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Sheet2" sheetId="2" r:id="rId1"/>
    <sheet name="TDA CONSOLIDATION" sheetId="1" r:id="rId2"/>
  </sheets>
  <externalReferences>
    <externalReference r:id="rId3"/>
    <externalReference r:id="rId4"/>
  </externalReferences>
  <definedNames>
    <definedName name="_xlnm._FilterDatabase" localSheetId="1" hidden="1">'TDA CONSOLIDATION'!$A$1:$AN$496</definedName>
    <definedName name="Circle">[1]dropdown!$H$2:$H$127</definedName>
  </definedNames>
  <calcPr calcId="191029"/>
  <pivotCaches>
    <pivotCache cacheId="4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2"/>
  <c r="I20"/>
  <c r="H20"/>
  <c r="G20"/>
  <c r="E20"/>
  <c r="D20"/>
  <c r="C20"/>
  <c r="B20"/>
  <c r="AF496" i="1" l="1"/>
  <c r="AE496"/>
  <c r="AD496"/>
  <c r="AC496"/>
  <c r="AB496"/>
  <c r="AA496"/>
  <c r="AJ496" s="1"/>
  <c r="Z496"/>
  <c r="AI496" s="1"/>
  <c r="Y496"/>
  <c r="AH496" s="1"/>
  <c r="X496"/>
  <c r="S496"/>
  <c r="R496"/>
  <c r="AF495"/>
  <c r="AE495"/>
  <c r="AD495"/>
  <c r="AC495"/>
  <c r="AB495"/>
  <c r="AA495"/>
  <c r="AJ495" s="1"/>
  <c r="Z495"/>
  <c r="AI495" s="1"/>
  <c r="Y495"/>
  <c r="AH495" s="1"/>
  <c r="X495"/>
  <c r="S495"/>
  <c r="R495"/>
  <c r="AF494"/>
  <c r="AE494"/>
  <c r="AD494"/>
  <c r="AC494"/>
  <c r="AB494"/>
  <c r="AA494"/>
  <c r="AJ494" s="1"/>
  <c r="Z494"/>
  <c r="AI494" s="1"/>
  <c r="Y494"/>
  <c r="AH494" s="1"/>
  <c r="X494"/>
  <c r="S494"/>
  <c r="R494"/>
  <c r="AF493"/>
  <c r="AE493"/>
  <c r="AD493"/>
  <c r="AC493"/>
  <c r="AB493"/>
  <c r="AA493"/>
  <c r="AJ493" s="1"/>
  <c r="Z493"/>
  <c r="AI493" s="1"/>
  <c r="Y493"/>
  <c r="AH493" s="1"/>
  <c r="X493"/>
  <c r="S493"/>
  <c r="R493"/>
  <c r="AF492"/>
  <c r="AE492"/>
  <c r="AD492"/>
  <c r="AC492"/>
  <c r="AB492"/>
  <c r="AA492"/>
  <c r="AJ492" s="1"/>
  <c r="Z492"/>
  <c r="AI492" s="1"/>
  <c r="Y492"/>
  <c r="AH492" s="1"/>
  <c r="X492"/>
  <c r="S492"/>
  <c r="R492"/>
  <c r="AF491"/>
  <c r="AE491"/>
  <c r="AD491"/>
  <c r="AC491"/>
  <c r="AB491"/>
  <c r="AA491"/>
  <c r="AJ491" s="1"/>
  <c r="Z491"/>
  <c r="AI491" s="1"/>
  <c r="Y491"/>
  <c r="AH491" s="1"/>
  <c r="X491"/>
  <c r="S491"/>
  <c r="R491"/>
  <c r="AF490"/>
  <c r="AE490"/>
  <c r="AD490"/>
  <c r="AC490"/>
  <c r="AB490"/>
  <c r="AA490"/>
  <c r="AJ490" s="1"/>
  <c r="Z490"/>
  <c r="AI490" s="1"/>
  <c r="Y490"/>
  <c r="AH490" s="1"/>
  <c r="X490"/>
  <c r="S490"/>
  <c r="R490"/>
  <c r="AF489"/>
  <c r="AE489"/>
  <c r="AD489"/>
  <c r="AC489"/>
  <c r="AB489"/>
  <c r="AA489"/>
  <c r="AJ489" s="1"/>
  <c r="Z489"/>
  <c r="AI489" s="1"/>
  <c r="Y489"/>
  <c r="AH489" s="1"/>
  <c r="X489"/>
  <c r="S489"/>
  <c r="R489"/>
  <c r="AF488"/>
  <c r="AE488"/>
  <c r="AD488"/>
  <c r="AC488"/>
  <c r="AB488"/>
  <c r="AA488"/>
  <c r="AJ488" s="1"/>
  <c r="Z488"/>
  <c r="AI488" s="1"/>
  <c r="Y488"/>
  <c r="AH488" s="1"/>
  <c r="X488"/>
  <c r="S488"/>
  <c r="R488"/>
  <c r="AF487"/>
  <c r="AE487"/>
  <c r="AD487"/>
  <c r="AC487"/>
  <c r="AB487"/>
  <c r="AA487"/>
  <c r="AJ487" s="1"/>
  <c r="Z487"/>
  <c r="AI487" s="1"/>
  <c r="Y487"/>
  <c r="AH487" s="1"/>
  <c r="X487"/>
  <c r="S487"/>
  <c r="R487"/>
  <c r="AF486"/>
  <c r="AE486"/>
  <c r="AD486"/>
  <c r="AC486"/>
  <c r="AB486"/>
  <c r="AA486"/>
  <c r="AJ486" s="1"/>
  <c r="Z486"/>
  <c r="AI486" s="1"/>
  <c r="Y486"/>
  <c r="AH486" s="1"/>
  <c r="X486"/>
  <c r="S486"/>
  <c r="R486"/>
  <c r="AF485"/>
  <c r="AE485"/>
  <c r="AD485"/>
  <c r="AC485"/>
  <c r="AB485"/>
  <c r="AA485"/>
  <c r="AJ485" s="1"/>
  <c r="Z485"/>
  <c r="AI485" s="1"/>
  <c r="Y485"/>
  <c r="AH485" s="1"/>
  <c r="X485"/>
  <c r="S485"/>
  <c r="R485"/>
  <c r="AF484"/>
  <c r="AE484"/>
  <c r="AD484"/>
  <c r="AC484"/>
  <c r="AB484"/>
  <c r="AA484"/>
  <c r="AJ484" s="1"/>
  <c r="Z484"/>
  <c r="AI484" s="1"/>
  <c r="Y484"/>
  <c r="AH484" s="1"/>
  <c r="X484"/>
  <c r="S484"/>
  <c r="R484"/>
  <c r="AF483"/>
  <c r="AE483"/>
  <c r="AD483"/>
  <c r="AC483"/>
  <c r="AB483"/>
  <c r="AA483"/>
  <c r="AJ483" s="1"/>
  <c r="Z483"/>
  <c r="AI483" s="1"/>
  <c r="Y483"/>
  <c r="AH483" s="1"/>
  <c r="X483"/>
  <c r="S483"/>
  <c r="R483"/>
  <c r="AF482"/>
  <c r="AE482"/>
  <c r="AD482"/>
  <c r="AC482"/>
  <c r="AB482"/>
  <c r="AA482"/>
  <c r="AJ482" s="1"/>
  <c r="Z482"/>
  <c r="AI482" s="1"/>
  <c r="Y482"/>
  <c r="AH482" s="1"/>
  <c r="X482"/>
  <c r="S482"/>
  <c r="R482"/>
  <c r="AF481"/>
  <c r="AE481"/>
  <c r="AD481"/>
  <c r="AC481"/>
  <c r="AB481"/>
  <c r="AA481"/>
  <c r="AJ481" s="1"/>
  <c r="Z481"/>
  <c r="AI481" s="1"/>
  <c r="Y481"/>
  <c r="AH481" s="1"/>
  <c r="X481"/>
  <c r="S481"/>
  <c r="R481"/>
  <c r="AF480"/>
  <c r="AE480"/>
  <c r="AD480"/>
  <c r="AC480"/>
  <c r="AB480"/>
  <c r="AA480"/>
  <c r="AJ480" s="1"/>
  <c r="Z480"/>
  <c r="AI480" s="1"/>
  <c r="Y480"/>
  <c r="AH480" s="1"/>
  <c r="X480"/>
  <c r="S480"/>
  <c r="R480"/>
  <c r="AF479"/>
  <c r="AE479"/>
  <c r="AD479"/>
  <c r="AC479"/>
  <c r="AB479"/>
  <c r="AA479"/>
  <c r="AJ479" s="1"/>
  <c r="Z479"/>
  <c r="AI479" s="1"/>
  <c r="Y479"/>
  <c r="AH479" s="1"/>
  <c r="X479"/>
  <c r="S479"/>
  <c r="R479"/>
  <c r="AF478"/>
  <c r="AE478"/>
  <c r="AD478"/>
  <c r="AC478"/>
  <c r="AB478"/>
  <c r="AA478"/>
  <c r="AJ478" s="1"/>
  <c r="Z478"/>
  <c r="AI478" s="1"/>
  <c r="Y478"/>
  <c r="AH478" s="1"/>
  <c r="X478"/>
  <c r="S478"/>
  <c r="R478"/>
  <c r="AF477"/>
  <c r="AE477"/>
  <c r="AD477"/>
  <c r="AC477"/>
  <c r="AB477"/>
  <c r="AA477"/>
  <c r="AJ477" s="1"/>
  <c r="Z477"/>
  <c r="AI477" s="1"/>
  <c r="Y477"/>
  <c r="AH477" s="1"/>
  <c r="X477"/>
  <c r="S477"/>
  <c r="R477"/>
  <c r="AF476"/>
  <c r="AE476"/>
  <c r="AD476"/>
  <c r="AC476"/>
  <c r="AB476"/>
  <c r="AA476"/>
  <c r="AJ476" s="1"/>
  <c r="Z476"/>
  <c r="AI476" s="1"/>
  <c r="Y476"/>
  <c r="AH476" s="1"/>
  <c r="X476"/>
  <c r="S476"/>
  <c r="R476"/>
  <c r="AF475"/>
  <c r="AE475"/>
  <c r="AD475"/>
  <c r="AC475"/>
  <c r="AB475"/>
  <c r="AA475"/>
  <c r="AJ475" s="1"/>
  <c r="Z475"/>
  <c r="AI475" s="1"/>
  <c r="Y475"/>
  <c r="AH475" s="1"/>
  <c r="X475"/>
  <c r="S475"/>
  <c r="R475"/>
  <c r="AF474"/>
  <c r="AE474"/>
  <c r="AD474"/>
  <c r="AC474"/>
  <c r="AL474" s="1"/>
  <c r="AB474"/>
  <c r="AA474"/>
  <c r="AJ474" s="1"/>
  <c r="Z474"/>
  <c r="AI474" s="1"/>
  <c r="Y474"/>
  <c r="AH474" s="1"/>
  <c r="X474"/>
  <c r="S474"/>
  <c r="R474"/>
  <c r="AF473"/>
  <c r="AE473"/>
  <c r="AD473"/>
  <c r="AC473"/>
  <c r="AB473"/>
  <c r="AA473"/>
  <c r="AJ473" s="1"/>
  <c r="Z473"/>
  <c r="AI473" s="1"/>
  <c r="Y473"/>
  <c r="AH473" s="1"/>
  <c r="X473"/>
  <c r="S473"/>
  <c r="R473"/>
  <c r="AF472"/>
  <c r="AE472"/>
  <c r="AD472"/>
  <c r="AC472"/>
  <c r="AB472"/>
  <c r="AA472"/>
  <c r="AJ472" s="1"/>
  <c r="Z472"/>
  <c r="AI472" s="1"/>
  <c r="Y472"/>
  <c r="AH472" s="1"/>
  <c r="X472"/>
  <c r="S472"/>
  <c r="R472"/>
  <c r="AF471"/>
  <c r="AE471"/>
  <c r="AD471"/>
  <c r="AC471"/>
  <c r="AB471"/>
  <c r="AA471"/>
  <c r="AJ471" s="1"/>
  <c r="Z471"/>
  <c r="AI471" s="1"/>
  <c r="Y471"/>
  <c r="AH471" s="1"/>
  <c r="X471"/>
  <c r="S471"/>
  <c r="R471"/>
  <c r="V471" s="1"/>
  <c r="AF470"/>
  <c r="AE470"/>
  <c r="AD470"/>
  <c r="AC470"/>
  <c r="AB470"/>
  <c r="AA470"/>
  <c r="AJ470" s="1"/>
  <c r="Z470"/>
  <c r="AI470" s="1"/>
  <c r="Y470"/>
  <c r="AH470" s="1"/>
  <c r="X470"/>
  <c r="S470"/>
  <c r="R470"/>
  <c r="AF469"/>
  <c r="AE469"/>
  <c r="AD469"/>
  <c r="AC469"/>
  <c r="AB469"/>
  <c r="AA469"/>
  <c r="AJ469" s="1"/>
  <c r="Z469"/>
  <c r="AI469" s="1"/>
  <c r="Y469"/>
  <c r="AH469" s="1"/>
  <c r="X469"/>
  <c r="S469"/>
  <c r="R469"/>
  <c r="AF468"/>
  <c r="AE468"/>
  <c r="AD468"/>
  <c r="AC468"/>
  <c r="AB468"/>
  <c r="AA468"/>
  <c r="AJ468" s="1"/>
  <c r="Z468"/>
  <c r="AI468" s="1"/>
  <c r="Y468"/>
  <c r="AH468" s="1"/>
  <c r="X468"/>
  <c r="S468"/>
  <c r="R468"/>
  <c r="AF467"/>
  <c r="AE467"/>
  <c r="AD467"/>
  <c r="AC467"/>
  <c r="AB467"/>
  <c r="AA467"/>
  <c r="AJ467" s="1"/>
  <c r="Z467"/>
  <c r="AI467" s="1"/>
  <c r="Y467"/>
  <c r="AH467" s="1"/>
  <c r="X467"/>
  <c r="S467"/>
  <c r="R467"/>
  <c r="AF466"/>
  <c r="AE466"/>
  <c r="AD466"/>
  <c r="AC466"/>
  <c r="AB466"/>
  <c r="AA466"/>
  <c r="AJ466" s="1"/>
  <c r="Z466"/>
  <c r="AI466" s="1"/>
  <c r="Y466"/>
  <c r="AH466" s="1"/>
  <c r="X466"/>
  <c r="S466"/>
  <c r="R466"/>
  <c r="AF465"/>
  <c r="AE465"/>
  <c r="AD465"/>
  <c r="AC465"/>
  <c r="AB465"/>
  <c r="AA465"/>
  <c r="AJ465" s="1"/>
  <c r="Z465"/>
  <c r="AI465" s="1"/>
  <c r="Y465"/>
  <c r="AH465" s="1"/>
  <c r="X465"/>
  <c r="S465"/>
  <c r="R465"/>
  <c r="AF464"/>
  <c r="AE464"/>
  <c r="AD464"/>
  <c r="AC464"/>
  <c r="AB464"/>
  <c r="AA464"/>
  <c r="AJ464" s="1"/>
  <c r="Z464"/>
  <c r="AI464" s="1"/>
  <c r="Y464"/>
  <c r="AH464" s="1"/>
  <c r="X464"/>
  <c r="S464"/>
  <c r="R464"/>
  <c r="AF463"/>
  <c r="AE463"/>
  <c r="AD463"/>
  <c r="AC463"/>
  <c r="AB463"/>
  <c r="AA463"/>
  <c r="AJ463" s="1"/>
  <c r="Z463"/>
  <c r="AI463" s="1"/>
  <c r="Y463"/>
  <c r="AH463" s="1"/>
  <c r="X463"/>
  <c r="S463"/>
  <c r="R463"/>
  <c r="AF462"/>
  <c r="AE462"/>
  <c r="AD462"/>
  <c r="AC462"/>
  <c r="AB462"/>
  <c r="AA462"/>
  <c r="AJ462" s="1"/>
  <c r="Z462"/>
  <c r="AI462" s="1"/>
  <c r="Y462"/>
  <c r="AH462" s="1"/>
  <c r="X462"/>
  <c r="S462"/>
  <c r="R462"/>
  <c r="AF461"/>
  <c r="AE461"/>
  <c r="AD461"/>
  <c r="AC461"/>
  <c r="AB461"/>
  <c r="AA461"/>
  <c r="AJ461" s="1"/>
  <c r="Z461"/>
  <c r="AI461" s="1"/>
  <c r="Y461"/>
  <c r="AH461" s="1"/>
  <c r="X461"/>
  <c r="S461"/>
  <c r="R461"/>
  <c r="AF460"/>
  <c r="AE460"/>
  <c r="AD460"/>
  <c r="AC460"/>
  <c r="AB460"/>
  <c r="AA460"/>
  <c r="AJ460" s="1"/>
  <c r="Z460"/>
  <c r="AI460" s="1"/>
  <c r="Y460"/>
  <c r="AH460" s="1"/>
  <c r="X460"/>
  <c r="S460"/>
  <c r="R460"/>
  <c r="AF459"/>
  <c r="AE459"/>
  <c r="AD459"/>
  <c r="AC459"/>
  <c r="AB459"/>
  <c r="AA459"/>
  <c r="AJ459" s="1"/>
  <c r="Z459"/>
  <c r="AI459" s="1"/>
  <c r="Y459"/>
  <c r="AH459" s="1"/>
  <c r="X459"/>
  <c r="S459"/>
  <c r="R459"/>
  <c r="AF458"/>
  <c r="AE458"/>
  <c r="AD458"/>
  <c r="AC458"/>
  <c r="AL458" s="1"/>
  <c r="AB458"/>
  <c r="AA458"/>
  <c r="AJ458" s="1"/>
  <c r="Z458"/>
  <c r="AI458" s="1"/>
  <c r="Y458"/>
  <c r="AH458" s="1"/>
  <c r="X458"/>
  <c r="S458"/>
  <c r="R458"/>
  <c r="AF457"/>
  <c r="AE457"/>
  <c r="AD457"/>
  <c r="AC457"/>
  <c r="AB457"/>
  <c r="AA457"/>
  <c r="AJ457" s="1"/>
  <c r="Z457"/>
  <c r="AI457" s="1"/>
  <c r="Y457"/>
  <c r="AH457" s="1"/>
  <c r="X457"/>
  <c r="S457"/>
  <c r="R457"/>
  <c r="AF456"/>
  <c r="AE456"/>
  <c r="AD456"/>
  <c r="AC456"/>
  <c r="AB456"/>
  <c r="AA456"/>
  <c r="AJ456" s="1"/>
  <c r="Z456"/>
  <c r="AI456" s="1"/>
  <c r="Y456"/>
  <c r="AH456" s="1"/>
  <c r="X456"/>
  <c r="S456"/>
  <c r="R456"/>
  <c r="AF455"/>
  <c r="AE455"/>
  <c r="AD455"/>
  <c r="AC455"/>
  <c r="AB455"/>
  <c r="AA455"/>
  <c r="AJ455" s="1"/>
  <c r="Z455"/>
  <c r="AI455" s="1"/>
  <c r="Y455"/>
  <c r="AH455" s="1"/>
  <c r="X455"/>
  <c r="S455"/>
  <c r="R455"/>
  <c r="AF454"/>
  <c r="AE454"/>
  <c r="AD454"/>
  <c r="AC454"/>
  <c r="AB454"/>
  <c r="AA454"/>
  <c r="AJ454" s="1"/>
  <c r="Z454"/>
  <c r="AI454" s="1"/>
  <c r="Y454"/>
  <c r="AH454" s="1"/>
  <c r="X454"/>
  <c r="S454"/>
  <c r="R454"/>
  <c r="AF453"/>
  <c r="AE453"/>
  <c r="AD453"/>
  <c r="AC453"/>
  <c r="AB453"/>
  <c r="AA453"/>
  <c r="AJ453" s="1"/>
  <c r="Z453"/>
  <c r="AI453" s="1"/>
  <c r="Y453"/>
  <c r="AH453" s="1"/>
  <c r="X453"/>
  <c r="S453"/>
  <c r="R453"/>
  <c r="AF452"/>
  <c r="AE452"/>
  <c r="AD452"/>
  <c r="AC452"/>
  <c r="AB452"/>
  <c r="AA452"/>
  <c r="AJ452" s="1"/>
  <c r="Z452"/>
  <c r="AI452" s="1"/>
  <c r="Y452"/>
  <c r="AH452" s="1"/>
  <c r="X452"/>
  <c r="S452"/>
  <c r="R452"/>
  <c r="AF451"/>
  <c r="AE451"/>
  <c r="AD451"/>
  <c r="AC451"/>
  <c r="AB451"/>
  <c r="AA451"/>
  <c r="AJ451" s="1"/>
  <c r="Z451"/>
  <c r="AI451" s="1"/>
  <c r="Y451"/>
  <c r="AH451" s="1"/>
  <c r="X451"/>
  <c r="S451"/>
  <c r="R451"/>
  <c r="AF450"/>
  <c r="AE450"/>
  <c r="AD450"/>
  <c r="AC450"/>
  <c r="AB450"/>
  <c r="AA450"/>
  <c r="AJ450" s="1"/>
  <c r="Z450"/>
  <c r="AI450" s="1"/>
  <c r="Y450"/>
  <c r="AH450" s="1"/>
  <c r="X450"/>
  <c r="S450"/>
  <c r="R450"/>
  <c r="AF449"/>
  <c r="AE449"/>
  <c r="AD449"/>
  <c r="AC449"/>
  <c r="AB449"/>
  <c r="AA449"/>
  <c r="AJ449" s="1"/>
  <c r="Z449"/>
  <c r="AI449" s="1"/>
  <c r="Y449"/>
  <c r="AH449" s="1"/>
  <c r="X449"/>
  <c r="S449"/>
  <c r="R449"/>
  <c r="AF448"/>
  <c r="AE448"/>
  <c r="AD448"/>
  <c r="AC448"/>
  <c r="AB448"/>
  <c r="AA448"/>
  <c r="AJ448" s="1"/>
  <c r="Z448"/>
  <c r="AI448" s="1"/>
  <c r="Y448"/>
  <c r="AH448" s="1"/>
  <c r="X448"/>
  <c r="S448"/>
  <c r="R448"/>
  <c r="AF447"/>
  <c r="AE447"/>
  <c r="AD447"/>
  <c r="AC447"/>
  <c r="AB447"/>
  <c r="AA447"/>
  <c r="AJ447" s="1"/>
  <c r="Z447"/>
  <c r="AI447" s="1"/>
  <c r="Y447"/>
  <c r="AH447" s="1"/>
  <c r="X447"/>
  <c r="S447"/>
  <c r="R447"/>
  <c r="AF446"/>
  <c r="AE446"/>
  <c r="AD446"/>
  <c r="AC446"/>
  <c r="AB446"/>
  <c r="AA446"/>
  <c r="AJ446" s="1"/>
  <c r="Z446"/>
  <c r="AI446" s="1"/>
  <c r="Y446"/>
  <c r="AH446" s="1"/>
  <c r="X446"/>
  <c r="S446"/>
  <c r="R446"/>
  <c r="AF445"/>
  <c r="AE445"/>
  <c r="AD445"/>
  <c r="AC445"/>
  <c r="AB445"/>
  <c r="AA445"/>
  <c r="AJ445" s="1"/>
  <c r="Z445"/>
  <c r="AI445" s="1"/>
  <c r="Y445"/>
  <c r="AH445" s="1"/>
  <c r="X445"/>
  <c r="S445"/>
  <c r="R445"/>
  <c r="AF444"/>
  <c r="AE444"/>
  <c r="AD444"/>
  <c r="AC444"/>
  <c r="AB444"/>
  <c r="AA444"/>
  <c r="AJ444" s="1"/>
  <c r="Z444"/>
  <c r="AI444" s="1"/>
  <c r="Y444"/>
  <c r="AH444" s="1"/>
  <c r="X444"/>
  <c r="S444"/>
  <c r="R444"/>
  <c r="AF443"/>
  <c r="AE443"/>
  <c r="AD443"/>
  <c r="AC443"/>
  <c r="AB443"/>
  <c r="AA443"/>
  <c r="AJ443" s="1"/>
  <c r="Z443"/>
  <c r="AI443" s="1"/>
  <c r="Y443"/>
  <c r="AH443" s="1"/>
  <c r="X443"/>
  <c r="S443"/>
  <c r="R443"/>
  <c r="AF442"/>
  <c r="AE442"/>
  <c r="AD442"/>
  <c r="AC442"/>
  <c r="AB442"/>
  <c r="AA442"/>
  <c r="AJ442" s="1"/>
  <c r="Z442"/>
  <c r="AI442" s="1"/>
  <c r="Y442"/>
  <c r="AH442" s="1"/>
  <c r="X442"/>
  <c r="S442"/>
  <c r="R442"/>
  <c r="AF441"/>
  <c r="AE441"/>
  <c r="AD441"/>
  <c r="AC441"/>
  <c r="AB441"/>
  <c r="AA441"/>
  <c r="AJ441" s="1"/>
  <c r="Z441"/>
  <c r="AI441" s="1"/>
  <c r="Y441"/>
  <c r="AH441" s="1"/>
  <c r="X441"/>
  <c r="S441"/>
  <c r="R441"/>
  <c r="AF440"/>
  <c r="AE440"/>
  <c r="AD440"/>
  <c r="AC440"/>
  <c r="AB440"/>
  <c r="AA440"/>
  <c r="AJ440" s="1"/>
  <c r="Z440"/>
  <c r="AI440" s="1"/>
  <c r="Y440"/>
  <c r="AH440" s="1"/>
  <c r="X440"/>
  <c r="S440"/>
  <c r="R440"/>
  <c r="AF439"/>
  <c r="AE439"/>
  <c r="AD439"/>
  <c r="AC439"/>
  <c r="AB439"/>
  <c r="AA439"/>
  <c r="AJ439" s="1"/>
  <c r="Z439"/>
  <c r="AI439" s="1"/>
  <c r="Y439"/>
  <c r="AH439" s="1"/>
  <c r="X439"/>
  <c r="S439"/>
  <c r="R439"/>
  <c r="AF438"/>
  <c r="AE438"/>
  <c r="AD438"/>
  <c r="AC438"/>
  <c r="AB438"/>
  <c r="AA438"/>
  <c r="AJ438" s="1"/>
  <c r="Z438"/>
  <c r="AI438" s="1"/>
  <c r="Y438"/>
  <c r="AH438" s="1"/>
  <c r="X438"/>
  <c r="S438"/>
  <c r="R438"/>
  <c r="AF437"/>
  <c r="AE437"/>
  <c r="AD437"/>
  <c r="AC437"/>
  <c r="AB437"/>
  <c r="AA437"/>
  <c r="AJ437" s="1"/>
  <c r="Z437"/>
  <c r="AI437" s="1"/>
  <c r="Y437"/>
  <c r="AH437" s="1"/>
  <c r="X437"/>
  <c r="S437"/>
  <c r="R437"/>
  <c r="AF436"/>
  <c r="AE436"/>
  <c r="AD436"/>
  <c r="AC436"/>
  <c r="AB436"/>
  <c r="AA436"/>
  <c r="AJ436" s="1"/>
  <c r="Z436"/>
  <c r="AI436" s="1"/>
  <c r="Y436"/>
  <c r="AH436" s="1"/>
  <c r="X436"/>
  <c r="S436"/>
  <c r="R436"/>
  <c r="AF435"/>
  <c r="AE435"/>
  <c r="AD435"/>
  <c r="AC435"/>
  <c r="AB435"/>
  <c r="AA435"/>
  <c r="AJ435" s="1"/>
  <c r="Z435"/>
  <c r="AI435" s="1"/>
  <c r="Y435"/>
  <c r="AH435" s="1"/>
  <c r="X435"/>
  <c r="S435"/>
  <c r="R435"/>
  <c r="AF434"/>
  <c r="AE434"/>
  <c r="AD434"/>
  <c r="AC434"/>
  <c r="AB434"/>
  <c r="AA434"/>
  <c r="AJ434" s="1"/>
  <c r="Z434"/>
  <c r="AI434" s="1"/>
  <c r="Y434"/>
  <c r="AH434" s="1"/>
  <c r="X434"/>
  <c r="S434"/>
  <c r="R434"/>
  <c r="AF433"/>
  <c r="AE433"/>
  <c r="AD433"/>
  <c r="AC433"/>
  <c r="AB433"/>
  <c r="AA433"/>
  <c r="AJ433" s="1"/>
  <c r="Z433"/>
  <c r="AI433" s="1"/>
  <c r="Y433"/>
  <c r="AH433" s="1"/>
  <c r="X433"/>
  <c r="S433"/>
  <c r="R433"/>
  <c r="AF432"/>
  <c r="AE432"/>
  <c r="AD432"/>
  <c r="AC432"/>
  <c r="AB432"/>
  <c r="AA432"/>
  <c r="AJ432" s="1"/>
  <c r="Z432"/>
  <c r="AI432" s="1"/>
  <c r="Y432"/>
  <c r="AH432" s="1"/>
  <c r="X432"/>
  <c r="S432"/>
  <c r="R432"/>
  <c r="AF431"/>
  <c r="AE431"/>
  <c r="AD431"/>
  <c r="AC431"/>
  <c r="AB431"/>
  <c r="AA431"/>
  <c r="AJ431" s="1"/>
  <c r="Z431"/>
  <c r="AI431" s="1"/>
  <c r="Y431"/>
  <c r="AH431" s="1"/>
  <c r="X431"/>
  <c r="S431"/>
  <c r="R431"/>
  <c r="AF430"/>
  <c r="AE430"/>
  <c r="AD430"/>
  <c r="AC430"/>
  <c r="AB430"/>
  <c r="AA430"/>
  <c r="AJ430" s="1"/>
  <c r="Z430"/>
  <c r="AI430" s="1"/>
  <c r="Y430"/>
  <c r="AH430" s="1"/>
  <c r="X430"/>
  <c r="S430"/>
  <c r="R430"/>
  <c r="AF429"/>
  <c r="AE429"/>
  <c r="AD429"/>
  <c r="AC429"/>
  <c r="AB429"/>
  <c r="AA429"/>
  <c r="AJ429" s="1"/>
  <c r="Z429"/>
  <c r="AI429" s="1"/>
  <c r="Y429"/>
  <c r="AH429" s="1"/>
  <c r="X429"/>
  <c r="S429"/>
  <c r="R429"/>
  <c r="AF428"/>
  <c r="AE428"/>
  <c r="AD428"/>
  <c r="AC428"/>
  <c r="AB428"/>
  <c r="AA428"/>
  <c r="AJ428" s="1"/>
  <c r="Z428"/>
  <c r="AI428" s="1"/>
  <c r="Y428"/>
  <c r="AH428" s="1"/>
  <c r="X428"/>
  <c r="S428"/>
  <c r="R428"/>
  <c r="AF427"/>
  <c r="AE427"/>
  <c r="AD427"/>
  <c r="AC427"/>
  <c r="AB427"/>
  <c r="AA427"/>
  <c r="AJ427" s="1"/>
  <c r="Z427"/>
  <c r="AI427" s="1"/>
  <c r="Y427"/>
  <c r="AH427" s="1"/>
  <c r="X427"/>
  <c r="S427"/>
  <c r="R427"/>
  <c r="AF426"/>
  <c r="AE426"/>
  <c r="AD426"/>
  <c r="AC426"/>
  <c r="AB426"/>
  <c r="AA426"/>
  <c r="AJ426" s="1"/>
  <c r="Z426"/>
  <c r="AI426" s="1"/>
  <c r="Y426"/>
  <c r="AH426" s="1"/>
  <c r="X426"/>
  <c r="S426"/>
  <c r="R426"/>
  <c r="AF425"/>
  <c r="AE425"/>
  <c r="AD425"/>
  <c r="AC425"/>
  <c r="AB425"/>
  <c r="AA425"/>
  <c r="AJ425" s="1"/>
  <c r="Z425"/>
  <c r="AI425" s="1"/>
  <c r="Y425"/>
  <c r="AH425" s="1"/>
  <c r="X425"/>
  <c r="S425"/>
  <c r="R425"/>
  <c r="AF424"/>
  <c r="AE424"/>
  <c r="AD424"/>
  <c r="AC424"/>
  <c r="AB424"/>
  <c r="AA424"/>
  <c r="AJ424" s="1"/>
  <c r="Z424"/>
  <c r="AI424" s="1"/>
  <c r="Y424"/>
  <c r="AH424" s="1"/>
  <c r="X424"/>
  <c r="S424"/>
  <c r="R424"/>
  <c r="AF423"/>
  <c r="AE423"/>
  <c r="AD423"/>
  <c r="AC423"/>
  <c r="AB423"/>
  <c r="AA423"/>
  <c r="AJ423" s="1"/>
  <c r="Z423"/>
  <c r="AI423" s="1"/>
  <c r="Y423"/>
  <c r="AH423" s="1"/>
  <c r="X423"/>
  <c r="S423"/>
  <c r="R423"/>
  <c r="AF422"/>
  <c r="AE422"/>
  <c r="AD422"/>
  <c r="AC422"/>
  <c r="AB422"/>
  <c r="AA422"/>
  <c r="AJ422" s="1"/>
  <c r="Z422"/>
  <c r="AI422" s="1"/>
  <c r="Y422"/>
  <c r="AH422" s="1"/>
  <c r="X422"/>
  <c r="S422"/>
  <c r="R422"/>
  <c r="AF421"/>
  <c r="AE421"/>
  <c r="AD421"/>
  <c r="AC421"/>
  <c r="AB421"/>
  <c r="AA421"/>
  <c r="AJ421" s="1"/>
  <c r="Z421"/>
  <c r="AI421" s="1"/>
  <c r="Y421"/>
  <c r="AH421" s="1"/>
  <c r="X421"/>
  <c r="S421"/>
  <c r="R421"/>
  <c r="AF420"/>
  <c r="AE420"/>
  <c r="AD420"/>
  <c r="AC420"/>
  <c r="AB420"/>
  <c r="AA420"/>
  <c r="AJ420" s="1"/>
  <c r="Z420"/>
  <c r="AI420" s="1"/>
  <c r="Y420"/>
  <c r="AH420" s="1"/>
  <c r="X420"/>
  <c r="S420"/>
  <c r="R420"/>
  <c r="AF419"/>
  <c r="AE419"/>
  <c r="AD419"/>
  <c r="AC419"/>
  <c r="AB419"/>
  <c r="AA419"/>
  <c r="AJ419" s="1"/>
  <c r="Z419"/>
  <c r="AI419" s="1"/>
  <c r="Y419"/>
  <c r="AH419" s="1"/>
  <c r="X419"/>
  <c r="S419"/>
  <c r="R419"/>
  <c r="AF418"/>
  <c r="AE418"/>
  <c r="AD418"/>
  <c r="AC418"/>
  <c r="AB418"/>
  <c r="AA418"/>
  <c r="AJ418" s="1"/>
  <c r="Z418"/>
  <c r="AI418" s="1"/>
  <c r="Y418"/>
  <c r="AH418" s="1"/>
  <c r="X418"/>
  <c r="S418"/>
  <c r="R418"/>
  <c r="AF417"/>
  <c r="AE417"/>
  <c r="AD417"/>
  <c r="AC417"/>
  <c r="AB417"/>
  <c r="AA417"/>
  <c r="AJ417" s="1"/>
  <c r="Z417"/>
  <c r="AI417" s="1"/>
  <c r="Y417"/>
  <c r="AH417" s="1"/>
  <c r="X417"/>
  <c r="S417"/>
  <c r="R417"/>
  <c r="AF416"/>
  <c r="AE416"/>
  <c r="AD416"/>
  <c r="AC416"/>
  <c r="AB416"/>
  <c r="AA416"/>
  <c r="AJ416" s="1"/>
  <c r="Z416"/>
  <c r="AI416" s="1"/>
  <c r="Y416"/>
  <c r="AH416" s="1"/>
  <c r="X416"/>
  <c r="S416"/>
  <c r="R416"/>
  <c r="AF415"/>
  <c r="AE415"/>
  <c r="AD415"/>
  <c r="AC415"/>
  <c r="AB415"/>
  <c r="AA415"/>
  <c r="AJ415" s="1"/>
  <c r="Z415"/>
  <c r="AI415" s="1"/>
  <c r="Y415"/>
  <c r="AH415" s="1"/>
  <c r="X415"/>
  <c r="S415"/>
  <c r="R415"/>
  <c r="AF414"/>
  <c r="AE414"/>
  <c r="AD414"/>
  <c r="AC414"/>
  <c r="AB414"/>
  <c r="AA414"/>
  <c r="AJ414" s="1"/>
  <c r="Z414"/>
  <c r="AI414" s="1"/>
  <c r="Y414"/>
  <c r="AH414" s="1"/>
  <c r="X414"/>
  <c r="S414"/>
  <c r="R414"/>
  <c r="AF413"/>
  <c r="AE413"/>
  <c r="AD413"/>
  <c r="AC413"/>
  <c r="AB413"/>
  <c r="AA413"/>
  <c r="AJ413" s="1"/>
  <c r="Z413"/>
  <c r="AI413" s="1"/>
  <c r="Y413"/>
  <c r="AH413" s="1"/>
  <c r="X413"/>
  <c r="S413"/>
  <c r="R413"/>
  <c r="AF412"/>
  <c r="AE412"/>
  <c r="AD412"/>
  <c r="AC412"/>
  <c r="AB412"/>
  <c r="AA412"/>
  <c r="AJ412" s="1"/>
  <c r="Z412"/>
  <c r="AI412" s="1"/>
  <c r="Y412"/>
  <c r="AH412" s="1"/>
  <c r="X412"/>
  <c r="S412"/>
  <c r="R412"/>
  <c r="AF411"/>
  <c r="AE411"/>
  <c r="AD411"/>
  <c r="AC411"/>
  <c r="AB411"/>
  <c r="AA411"/>
  <c r="AJ411" s="1"/>
  <c r="Z411"/>
  <c r="AI411" s="1"/>
  <c r="Y411"/>
  <c r="AH411" s="1"/>
  <c r="X411"/>
  <c r="S411"/>
  <c r="R411"/>
  <c r="AF410"/>
  <c r="AE410"/>
  <c r="AD410"/>
  <c r="AC410"/>
  <c r="AB410"/>
  <c r="AA410"/>
  <c r="AJ410" s="1"/>
  <c r="Z410"/>
  <c r="AI410" s="1"/>
  <c r="Y410"/>
  <c r="AH410" s="1"/>
  <c r="X410"/>
  <c r="S410"/>
  <c r="R410"/>
  <c r="AF409"/>
  <c r="AE409"/>
  <c r="AD409"/>
  <c r="AC409"/>
  <c r="AB409"/>
  <c r="AA409"/>
  <c r="AJ409" s="1"/>
  <c r="Z409"/>
  <c r="AI409" s="1"/>
  <c r="Y409"/>
  <c r="AH409" s="1"/>
  <c r="X409"/>
  <c r="S409"/>
  <c r="R409"/>
  <c r="AF408"/>
  <c r="AE408"/>
  <c r="AD408"/>
  <c r="AC408"/>
  <c r="AB408"/>
  <c r="AA408"/>
  <c r="AJ408" s="1"/>
  <c r="Z408"/>
  <c r="AI408" s="1"/>
  <c r="Y408"/>
  <c r="AH408" s="1"/>
  <c r="X408"/>
  <c r="S408"/>
  <c r="R408"/>
  <c r="AF407"/>
  <c r="AE407"/>
  <c r="AD407"/>
  <c r="AC407"/>
  <c r="AB407"/>
  <c r="AA407"/>
  <c r="AJ407" s="1"/>
  <c r="Z407"/>
  <c r="AI407" s="1"/>
  <c r="Y407"/>
  <c r="AH407" s="1"/>
  <c r="X407"/>
  <c r="S407"/>
  <c r="R407"/>
  <c r="AF406"/>
  <c r="AE406"/>
  <c r="AD406"/>
  <c r="AC406"/>
  <c r="AB406"/>
  <c r="AA406"/>
  <c r="AJ406" s="1"/>
  <c r="Z406"/>
  <c r="AI406" s="1"/>
  <c r="Y406"/>
  <c r="AH406" s="1"/>
  <c r="X406"/>
  <c r="S406"/>
  <c r="R406"/>
  <c r="AF405"/>
  <c r="AE405"/>
  <c r="AD405"/>
  <c r="AC405"/>
  <c r="AB405"/>
  <c r="AA405"/>
  <c r="AJ405" s="1"/>
  <c r="Z405"/>
  <c r="AI405" s="1"/>
  <c r="Y405"/>
  <c r="AH405" s="1"/>
  <c r="X405"/>
  <c r="S405"/>
  <c r="R405"/>
  <c r="AF404"/>
  <c r="AE404"/>
  <c r="AD404"/>
  <c r="AC404"/>
  <c r="AB404"/>
  <c r="AA404"/>
  <c r="AJ404" s="1"/>
  <c r="Z404"/>
  <c r="AI404" s="1"/>
  <c r="Y404"/>
  <c r="AH404" s="1"/>
  <c r="X404"/>
  <c r="S404"/>
  <c r="R404"/>
  <c r="AF403"/>
  <c r="AE403"/>
  <c r="AD403"/>
  <c r="AC403"/>
  <c r="AB403"/>
  <c r="AA403"/>
  <c r="AJ403" s="1"/>
  <c r="Z403"/>
  <c r="AI403" s="1"/>
  <c r="Y403"/>
  <c r="AH403" s="1"/>
  <c r="X403"/>
  <c r="S403"/>
  <c r="R403"/>
  <c r="AF402"/>
  <c r="AE402"/>
  <c r="AD402"/>
  <c r="AC402"/>
  <c r="AB402"/>
  <c r="AA402"/>
  <c r="AJ402" s="1"/>
  <c r="Z402"/>
  <c r="AI402" s="1"/>
  <c r="Y402"/>
  <c r="AH402" s="1"/>
  <c r="X402"/>
  <c r="S402"/>
  <c r="R402"/>
  <c r="AF401"/>
  <c r="AE401"/>
  <c r="AD401"/>
  <c r="AC401"/>
  <c r="AB401"/>
  <c r="AA401"/>
  <c r="AJ401" s="1"/>
  <c r="Z401"/>
  <c r="AI401" s="1"/>
  <c r="Y401"/>
  <c r="AH401" s="1"/>
  <c r="X401"/>
  <c r="S401"/>
  <c r="R401"/>
  <c r="AF400"/>
  <c r="AE400"/>
  <c r="AD400"/>
  <c r="AC400"/>
  <c r="AB400"/>
  <c r="AA400"/>
  <c r="AJ400" s="1"/>
  <c r="Z400"/>
  <c r="AI400" s="1"/>
  <c r="Y400"/>
  <c r="AH400" s="1"/>
  <c r="X400"/>
  <c r="S400"/>
  <c r="R400"/>
  <c r="AF399"/>
  <c r="AE399"/>
  <c r="AD399"/>
  <c r="AC399"/>
  <c r="AB399"/>
  <c r="AA399"/>
  <c r="AJ399" s="1"/>
  <c r="Z399"/>
  <c r="AI399" s="1"/>
  <c r="Y399"/>
  <c r="AH399" s="1"/>
  <c r="X399"/>
  <c r="S399"/>
  <c r="R399"/>
  <c r="AF398"/>
  <c r="AE398"/>
  <c r="AD398"/>
  <c r="AC398"/>
  <c r="AB398"/>
  <c r="AA398"/>
  <c r="AJ398" s="1"/>
  <c r="Z398"/>
  <c r="AI398" s="1"/>
  <c r="Y398"/>
  <c r="AH398" s="1"/>
  <c r="X398"/>
  <c r="S398"/>
  <c r="R398"/>
  <c r="AF397"/>
  <c r="AE397"/>
  <c r="AD397"/>
  <c r="AC397"/>
  <c r="AB397"/>
  <c r="AA397"/>
  <c r="AJ397" s="1"/>
  <c r="Z397"/>
  <c r="AI397" s="1"/>
  <c r="Y397"/>
  <c r="AH397" s="1"/>
  <c r="X397"/>
  <c r="S397"/>
  <c r="R397"/>
  <c r="AF396"/>
  <c r="AE396"/>
  <c r="AD396"/>
  <c r="AC396"/>
  <c r="AB396"/>
  <c r="AA396"/>
  <c r="AJ396" s="1"/>
  <c r="Z396"/>
  <c r="AI396" s="1"/>
  <c r="Y396"/>
  <c r="AH396" s="1"/>
  <c r="X396"/>
  <c r="S396"/>
  <c r="R396"/>
  <c r="AF395"/>
  <c r="AE395"/>
  <c r="AD395"/>
  <c r="AC395"/>
  <c r="AB395"/>
  <c r="AA395"/>
  <c r="AJ395" s="1"/>
  <c r="Z395"/>
  <c r="AI395" s="1"/>
  <c r="Y395"/>
  <c r="AH395" s="1"/>
  <c r="X395"/>
  <c r="S395"/>
  <c r="R395"/>
  <c r="AF394"/>
  <c r="AE394"/>
  <c r="AD394"/>
  <c r="AC394"/>
  <c r="AB394"/>
  <c r="AA394"/>
  <c r="AJ394" s="1"/>
  <c r="Z394"/>
  <c r="AI394" s="1"/>
  <c r="Y394"/>
  <c r="AH394" s="1"/>
  <c r="X394"/>
  <c r="S394"/>
  <c r="R394"/>
  <c r="AF393"/>
  <c r="AE393"/>
  <c r="AD393"/>
  <c r="AC393"/>
  <c r="AB393"/>
  <c r="AA393"/>
  <c r="AJ393" s="1"/>
  <c r="Z393"/>
  <c r="AI393" s="1"/>
  <c r="Y393"/>
  <c r="AH393" s="1"/>
  <c r="X393"/>
  <c r="S393"/>
  <c r="R393"/>
  <c r="AF392"/>
  <c r="AE392"/>
  <c r="AD392"/>
  <c r="AC392"/>
  <c r="AB392"/>
  <c r="AA392"/>
  <c r="AJ392" s="1"/>
  <c r="Z392"/>
  <c r="AI392" s="1"/>
  <c r="Y392"/>
  <c r="AH392" s="1"/>
  <c r="X392"/>
  <c r="S392"/>
  <c r="R392"/>
  <c r="AF391"/>
  <c r="AE391"/>
  <c r="AD391"/>
  <c r="AC391"/>
  <c r="AB391"/>
  <c r="AA391"/>
  <c r="AJ391" s="1"/>
  <c r="Z391"/>
  <c r="AI391" s="1"/>
  <c r="Y391"/>
  <c r="AH391" s="1"/>
  <c r="X391"/>
  <c r="S391"/>
  <c r="R391"/>
  <c r="AF390"/>
  <c r="AE390"/>
  <c r="AD390"/>
  <c r="AC390"/>
  <c r="AL390" s="1"/>
  <c r="AB390"/>
  <c r="AK390" s="1"/>
  <c r="AA390"/>
  <c r="Z390"/>
  <c r="AI390" s="1"/>
  <c r="Y390"/>
  <c r="AH390" s="1"/>
  <c r="X390"/>
  <c r="Q390"/>
  <c r="AF389"/>
  <c r="AE389"/>
  <c r="AD389"/>
  <c r="AC389"/>
  <c r="AL389" s="1"/>
  <c r="AB389"/>
  <c r="AK389" s="1"/>
  <c r="AA389"/>
  <c r="Z389"/>
  <c r="AI389" s="1"/>
  <c r="Y389"/>
  <c r="AH389" s="1"/>
  <c r="X389"/>
  <c r="Q389"/>
  <c r="V389" s="1"/>
  <c r="AF388"/>
  <c r="AE388"/>
  <c r="AD388"/>
  <c r="AC388"/>
  <c r="AB388"/>
  <c r="AA388"/>
  <c r="AJ388" s="1"/>
  <c r="Z388"/>
  <c r="AI388" s="1"/>
  <c r="Y388"/>
  <c r="AH388" s="1"/>
  <c r="X388"/>
  <c r="S388"/>
  <c r="R388"/>
  <c r="AF387"/>
  <c r="AE387"/>
  <c r="AD387"/>
  <c r="AC387"/>
  <c r="AB387"/>
  <c r="AA387"/>
  <c r="AJ387" s="1"/>
  <c r="Z387"/>
  <c r="AI387" s="1"/>
  <c r="Y387"/>
  <c r="AH387" s="1"/>
  <c r="X387"/>
  <c r="S387"/>
  <c r="R387"/>
  <c r="AF386"/>
  <c r="AE386"/>
  <c r="AD386"/>
  <c r="AC386"/>
  <c r="AB386"/>
  <c r="AA386"/>
  <c r="AJ386" s="1"/>
  <c r="Z386"/>
  <c r="AI386" s="1"/>
  <c r="Y386"/>
  <c r="AH386" s="1"/>
  <c r="X386"/>
  <c r="S386"/>
  <c r="R386"/>
  <c r="AF385"/>
  <c r="AE385"/>
  <c r="AD385"/>
  <c r="AC385"/>
  <c r="AB385"/>
  <c r="AA385"/>
  <c r="AJ385" s="1"/>
  <c r="Z385"/>
  <c r="AI385" s="1"/>
  <c r="Y385"/>
  <c r="AH385" s="1"/>
  <c r="X385"/>
  <c r="S385"/>
  <c r="R385"/>
  <c r="AF384"/>
  <c r="AE384"/>
  <c r="AD384"/>
  <c r="AC384"/>
  <c r="AB384"/>
  <c r="AA384"/>
  <c r="AJ384" s="1"/>
  <c r="Z384"/>
  <c r="AI384" s="1"/>
  <c r="Y384"/>
  <c r="AH384" s="1"/>
  <c r="X384"/>
  <c r="S384"/>
  <c r="R384"/>
  <c r="AF383"/>
  <c r="AE383"/>
  <c r="AD383"/>
  <c r="AC383"/>
  <c r="AB383"/>
  <c r="AA383"/>
  <c r="AJ383" s="1"/>
  <c r="Z383"/>
  <c r="AI383" s="1"/>
  <c r="Y383"/>
  <c r="AH383" s="1"/>
  <c r="X383"/>
  <c r="S383"/>
  <c r="R383"/>
  <c r="AF382"/>
  <c r="AE382"/>
  <c r="AD382"/>
  <c r="AC382"/>
  <c r="AB382"/>
  <c r="AA382"/>
  <c r="AJ382" s="1"/>
  <c r="Z382"/>
  <c r="AI382" s="1"/>
  <c r="Y382"/>
  <c r="AH382" s="1"/>
  <c r="X382"/>
  <c r="S382"/>
  <c r="R382"/>
  <c r="AF381"/>
  <c r="AE381"/>
  <c r="AD381"/>
  <c r="AC381"/>
  <c r="AB381"/>
  <c r="AA381"/>
  <c r="AJ381" s="1"/>
  <c r="Z381"/>
  <c r="AI381" s="1"/>
  <c r="Y381"/>
  <c r="AH381" s="1"/>
  <c r="X381"/>
  <c r="S381"/>
  <c r="R381"/>
  <c r="AF380"/>
  <c r="AE380"/>
  <c r="AD380"/>
  <c r="AC380"/>
  <c r="AB380"/>
  <c r="AA380"/>
  <c r="AJ380" s="1"/>
  <c r="Z380"/>
  <c r="AI380" s="1"/>
  <c r="Y380"/>
  <c r="AH380" s="1"/>
  <c r="X380"/>
  <c r="S380"/>
  <c r="R380"/>
  <c r="AF379"/>
  <c r="AE379"/>
  <c r="AD379"/>
  <c r="AC379"/>
  <c r="AB379"/>
  <c r="AA379"/>
  <c r="AJ379" s="1"/>
  <c r="Z379"/>
  <c r="AI379" s="1"/>
  <c r="Y379"/>
  <c r="AH379" s="1"/>
  <c r="X379"/>
  <c r="S379"/>
  <c r="R379"/>
  <c r="AF378"/>
  <c r="AE378"/>
  <c r="AD378"/>
  <c r="AC378"/>
  <c r="AB378"/>
  <c r="AA378"/>
  <c r="AJ378" s="1"/>
  <c r="Z378"/>
  <c r="AI378" s="1"/>
  <c r="Y378"/>
  <c r="AH378" s="1"/>
  <c r="X378"/>
  <c r="S378"/>
  <c r="R378"/>
  <c r="AF377"/>
  <c r="AE377"/>
  <c r="AD377"/>
  <c r="AC377"/>
  <c r="AB377"/>
  <c r="AA377"/>
  <c r="AJ377" s="1"/>
  <c r="Z377"/>
  <c r="AI377" s="1"/>
  <c r="Y377"/>
  <c r="AH377" s="1"/>
  <c r="X377"/>
  <c r="S377"/>
  <c r="R377"/>
  <c r="AF376"/>
  <c r="AE376"/>
  <c r="AD376"/>
  <c r="AC376"/>
  <c r="AB376"/>
  <c r="AA376"/>
  <c r="AJ376" s="1"/>
  <c r="Z376"/>
  <c r="AI376" s="1"/>
  <c r="Y376"/>
  <c r="AH376" s="1"/>
  <c r="X376"/>
  <c r="S376"/>
  <c r="R376"/>
  <c r="AF375"/>
  <c r="AE375"/>
  <c r="AD375"/>
  <c r="AC375"/>
  <c r="AB375"/>
  <c r="AA375"/>
  <c r="AJ375" s="1"/>
  <c r="Z375"/>
  <c r="AI375" s="1"/>
  <c r="Y375"/>
  <c r="AH375" s="1"/>
  <c r="X375"/>
  <c r="S375"/>
  <c r="R375"/>
  <c r="AF374"/>
  <c r="AE374"/>
  <c r="AD374"/>
  <c r="AC374"/>
  <c r="AB374"/>
  <c r="AA374"/>
  <c r="AJ374" s="1"/>
  <c r="Z374"/>
  <c r="AI374" s="1"/>
  <c r="Y374"/>
  <c r="AH374" s="1"/>
  <c r="X374"/>
  <c r="S374"/>
  <c r="R374"/>
  <c r="AF373"/>
  <c r="AE373"/>
  <c r="AD373"/>
  <c r="AC373"/>
  <c r="AB373"/>
  <c r="AA373"/>
  <c r="AJ373" s="1"/>
  <c r="Z373"/>
  <c r="AI373" s="1"/>
  <c r="Y373"/>
  <c r="AH373" s="1"/>
  <c r="X373"/>
  <c r="S373"/>
  <c r="R373"/>
  <c r="AF372"/>
  <c r="AE372"/>
  <c r="AD372"/>
  <c r="AC372"/>
  <c r="AB372"/>
  <c r="AA372"/>
  <c r="AJ372" s="1"/>
  <c r="Z372"/>
  <c r="AI372" s="1"/>
  <c r="Y372"/>
  <c r="AH372" s="1"/>
  <c r="X372"/>
  <c r="S372"/>
  <c r="R372"/>
  <c r="AF371"/>
  <c r="AE371"/>
  <c r="AD371"/>
  <c r="AC371"/>
  <c r="AB371"/>
  <c r="AA371"/>
  <c r="AJ371" s="1"/>
  <c r="Z371"/>
  <c r="AI371" s="1"/>
  <c r="Y371"/>
  <c r="AH371" s="1"/>
  <c r="X371"/>
  <c r="S371"/>
  <c r="R371"/>
  <c r="AF370"/>
  <c r="AE370"/>
  <c r="AD370"/>
  <c r="AC370"/>
  <c r="AB370"/>
  <c r="AA370"/>
  <c r="AJ370" s="1"/>
  <c r="Z370"/>
  <c r="AI370" s="1"/>
  <c r="Y370"/>
  <c r="AH370" s="1"/>
  <c r="X370"/>
  <c r="S370"/>
  <c r="R370"/>
  <c r="AF369"/>
  <c r="AE369"/>
  <c r="AD369"/>
  <c r="AC369"/>
  <c r="AB369"/>
  <c r="AA369"/>
  <c r="AJ369" s="1"/>
  <c r="Z369"/>
  <c r="AI369" s="1"/>
  <c r="Y369"/>
  <c r="AH369" s="1"/>
  <c r="X369"/>
  <c r="S369"/>
  <c r="R369"/>
  <c r="AF368"/>
  <c r="AE368"/>
  <c r="AD368"/>
  <c r="AC368"/>
  <c r="AB368"/>
  <c r="AA368"/>
  <c r="AJ368" s="1"/>
  <c r="Z368"/>
  <c r="AI368" s="1"/>
  <c r="Y368"/>
  <c r="AH368" s="1"/>
  <c r="X368"/>
  <c r="S368"/>
  <c r="R368"/>
  <c r="AF367"/>
  <c r="AE367"/>
  <c r="AD367"/>
  <c r="AC367"/>
  <c r="AB367"/>
  <c r="AA367"/>
  <c r="AJ367" s="1"/>
  <c r="Z367"/>
  <c r="AI367" s="1"/>
  <c r="Y367"/>
  <c r="AH367" s="1"/>
  <c r="X367"/>
  <c r="S367"/>
  <c r="R367"/>
  <c r="AF366"/>
  <c r="AE366"/>
  <c r="AD366"/>
  <c r="AC366"/>
  <c r="AB366"/>
  <c r="AA366"/>
  <c r="AJ366" s="1"/>
  <c r="Z366"/>
  <c r="AI366" s="1"/>
  <c r="Y366"/>
  <c r="AH366" s="1"/>
  <c r="X366"/>
  <c r="S366"/>
  <c r="R366"/>
  <c r="AF365"/>
  <c r="AE365"/>
  <c r="AD365"/>
  <c r="AC365"/>
  <c r="AB365"/>
  <c r="AA365"/>
  <c r="AJ365" s="1"/>
  <c r="Z365"/>
  <c r="AI365" s="1"/>
  <c r="Y365"/>
  <c r="AH365" s="1"/>
  <c r="X365"/>
  <c r="S365"/>
  <c r="R365"/>
  <c r="AF364"/>
  <c r="AE364"/>
  <c r="AD364"/>
  <c r="AC364"/>
  <c r="AB364"/>
  <c r="AA364"/>
  <c r="AJ364" s="1"/>
  <c r="Z364"/>
  <c r="AI364" s="1"/>
  <c r="Y364"/>
  <c r="AH364" s="1"/>
  <c r="X364"/>
  <c r="S364"/>
  <c r="R364"/>
  <c r="AF363"/>
  <c r="AE363"/>
  <c r="AD363"/>
  <c r="AC363"/>
  <c r="AB363"/>
  <c r="AA363"/>
  <c r="AJ363" s="1"/>
  <c r="Z363"/>
  <c r="AI363" s="1"/>
  <c r="Y363"/>
  <c r="AH363" s="1"/>
  <c r="X363"/>
  <c r="S363"/>
  <c r="R363"/>
  <c r="AF362"/>
  <c r="AE362"/>
  <c r="AD362"/>
  <c r="AC362"/>
  <c r="AB362"/>
  <c r="AA362"/>
  <c r="AJ362" s="1"/>
  <c r="Z362"/>
  <c r="AI362" s="1"/>
  <c r="Y362"/>
  <c r="AH362" s="1"/>
  <c r="X362"/>
  <c r="S362"/>
  <c r="R362"/>
  <c r="AF361"/>
  <c r="AE361"/>
  <c r="AD361"/>
  <c r="AC361"/>
  <c r="AB361"/>
  <c r="AA361"/>
  <c r="AJ361" s="1"/>
  <c r="Z361"/>
  <c r="AI361" s="1"/>
  <c r="Y361"/>
  <c r="AH361" s="1"/>
  <c r="X361"/>
  <c r="S361"/>
  <c r="R361"/>
  <c r="AF360"/>
  <c r="AE360"/>
  <c r="AD360"/>
  <c r="AC360"/>
  <c r="AB360"/>
  <c r="AA360"/>
  <c r="AJ360" s="1"/>
  <c r="Z360"/>
  <c r="AI360" s="1"/>
  <c r="Y360"/>
  <c r="AH360" s="1"/>
  <c r="X360"/>
  <c r="S360"/>
  <c r="R360"/>
  <c r="AF359"/>
  <c r="AE359"/>
  <c r="AD359"/>
  <c r="AC359"/>
  <c r="AB359"/>
  <c r="AA359"/>
  <c r="AJ359" s="1"/>
  <c r="Z359"/>
  <c r="AI359" s="1"/>
  <c r="Y359"/>
  <c r="AH359" s="1"/>
  <c r="X359"/>
  <c r="S359"/>
  <c r="R359"/>
  <c r="AF358"/>
  <c r="AE358"/>
  <c r="AD358"/>
  <c r="AC358"/>
  <c r="AB358"/>
  <c r="AA358"/>
  <c r="AJ358" s="1"/>
  <c r="Z358"/>
  <c r="AI358" s="1"/>
  <c r="Y358"/>
  <c r="AH358" s="1"/>
  <c r="X358"/>
  <c r="S358"/>
  <c r="R358"/>
  <c r="AF357"/>
  <c r="AE357"/>
  <c r="AD357"/>
  <c r="AC357"/>
  <c r="AB357"/>
  <c r="AA357"/>
  <c r="AJ357" s="1"/>
  <c r="Z357"/>
  <c r="AI357" s="1"/>
  <c r="Y357"/>
  <c r="AH357" s="1"/>
  <c r="X357"/>
  <c r="S357"/>
  <c r="R357"/>
  <c r="AF356"/>
  <c r="AE356"/>
  <c r="AD356"/>
  <c r="AC356"/>
  <c r="AB356"/>
  <c r="AA356"/>
  <c r="AJ356" s="1"/>
  <c r="Z356"/>
  <c r="AI356" s="1"/>
  <c r="Y356"/>
  <c r="AH356" s="1"/>
  <c r="X356"/>
  <c r="S356"/>
  <c r="R356"/>
  <c r="AF355"/>
  <c r="AE355"/>
  <c r="AD355"/>
  <c r="AC355"/>
  <c r="AB355"/>
  <c r="AA355"/>
  <c r="AJ355" s="1"/>
  <c r="Z355"/>
  <c r="AI355" s="1"/>
  <c r="Y355"/>
  <c r="AH355" s="1"/>
  <c r="X355"/>
  <c r="S355"/>
  <c r="R355"/>
  <c r="AF354"/>
  <c r="AE354"/>
  <c r="AD354"/>
  <c r="AC354"/>
  <c r="AB354"/>
  <c r="AA354"/>
  <c r="AJ354" s="1"/>
  <c r="Z354"/>
  <c r="AI354" s="1"/>
  <c r="Y354"/>
  <c r="AH354" s="1"/>
  <c r="X354"/>
  <c r="S354"/>
  <c r="R354"/>
  <c r="AF353"/>
  <c r="AE353"/>
  <c r="AD353"/>
  <c r="AC353"/>
  <c r="AB353"/>
  <c r="AA353"/>
  <c r="AJ353" s="1"/>
  <c r="Z353"/>
  <c r="AI353" s="1"/>
  <c r="Y353"/>
  <c r="AH353" s="1"/>
  <c r="X353"/>
  <c r="S353"/>
  <c r="R353"/>
  <c r="AF352"/>
  <c r="AE352"/>
  <c r="AD352"/>
  <c r="AC352"/>
  <c r="AB352"/>
  <c r="AA352"/>
  <c r="AJ352" s="1"/>
  <c r="Z352"/>
  <c r="AI352" s="1"/>
  <c r="Y352"/>
  <c r="AH352" s="1"/>
  <c r="X352"/>
  <c r="S352"/>
  <c r="R352"/>
  <c r="AF351"/>
  <c r="AE351"/>
  <c r="AD351"/>
  <c r="AC351"/>
  <c r="AB351"/>
  <c r="AA351"/>
  <c r="AJ351" s="1"/>
  <c r="Z351"/>
  <c r="AI351" s="1"/>
  <c r="Y351"/>
  <c r="AH351" s="1"/>
  <c r="X351"/>
  <c r="S351"/>
  <c r="R351"/>
  <c r="AF350"/>
  <c r="AE350"/>
  <c r="AD350"/>
  <c r="AC350"/>
  <c r="AB350"/>
  <c r="AA350"/>
  <c r="AJ350" s="1"/>
  <c r="Z350"/>
  <c r="AI350" s="1"/>
  <c r="Y350"/>
  <c r="AH350" s="1"/>
  <c r="X350"/>
  <c r="S350"/>
  <c r="R350"/>
  <c r="AF349"/>
  <c r="AE349"/>
  <c r="AD349"/>
  <c r="AC349"/>
  <c r="AB349"/>
  <c r="AA349"/>
  <c r="AJ349" s="1"/>
  <c r="Z349"/>
  <c r="AI349" s="1"/>
  <c r="Y349"/>
  <c r="AH349" s="1"/>
  <c r="X349"/>
  <c r="S349"/>
  <c r="R349"/>
  <c r="AF348"/>
  <c r="AE348"/>
  <c r="AD348"/>
  <c r="AC348"/>
  <c r="AB348"/>
  <c r="AA348"/>
  <c r="AJ348" s="1"/>
  <c r="Z348"/>
  <c r="AI348" s="1"/>
  <c r="Y348"/>
  <c r="AH348" s="1"/>
  <c r="X348"/>
  <c r="S348"/>
  <c r="R348"/>
  <c r="AF347"/>
  <c r="AE347"/>
  <c r="AD347"/>
  <c r="AC347"/>
  <c r="AB347"/>
  <c r="AA347"/>
  <c r="AJ347" s="1"/>
  <c r="Z347"/>
  <c r="AI347" s="1"/>
  <c r="Y347"/>
  <c r="AH347" s="1"/>
  <c r="X347"/>
  <c r="S347"/>
  <c r="R347"/>
  <c r="AF346"/>
  <c r="AE346"/>
  <c r="AD346"/>
  <c r="AC346"/>
  <c r="AB346"/>
  <c r="AA346"/>
  <c r="AJ346" s="1"/>
  <c r="Z346"/>
  <c r="AI346" s="1"/>
  <c r="Y346"/>
  <c r="AH346" s="1"/>
  <c r="X346"/>
  <c r="S346"/>
  <c r="R346"/>
  <c r="AF345"/>
  <c r="AE345"/>
  <c r="AD345"/>
  <c r="AC345"/>
  <c r="AB345"/>
  <c r="AA345"/>
  <c r="AJ345" s="1"/>
  <c r="Z345"/>
  <c r="AI345" s="1"/>
  <c r="Y345"/>
  <c r="AH345" s="1"/>
  <c r="X345"/>
  <c r="S345"/>
  <c r="R345"/>
  <c r="AF344"/>
  <c r="AE344"/>
  <c r="AD344"/>
  <c r="AC344"/>
  <c r="AB344"/>
  <c r="AA344"/>
  <c r="AJ344" s="1"/>
  <c r="Z344"/>
  <c r="AI344" s="1"/>
  <c r="Y344"/>
  <c r="AH344" s="1"/>
  <c r="X344"/>
  <c r="S344"/>
  <c r="R344"/>
  <c r="AF343"/>
  <c r="AE343"/>
  <c r="AD343"/>
  <c r="AC343"/>
  <c r="AB343"/>
  <c r="AA343"/>
  <c r="AJ343" s="1"/>
  <c r="Z343"/>
  <c r="AI343" s="1"/>
  <c r="Y343"/>
  <c r="AH343" s="1"/>
  <c r="X343"/>
  <c r="S343"/>
  <c r="R343"/>
  <c r="AF342"/>
  <c r="AE342"/>
  <c r="AD342"/>
  <c r="AC342"/>
  <c r="AB342"/>
  <c r="AA342"/>
  <c r="AJ342" s="1"/>
  <c r="Z342"/>
  <c r="AI342" s="1"/>
  <c r="Y342"/>
  <c r="AH342" s="1"/>
  <c r="X342"/>
  <c r="S342"/>
  <c r="R342"/>
  <c r="AF341"/>
  <c r="AE341"/>
  <c r="AD341"/>
  <c r="AC341"/>
  <c r="AB341"/>
  <c r="AA341"/>
  <c r="AJ341" s="1"/>
  <c r="Z341"/>
  <c r="AI341" s="1"/>
  <c r="Y341"/>
  <c r="AH341" s="1"/>
  <c r="X341"/>
  <c r="S341"/>
  <c r="R341"/>
  <c r="AF340"/>
  <c r="AE340"/>
  <c r="AD340"/>
  <c r="AC340"/>
  <c r="AB340"/>
  <c r="AA340"/>
  <c r="AJ340" s="1"/>
  <c r="Z340"/>
  <c r="AI340" s="1"/>
  <c r="Y340"/>
  <c r="AH340" s="1"/>
  <c r="X340"/>
  <c r="S340"/>
  <c r="R340"/>
  <c r="AF339"/>
  <c r="AE339"/>
  <c r="AD339"/>
  <c r="AC339"/>
  <c r="AB339"/>
  <c r="AA339"/>
  <c r="AJ339" s="1"/>
  <c r="Z339"/>
  <c r="AI339" s="1"/>
  <c r="Y339"/>
  <c r="AH339" s="1"/>
  <c r="X339"/>
  <c r="S339"/>
  <c r="R339"/>
  <c r="AF338"/>
  <c r="AE338"/>
  <c r="AD338"/>
  <c r="AC338"/>
  <c r="AB338"/>
  <c r="AA338"/>
  <c r="AJ338" s="1"/>
  <c r="Z338"/>
  <c r="AI338" s="1"/>
  <c r="Y338"/>
  <c r="AH338" s="1"/>
  <c r="X338"/>
  <c r="S338"/>
  <c r="R338"/>
  <c r="AF337"/>
  <c r="AE337"/>
  <c r="AD337"/>
  <c r="AC337"/>
  <c r="AB337"/>
  <c r="AA337"/>
  <c r="AJ337" s="1"/>
  <c r="Z337"/>
  <c r="AI337" s="1"/>
  <c r="Y337"/>
  <c r="AH337" s="1"/>
  <c r="X337"/>
  <c r="S337"/>
  <c r="R337"/>
  <c r="AF336"/>
  <c r="AE336"/>
  <c r="AD336"/>
  <c r="AC336"/>
  <c r="AB336"/>
  <c r="AA336"/>
  <c r="AJ336" s="1"/>
  <c r="Z336"/>
  <c r="AI336" s="1"/>
  <c r="Y336"/>
  <c r="AH336" s="1"/>
  <c r="X336"/>
  <c r="S336"/>
  <c r="R336"/>
  <c r="AF335"/>
  <c r="AE335"/>
  <c r="AD335"/>
  <c r="AC335"/>
  <c r="AB335"/>
  <c r="AA335"/>
  <c r="AJ335" s="1"/>
  <c r="Z335"/>
  <c r="AI335" s="1"/>
  <c r="Y335"/>
  <c r="AH335" s="1"/>
  <c r="X335"/>
  <c r="S335"/>
  <c r="R335"/>
  <c r="AF334"/>
  <c r="AE334"/>
  <c r="AD334"/>
  <c r="AC334"/>
  <c r="AB334"/>
  <c r="AA334"/>
  <c r="AJ334" s="1"/>
  <c r="Z334"/>
  <c r="AI334" s="1"/>
  <c r="Y334"/>
  <c r="AH334" s="1"/>
  <c r="X334"/>
  <c r="S334"/>
  <c r="R334"/>
  <c r="AF333"/>
  <c r="AE333"/>
  <c r="AD333"/>
  <c r="AC333"/>
  <c r="AB333"/>
  <c r="AA333"/>
  <c r="AJ333" s="1"/>
  <c r="Z333"/>
  <c r="AI333" s="1"/>
  <c r="Y333"/>
  <c r="AH333" s="1"/>
  <c r="X333"/>
  <c r="S333"/>
  <c r="R333"/>
  <c r="AF332"/>
  <c r="AE332"/>
  <c r="AD332"/>
  <c r="AC332"/>
  <c r="AB332"/>
  <c r="AA332"/>
  <c r="AJ332" s="1"/>
  <c r="Z332"/>
  <c r="AI332" s="1"/>
  <c r="Y332"/>
  <c r="AH332" s="1"/>
  <c r="X332"/>
  <c r="S332"/>
  <c r="R332"/>
  <c r="AF331"/>
  <c r="AE331"/>
  <c r="AD331"/>
  <c r="AC331"/>
  <c r="AB331"/>
  <c r="AA331"/>
  <c r="AJ331" s="1"/>
  <c r="Z331"/>
  <c r="AI331" s="1"/>
  <c r="Y331"/>
  <c r="AH331" s="1"/>
  <c r="X331"/>
  <c r="S331"/>
  <c r="R331"/>
  <c r="AF330"/>
  <c r="AE330"/>
  <c r="AD330"/>
  <c r="AC330"/>
  <c r="AB330"/>
  <c r="AA330"/>
  <c r="AJ330" s="1"/>
  <c r="Z330"/>
  <c r="AI330" s="1"/>
  <c r="Y330"/>
  <c r="AH330" s="1"/>
  <c r="X330"/>
  <c r="S330"/>
  <c r="R330"/>
  <c r="AF329"/>
  <c r="AE329"/>
  <c r="AD329"/>
  <c r="AC329"/>
  <c r="AB329"/>
  <c r="AA329"/>
  <c r="AJ329" s="1"/>
  <c r="Z329"/>
  <c r="AI329" s="1"/>
  <c r="Y329"/>
  <c r="AH329" s="1"/>
  <c r="X329"/>
  <c r="S329"/>
  <c r="R329"/>
  <c r="AF328"/>
  <c r="AE328"/>
  <c r="AD328"/>
  <c r="AC328"/>
  <c r="AB328"/>
  <c r="AA328"/>
  <c r="AJ328" s="1"/>
  <c r="Z328"/>
  <c r="AI328" s="1"/>
  <c r="Y328"/>
  <c r="AH328" s="1"/>
  <c r="X328"/>
  <c r="S328"/>
  <c r="R328"/>
  <c r="AF327"/>
  <c r="AE327"/>
  <c r="AD327"/>
  <c r="AC327"/>
  <c r="AB327"/>
  <c r="AA327"/>
  <c r="AJ327" s="1"/>
  <c r="Z327"/>
  <c r="AI327" s="1"/>
  <c r="Y327"/>
  <c r="AH327" s="1"/>
  <c r="X327"/>
  <c r="S327"/>
  <c r="R327"/>
  <c r="AF326"/>
  <c r="AE326"/>
  <c r="AD326"/>
  <c r="AC326"/>
  <c r="AB326"/>
  <c r="AA326"/>
  <c r="AJ326" s="1"/>
  <c r="Z326"/>
  <c r="AI326" s="1"/>
  <c r="Y326"/>
  <c r="AH326" s="1"/>
  <c r="X326"/>
  <c r="S326"/>
  <c r="R326"/>
  <c r="AF325"/>
  <c r="AE325"/>
  <c r="AD325"/>
  <c r="AC325"/>
  <c r="AB325"/>
  <c r="AA325"/>
  <c r="AJ325" s="1"/>
  <c r="Z325"/>
  <c r="AI325" s="1"/>
  <c r="Y325"/>
  <c r="AH325" s="1"/>
  <c r="X325"/>
  <c r="S325"/>
  <c r="R325"/>
  <c r="AF324"/>
  <c r="AE324"/>
  <c r="AD324"/>
  <c r="AC324"/>
  <c r="AB324"/>
  <c r="AA324"/>
  <c r="AJ324" s="1"/>
  <c r="Z324"/>
  <c r="AI324" s="1"/>
  <c r="Y324"/>
  <c r="AH324" s="1"/>
  <c r="X324"/>
  <c r="S324"/>
  <c r="R324"/>
  <c r="AF323"/>
  <c r="AE323"/>
  <c r="AD323"/>
  <c r="AC323"/>
  <c r="AB323"/>
  <c r="AA323"/>
  <c r="AJ323" s="1"/>
  <c r="Z323"/>
  <c r="AI323" s="1"/>
  <c r="Y323"/>
  <c r="AH323" s="1"/>
  <c r="X323"/>
  <c r="S323"/>
  <c r="R323"/>
  <c r="AF322"/>
  <c r="AE322"/>
  <c r="AD322"/>
  <c r="AC322"/>
  <c r="AB322"/>
  <c r="AA322"/>
  <c r="AJ322" s="1"/>
  <c r="Z322"/>
  <c r="AI322" s="1"/>
  <c r="Y322"/>
  <c r="AH322" s="1"/>
  <c r="X322"/>
  <c r="S322"/>
  <c r="R322"/>
  <c r="AF321"/>
  <c r="AE321"/>
  <c r="AD321"/>
  <c r="AC321"/>
  <c r="AB321"/>
  <c r="AA321"/>
  <c r="AJ321" s="1"/>
  <c r="Z321"/>
  <c r="AI321" s="1"/>
  <c r="Y321"/>
  <c r="AH321" s="1"/>
  <c r="X321"/>
  <c r="S321"/>
  <c r="R321"/>
  <c r="AF320"/>
  <c r="AE320"/>
  <c r="AD320"/>
  <c r="AC320"/>
  <c r="AB320"/>
  <c r="AA320"/>
  <c r="AJ320" s="1"/>
  <c r="Z320"/>
  <c r="AI320" s="1"/>
  <c r="Y320"/>
  <c r="AH320" s="1"/>
  <c r="X320"/>
  <c r="S320"/>
  <c r="R320"/>
  <c r="AF319"/>
  <c r="AE319"/>
  <c r="AD319"/>
  <c r="AC319"/>
  <c r="AB319"/>
  <c r="AA319"/>
  <c r="AJ319" s="1"/>
  <c r="Z319"/>
  <c r="AI319" s="1"/>
  <c r="Y319"/>
  <c r="AH319" s="1"/>
  <c r="X319"/>
  <c r="S319"/>
  <c r="R319"/>
  <c r="AF318"/>
  <c r="AE318"/>
  <c r="AD318"/>
  <c r="AC318"/>
  <c r="AB318"/>
  <c r="AA318"/>
  <c r="AJ318" s="1"/>
  <c r="Z318"/>
  <c r="AI318" s="1"/>
  <c r="Y318"/>
  <c r="AH318" s="1"/>
  <c r="X318"/>
  <c r="S318"/>
  <c r="R318"/>
  <c r="AF317"/>
  <c r="AE317"/>
  <c r="AD317"/>
  <c r="AC317"/>
  <c r="AB317"/>
  <c r="AA317"/>
  <c r="AJ317" s="1"/>
  <c r="Z317"/>
  <c r="AI317" s="1"/>
  <c r="Y317"/>
  <c r="AH317" s="1"/>
  <c r="X317"/>
  <c r="S317"/>
  <c r="R317"/>
  <c r="AF316"/>
  <c r="AE316"/>
  <c r="AD316"/>
  <c r="AC316"/>
  <c r="AB316"/>
  <c r="AA316"/>
  <c r="AJ316" s="1"/>
  <c r="Z316"/>
  <c r="AI316" s="1"/>
  <c r="Y316"/>
  <c r="AH316" s="1"/>
  <c r="X316"/>
  <c r="S316"/>
  <c r="R316"/>
  <c r="AF315"/>
  <c r="AE315"/>
  <c r="AD315"/>
  <c r="AC315"/>
  <c r="AB315"/>
  <c r="AA315"/>
  <c r="AJ315" s="1"/>
  <c r="Z315"/>
  <c r="AI315" s="1"/>
  <c r="Y315"/>
  <c r="AH315" s="1"/>
  <c r="X315"/>
  <c r="S315"/>
  <c r="R315"/>
  <c r="AF314"/>
  <c r="AE314"/>
  <c r="AD314"/>
  <c r="AC314"/>
  <c r="AB314"/>
  <c r="AA314"/>
  <c r="AJ314" s="1"/>
  <c r="Z314"/>
  <c r="AI314" s="1"/>
  <c r="Y314"/>
  <c r="AH314" s="1"/>
  <c r="X314"/>
  <c r="S314"/>
  <c r="R314"/>
  <c r="AF313"/>
  <c r="AE313"/>
  <c r="AD313"/>
  <c r="AC313"/>
  <c r="AB313"/>
  <c r="AA313"/>
  <c r="AJ313" s="1"/>
  <c r="Z313"/>
  <c r="AI313" s="1"/>
  <c r="Y313"/>
  <c r="AH313" s="1"/>
  <c r="X313"/>
  <c r="S313"/>
  <c r="R313"/>
  <c r="AF312"/>
  <c r="AE312"/>
  <c r="AD312"/>
  <c r="AC312"/>
  <c r="AB312"/>
  <c r="AA312"/>
  <c r="AJ312" s="1"/>
  <c r="Z312"/>
  <c r="AI312" s="1"/>
  <c r="Y312"/>
  <c r="AH312" s="1"/>
  <c r="X312"/>
  <c r="S312"/>
  <c r="R312"/>
  <c r="AF311"/>
  <c r="AE311"/>
  <c r="AD311"/>
  <c r="AC311"/>
  <c r="AB311"/>
  <c r="AA311"/>
  <c r="AJ311" s="1"/>
  <c r="Z311"/>
  <c r="AI311" s="1"/>
  <c r="Y311"/>
  <c r="AH311" s="1"/>
  <c r="X311"/>
  <c r="S311"/>
  <c r="R311"/>
  <c r="AF310"/>
  <c r="AE310"/>
  <c r="AD310"/>
  <c r="AC310"/>
  <c r="AB310"/>
  <c r="AA310"/>
  <c r="AJ310" s="1"/>
  <c r="Z310"/>
  <c r="AI310" s="1"/>
  <c r="Y310"/>
  <c r="AH310" s="1"/>
  <c r="X310"/>
  <c r="S310"/>
  <c r="R310"/>
  <c r="AF309"/>
  <c r="AE309"/>
  <c r="AD309"/>
  <c r="AC309"/>
  <c r="AB309"/>
  <c r="AA309"/>
  <c r="AJ309" s="1"/>
  <c r="Z309"/>
  <c r="AI309" s="1"/>
  <c r="Y309"/>
  <c r="AH309" s="1"/>
  <c r="X309"/>
  <c r="S309"/>
  <c r="R309"/>
  <c r="AF308"/>
  <c r="AE308"/>
  <c r="AD308"/>
  <c r="AC308"/>
  <c r="AB308"/>
  <c r="AA308"/>
  <c r="AJ308" s="1"/>
  <c r="Z308"/>
  <c r="AI308" s="1"/>
  <c r="Y308"/>
  <c r="AH308" s="1"/>
  <c r="X308"/>
  <c r="S308"/>
  <c r="R308"/>
  <c r="AF307"/>
  <c r="AE307"/>
  <c r="AD307"/>
  <c r="AC307"/>
  <c r="AB307"/>
  <c r="AA307"/>
  <c r="AJ307" s="1"/>
  <c r="Z307"/>
  <c r="AI307" s="1"/>
  <c r="Y307"/>
  <c r="AH307" s="1"/>
  <c r="X307"/>
  <c r="S307"/>
  <c r="R307"/>
  <c r="AF306"/>
  <c r="AE306"/>
  <c r="AD306"/>
  <c r="AC306"/>
  <c r="AB306"/>
  <c r="AA306"/>
  <c r="AJ306" s="1"/>
  <c r="Z306"/>
  <c r="AI306" s="1"/>
  <c r="Y306"/>
  <c r="AH306" s="1"/>
  <c r="X306"/>
  <c r="S306"/>
  <c r="R306"/>
  <c r="AF305"/>
  <c r="AE305"/>
  <c r="AD305"/>
  <c r="AC305"/>
  <c r="AB305"/>
  <c r="AA305"/>
  <c r="AJ305" s="1"/>
  <c r="Z305"/>
  <c r="AI305" s="1"/>
  <c r="Y305"/>
  <c r="AH305" s="1"/>
  <c r="X305"/>
  <c r="S305"/>
  <c r="R305"/>
  <c r="AF304"/>
  <c r="AE304"/>
  <c r="AD304"/>
  <c r="AC304"/>
  <c r="AB304"/>
  <c r="AA304"/>
  <c r="AJ304" s="1"/>
  <c r="Z304"/>
  <c r="AI304" s="1"/>
  <c r="Y304"/>
  <c r="AH304" s="1"/>
  <c r="X304"/>
  <c r="S304"/>
  <c r="R304"/>
  <c r="AF303"/>
  <c r="AE303"/>
  <c r="AD303"/>
  <c r="AC303"/>
  <c r="AB303"/>
  <c r="AA303"/>
  <c r="AJ303" s="1"/>
  <c r="Z303"/>
  <c r="AI303" s="1"/>
  <c r="Y303"/>
  <c r="AH303" s="1"/>
  <c r="X303"/>
  <c r="S303"/>
  <c r="R303"/>
  <c r="AF302"/>
  <c r="AE302"/>
  <c r="AD302"/>
  <c r="AC302"/>
  <c r="AB302"/>
  <c r="AA302"/>
  <c r="AJ302" s="1"/>
  <c r="Z302"/>
  <c r="AI302" s="1"/>
  <c r="Y302"/>
  <c r="AH302" s="1"/>
  <c r="X302"/>
  <c r="S302"/>
  <c r="R302"/>
  <c r="AF301"/>
  <c r="AE301"/>
  <c r="AD301"/>
  <c r="AC301"/>
  <c r="AB301"/>
  <c r="AA301"/>
  <c r="AJ301" s="1"/>
  <c r="Z301"/>
  <c r="AI301" s="1"/>
  <c r="Y301"/>
  <c r="AH301" s="1"/>
  <c r="X301"/>
  <c r="S301"/>
  <c r="R301"/>
  <c r="AF300"/>
  <c r="AE300"/>
  <c r="AD300"/>
  <c r="AC300"/>
  <c r="AB300"/>
  <c r="AA300"/>
  <c r="AJ300" s="1"/>
  <c r="Z300"/>
  <c r="AI300" s="1"/>
  <c r="Y300"/>
  <c r="AH300" s="1"/>
  <c r="X300"/>
  <c r="S300"/>
  <c r="R300"/>
  <c r="AF299"/>
  <c r="AE299"/>
  <c r="AD299"/>
  <c r="AC299"/>
  <c r="AB299"/>
  <c r="AA299"/>
  <c r="AJ299" s="1"/>
  <c r="Z299"/>
  <c r="AI299" s="1"/>
  <c r="Y299"/>
  <c r="AH299" s="1"/>
  <c r="X299"/>
  <c r="S299"/>
  <c r="R299"/>
  <c r="AF298"/>
  <c r="AE298"/>
  <c r="AD298"/>
  <c r="AC298"/>
  <c r="AB298"/>
  <c r="AA298"/>
  <c r="AJ298" s="1"/>
  <c r="Z298"/>
  <c r="AI298" s="1"/>
  <c r="Y298"/>
  <c r="AH298" s="1"/>
  <c r="X298"/>
  <c r="S298"/>
  <c r="R298"/>
  <c r="AL297"/>
  <c r="AK297"/>
  <c r="AJ297"/>
  <c r="AF297"/>
  <c r="AE297"/>
  <c r="AD297"/>
  <c r="Z297"/>
  <c r="AI297" s="1"/>
  <c r="Y297"/>
  <c r="AH297" s="1"/>
  <c r="X297"/>
  <c r="V297"/>
  <c r="AF296"/>
  <c r="AE296"/>
  <c r="AD296"/>
  <c r="AC296"/>
  <c r="AB296"/>
  <c r="AA296"/>
  <c r="AJ296" s="1"/>
  <c r="Z296"/>
  <c r="AI296" s="1"/>
  <c r="Y296"/>
  <c r="AH296" s="1"/>
  <c r="X296"/>
  <c r="S296"/>
  <c r="R296"/>
  <c r="AF295"/>
  <c r="AE295"/>
  <c r="AD295"/>
  <c r="AC295"/>
  <c r="AB295"/>
  <c r="AA295"/>
  <c r="AJ295" s="1"/>
  <c r="Z295"/>
  <c r="AI295" s="1"/>
  <c r="Y295"/>
  <c r="AH295" s="1"/>
  <c r="X295"/>
  <c r="S295"/>
  <c r="R295"/>
  <c r="AF294"/>
  <c r="AE294"/>
  <c r="AD294"/>
  <c r="AC294"/>
  <c r="AB294"/>
  <c r="AA294"/>
  <c r="AJ294" s="1"/>
  <c r="Z294"/>
  <c r="AI294" s="1"/>
  <c r="Y294"/>
  <c r="AH294" s="1"/>
  <c r="X294"/>
  <c r="S294"/>
  <c r="R294"/>
  <c r="AF293"/>
  <c r="AE293"/>
  <c r="AD293"/>
  <c r="AC293"/>
  <c r="AB293"/>
  <c r="AA293"/>
  <c r="AJ293" s="1"/>
  <c r="Z293"/>
  <c r="AI293" s="1"/>
  <c r="Y293"/>
  <c r="AH293" s="1"/>
  <c r="X293"/>
  <c r="S293"/>
  <c r="R293"/>
  <c r="AF292"/>
  <c r="AE292"/>
  <c r="AD292"/>
  <c r="AC292"/>
  <c r="AB292"/>
  <c r="AA292"/>
  <c r="AJ292" s="1"/>
  <c r="Z292"/>
  <c r="AI292" s="1"/>
  <c r="Y292"/>
  <c r="AH292" s="1"/>
  <c r="X292"/>
  <c r="S292"/>
  <c r="R292"/>
  <c r="AF291"/>
  <c r="AE291"/>
  <c r="AD291"/>
  <c r="AC291"/>
  <c r="AB291"/>
  <c r="AA291"/>
  <c r="AJ291" s="1"/>
  <c r="Z291"/>
  <c r="AI291" s="1"/>
  <c r="Y291"/>
  <c r="AH291" s="1"/>
  <c r="X291"/>
  <c r="S291"/>
  <c r="R291"/>
  <c r="AF290"/>
  <c r="AE290"/>
  <c r="AD290"/>
  <c r="AC290"/>
  <c r="AB290"/>
  <c r="AA290"/>
  <c r="AJ290" s="1"/>
  <c r="Z290"/>
  <c r="AI290" s="1"/>
  <c r="Y290"/>
  <c r="AH290" s="1"/>
  <c r="X290"/>
  <c r="S290"/>
  <c r="R290"/>
  <c r="AF289"/>
  <c r="AE289"/>
  <c r="AD289"/>
  <c r="AC289"/>
  <c r="AB289"/>
  <c r="AA289"/>
  <c r="AJ289" s="1"/>
  <c r="Z289"/>
  <c r="AI289" s="1"/>
  <c r="Y289"/>
  <c r="AH289" s="1"/>
  <c r="X289"/>
  <c r="S289"/>
  <c r="R289"/>
  <c r="AF288"/>
  <c r="AE288"/>
  <c r="AD288"/>
  <c r="AC288"/>
  <c r="AB288"/>
  <c r="AA288"/>
  <c r="AJ288" s="1"/>
  <c r="Z288"/>
  <c r="AI288" s="1"/>
  <c r="Y288"/>
  <c r="AH288" s="1"/>
  <c r="X288"/>
  <c r="S288"/>
  <c r="R288"/>
  <c r="AF287"/>
  <c r="AE287"/>
  <c r="AD287"/>
  <c r="AC287"/>
  <c r="AB287"/>
  <c r="AA287"/>
  <c r="AJ287" s="1"/>
  <c r="Z287"/>
  <c r="AI287" s="1"/>
  <c r="Y287"/>
  <c r="AH287" s="1"/>
  <c r="X287"/>
  <c r="S287"/>
  <c r="R287"/>
  <c r="AF286"/>
  <c r="AE286"/>
  <c r="AD286"/>
  <c r="AC286"/>
  <c r="AB286"/>
  <c r="AA286"/>
  <c r="AJ286" s="1"/>
  <c r="Z286"/>
  <c r="AI286" s="1"/>
  <c r="Y286"/>
  <c r="AH286" s="1"/>
  <c r="X286"/>
  <c r="S286"/>
  <c r="R286"/>
  <c r="AF285"/>
  <c r="AE285"/>
  <c r="AD285"/>
  <c r="AC285"/>
  <c r="AB285"/>
  <c r="AA285"/>
  <c r="AJ285" s="1"/>
  <c r="Z285"/>
  <c r="AI285" s="1"/>
  <c r="Y285"/>
  <c r="AH285" s="1"/>
  <c r="X285"/>
  <c r="S285"/>
  <c r="R285"/>
  <c r="AF284"/>
  <c r="AE284"/>
  <c r="AD284"/>
  <c r="AC284"/>
  <c r="AB284"/>
  <c r="AA284"/>
  <c r="AJ284" s="1"/>
  <c r="Z284"/>
  <c r="AI284" s="1"/>
  <c r="Y284"/>
  <c r="AH284" s="1"/>
  <c r="X284"/>
  <c r="S284"/>
  <c r="R284"/>
  <c r="AF283"/>
  <c r="AE283"/>
  <c r="AD283"/>
  <c r="AC283"/>
  <c r="AB283"/>
  <c r="AA283"/>
  <c r="AJ283" s="1"/>
  <c r="Z283"/>
  <c r="AI283" s="1"/>
  <c r="Y283"/>
  <c r="AH283" s="1"/>
  <c r="X283"/>
  <c r="S283"/>
  <c r="R283"/>
  <c r="AF282"/>
  <c r="AE282"/>
  <c r="AD282"/>
  <c r="AC282"/>
  <c r="AB282"/>
  <c r="AA282"/>
  <c r="AJ282" s="1"/>
  <c r="Z282"/>
  <c r="AI282" s="1"/>
  <c r="Y282"/>
  <c r="AH282" s="1"/>
  <c r="X282"/>
  <c r="S282"/>
  <c r="R282"/>
  <c r="AF281"/>
  <c r="AE281"/>
  <c r="AD281"/>
  <c r="AC281"/>
  <c r="AB281"/>
  <c r="AA281"/>
  <c r="AJ281" s="1"/>
  <c r="Z281"/>
  <c r="AI281" s="1"/>
  <c r="Y281"/>
  <c r="AH281" s="1"/>
  <c r="X281"/>
  <c r="S281"/>
  <c r="R281"/>
  <c r="AF280"/>
  <c r="AE280"/>
  <c r="AD280"/>
  <c r="AC280"/>
  <c r="AB280"/>
  <c r="AA280"/>
  <c r="AJ280" s="1"/>
  <c r="Z280"/>
  <c r="AI280" s="1"/>
  <c r="Y280"/>
  <c r="AH280" s="1"/>
  <c r="X280"/>
  <c r="S280"/>
  <c r="R280"/>
  <c r="AF279"/>
  <c r="AE279"/>
  <c r="AD279"/>
  <c r="AC279"/>
  <c r="AB279"/>
  <c r="AA279"/>
  <c r="AJ279" s="1"/>
  <c r="Z279"/>
  <c r="AI279" s="1"/>
  <c r="Y279"/>
  <c r="AH279" s="1"/>
  <c r="X279"/>
  <c r="S279"/>
  <c r="R279"/>
  <c r="AF278"/>
  <c r="AE278"/>
  <c r="AD278"/>
  <c r="AC278"/>
  <c r="AB278"/>
  <c r="AA278"/>
  <c r="AJ278" s="1"/>
  <c r="Z278"/>
  <c r="AI278" s="1"/>
  <c r="Y278"/>
  <c r="AH278" s="1"/>
  <c r="X278"/>
  <c r="S278"/>
  <c r="R278"/>
  <c r="AF277"/>
  <c r="AE277"/>
  <c r="AD277"/>
  <c r="AC277"/>
  <c r="AB277"/>
  <c r="AA277"/>
  <c r="AJ277" s="1"/>
  <c r="Z277"/>
  <c r="AI277" s="1"/>
  <c r="Y277"/>
  <c r="AH277" s="1"/>
  <c r="X277"/>
  <c r="S277"/>
  <c r="R277"/>
  <c r="AF276"/>
  <c r="AE276"/>
  <c r="AD276"/>
  <c r="AC276"/>
  <c r="AB276"/>
  <c r="AA276"/>
  <c r="AJ276" s="1"/>
  <c r="Z276"/>
  <c r="AI276" s="1"/>
  <c r="Y276"/>
  <c r="AH276" s="1"/>
  <c r="X276"/>
  <c r="S276"/>
  <c r="R276"/>
  <c r="AF275"/>
  <c r="AE275"/>
  <c r="AD275"/>
  <c r="AC275"/>
  <c r="AB275"/>
  <c r="AA275"/>
  <c r="AJ275" s="1"/>
  <c r="Z275"/>
  <c r="AI275" s="1"/>
  <c r="Y275"/>
  <c r="AH275" s="1"/>
  <c r="X275"/>
  <c r="S275"/>
  <c r="R275"/>
  <c r="AF274"/>
  <c r="AE274"/>
  <c r="AD274"/>
  <c r="AC274"/>
  <c r="AB274"/>
  <c r="AA274"/>
  <c r="AJ274" s="1"/>
  <c r="Z274"/>
  <c r="AI274" s="1"/>
  <c r="Y274"/>
  <c r="AH274" s="1"/>
  <c r="X274"/>
  <c r="S274"/>
  <c r="R274"/>
  <c r="AF273"/>
  <c r="AE273"/>
  <c r="AD273"/>
  <c r="AC273"/>
  <c r="AB273"/>
  <c r="AA273"/>
  <c r="AJ273" s="1"/>
  <c r="Z273"/>
  <c r="AI273" s="1"/>
  <c r="Y273"/>
  <c r="AH273" s="1"/>
  <c r="X273"/>
  <c r="S273"/>
  <c r="R273"/>
  <c r="AF272"/>
  <c r="AE272"/>
  <c r="AD272"/>
  <c r="AC272"/>
  <c r="AB272"/>
  <c r="AA272"/>
  <c r="AJ272" s="1"/>
  <c r="Z272"/>
  <c r="AI272" s="1"/>
  <c r="Y272"/>
  <c r="AH272" s="1"/>
  <c r="X272"/>
  <c r="S272"/>
  <c r="R272"/>
  <c r="AF271"/>
  <c r="AE271"/>
  <c r="AD271"/>
  <c r="AC271"/>
  <c r="AB271"/>
  <c r="AA271"/>
  <c r="AJ271" s="1"/>
  <c r="Z271"/>
  <c r="AI271" s="1"/>
  <c r="Y271"/>
  <c r="AH271" s="1"/>
  <c r="X271"/>
  <c r="S271"/>
  <c r="R271"/>
  <c r="AF270"/>
  <c r="AE270"/>
  <c r="AD270"/>
  <c r="AC270"/>
  <c r="AB270"/>
  <c r="AA270"/>
  <c r="AJ270" s="1"/>
  <c r="Z270"/>
  <c r="AI270" s="1"/>
  <c r="Y270"/>
  <c r="AH270" s="1"/>
  <c r="X270"/>
  <c r="S270"/>
  <c r="R270"/>
  <c r="AF269"/>
  <c r="AE269"/>
  <c r="AD269"/>
  <c r="AC269"/>
  <c r="AB269"/>
  <c r="AA269"/>
  <c r="AJ269" s="1"/>
  <c r="Z269"/>
  <c r="AI269" s="1"/>
  <c r="Y269"/>
  <c r="AH269" s="1"/>
  <c r="X269"/>
  <c r="S269"/>
  <c r="R269"/>
  <c r="AF268"/>
  <c r="AE268"/>
  <c r="AD268"/>
  <c r="AC268"/>
  <c r="AB268"/>
  <c r="AA268"/>
  <c r="AJ268" s="1"/>
  <c r="Z268"/>
  <c r="AI268" s="1"/>
  <c r="Y268"/>
  <c r="AH268" s="1"/>
  <c r="X268"/>
  <c r="S268"/>
  <c r="R268"/>
  <c r="AF267"/>
  <c r="AE267"/>
  <c r="AD267"/>
  <c r="AC267"/>
  <c r="AB267"/>
  <c r="AA267"/>
  <c r="AJ267" s="1"/>
  <c r="Z267"/>
  <c r="AI267" s="1"/>
  <c r="Y267"/>
  <c r="AH267" s="1"/>
  <c r="X267"/>
  <c r="S267"/>
  <c r="R267"/>
  <c r="AF266"/>
  <c r="AE266"/>
  <c r="AD266"/>
  <c r="AC266"/>
  <c r="AB266"/>
  <c r="AA266"/>
  <c r="AJ266" s="1"/>
  <c r="Z266"/>
  <c r="AI266" s="1"/>
  <c r="Y266"/>
  <c r="AH266" s="1"/>
  <c r="X266"/>
  <c r="S266"/>
  <c r="R266"/>
  <c r="AF265"/>
  <c r="AE265"/>
  <c r="AD265"/>
  <c r="AC265"/>
  <c r="AB265"/>
  <c r="AA265"/>
  <c r="AJ265" s="1"/>
  <c r="Z265"/>
  <c r="AI265" s="1"/>
  <c r="Y265"/>
  <c r="AH265" s="1"/>
  <c r="X265"/>
  <c r="S265"/>
  <c r="R265"/>
  <c r="AF264"/>
  <c r="AE264"/>
  <c r="AD264"/>
  <c r="AC264"/>
  <c r="AB264"/>
  <c r="AA264"/>
  <c r="AJ264" s="1"/>
  <c r="Z264"/>
  <c r="AI264" s="1"/>
  <c r="Y264"/>
  <c r="AH264" s="1"/>
  <c r="X264"/>
  <c r="S264"/>
  <c r="R264"/>
  <c r="AF263"/>
  <c r="AE263"/>
  <c r="AD263"/>
  <c r="AC263"/>
  <c r="AB263"/>
  <c r="AA263"/>
  <c r="AJ263" s="1"/>
  <c r="Z263"/>
  <c r="AI263" s="1"/>
  <c r="Y263"/>
  <c r="AH263" s="1"/>
  <c r="X263"/>
  <c r="S263"/>
  <c r="R263"/>
  <c r="AF262"/>
  <c r="AE262"/>
  <c r="AD262"/>
  <c r="AC262"/>
  <c r="AB262"/>
  <c r="AA262"/>
  <c r="AJ262" s="1"/>
  <c r="Z262"/>
  <c r="AI262" s="1"/>
  <c r="Y262"/>
  <c r="AH262" s="1"/>
  <c r="X262"/>
  <c r="S262"/>
  <c r="R262"/>
  <c r="AF261"/>
  <c r="AE261"/>
  <c r="AD261"/>
  <c r="AC261"/>
  <c r="AB261"/>
  <c r="AA261"/>
  <c r="AJ261" s="1"/>
  <c r="Z261"/>
  <c r="AI261" s="1"/>
  <c r="Y261"/>
  <c r="AH261" s="1"/>
  <c r="X261"/>
  <c r="S261"/>
  <c r="R261"/>
  <c r="AF260"/>
  <c r="AE260"/>
  <c r="AD260"/>
  <c r="AC260"/>
  <c r="AB260"/>
  <c r="AA260"/>
  <c r="AJ260" s="1"/>
  <c r="Z260"/>
  <c r="AI260" s="1"/>
  <c r="Y260"/>
  <c r="AH260" s="1"/>
  <c r="X260"/>
  <c r="S260"/>
  <c r="R260"/>
  <c r="AF259"/>
  <c r="AE259"/>
  <c r="AD259"/>
  <c r="AC259"/>
  <c r="AB259"/>
  <c r="AA259"/>
  <c r="AJ259" s="1"/>
  <c r="Z259"/>
  <c r="AI259" s="1"/>
  <c r="Y259"/>
  <c r="AH259" s="1"/>
  <c r="X259"/>
  <c r="S259"/>
  <c r="R259"/>
  <c r="AF258"/>
  <c r="AE258"/>
  <c r="AD258"/>
  <c r="AC258"/>
  <c r="AL258" s="1"/>
  <c r="AB258"/>
  <c r="AK258" s="1"/>
  <c r="AA258"/>
  <c r="Z258"/>
  <c r="AI258" s="1"/>
  <c r="Y258"/>
  <c r="AH258" s="1"/>
  <c r="X258"/>
  <c r="Q258"/>
  <c r="AF257"/>
  <c r="AE257"/>
  <c r="AD257"/>
  <c r="AC257"/>
  <c r="AL257" s="1"/>
  <c r="AB257"/>
  <c r="AK257" s="1"/>
  <c r="AA257"/>
  <c r="Z257"/>
  <c r="AI257" s="1"/>
  <c r="Y257"/>
  <c r="AH257" s="1"/>
  <c r="X257"/>
  <c r="Q257"/>
  <c r="AF256"/>
  <c r="AE256"/>
  <c r="AD256"/>
  <c r="AC256"/>
  <c r="AB256"/>
  <c r="AA256"/>
  <c r="AJ256" s="1"/>
  <c r="Z256"/>
  <c r="AI256" s="1"/>
  <c r="Y256"/>
  <c r="AH256" s="1"/>
  <c r="X256"/>
  <c r="S256"/>
  <c r="R256"/>
  <c r="AF255"/>
  <c r="AE255"/>
  <c r="AD255"/>
  <c r="AC255"/>
  <c r="AB255"/>
  <c r="AA255"/>
  <c r="AJ255" s="1"/>
  <c r="Z255"/>
  <c r="AI255" s="1"/>
  <c r="Y255"/>
  <c r="AH255" s="1"/>
  <c r="X255"/>
  <c r="S255"/>
  <c r="R255"/>
  <c r="AF254"/>
  <c r="AE254"/>
  <c r="AD254"/>
  <c r="AC254"/>
  <c r="AB254"/>
  <c r="AA254"/>
  <c r="AJ254" s="1"/>
  <c r="Z254"/>
  <c r="AI254" s="1"/>
  <c r="Y254"/>
  <c r="AH254" s="1"/>
  <c r="X254"/>
  <c r="S254"/>
  <c r="R254"/>
  <c r="AF253"/>
  <c r="AE253"/>
  <c r="AD253"/>
  <c r="AC253"/>
  <c r="AB253"/>
  <c r="AA253"/>
  <c r="AJ253" s="1"/>
  <c r="Z253"/>
  <c r="AI253" s="1"/>
  <c r="Y253"/>
  <c r="AH253" s="1"/>
  <c r="X253"/>
  <c r="S253"/>
  <c r="R253"/>
  <c r="AF252"/>
  <c r="AE252"/>
  <c r="AD252"/>
  <c r="AC252"/>
  <c r="AB252"/>
  <c r="AA252"/>
  <c r="AJ252" s="1"/>
  <c r="Z252"/>
  <c r="AI252" s="1"/>
  <c r="Y252"/>
  <c r="AH252" s="1"/>
  <c r="X252"/>
  <c r="S252"/>
  <c r="R252"/>
  <c r="AF251"/>
  <c r="AE251"/>
  <c r="AD251"/>
  <c r="AC251"/>
  <c r="AB251"/>
  <c r="AA251"/>
  <c r="AJ251" s="1"/>
  <c r="Z251"/>
  <c r="AI251" s="1"/>
  <c r="Y251"/>
  <c r="AH251" s="1"/>
  <c r="X251"/>
  <c r="S251"/>
  <c r="R251"/>
  <c r="AF250"/>
  <c r="AE250"/>
  <c r="AD250"/>
  <c r="AC250"/>
  <c r="AB250"/>
  <c r="AA250"/>
  <c r="AJ250" s="1"/>
  <c r="Z250"/>
  <c r="AI250" s="1"/>
  <c r="Y250"/>
  <c r="AH250" s="1"/>
  <c r="X250"/>
  <c r="S250"/>
  <c r="R250"/>
  <c r="AF249"/>
  <c r="AE249"/>
  <c r="AD249"/>
  <c r="AC249"/>
  <c r="AL249" s="1"/>
  <c r="AB249"/>
  <c r="AK249" s="1"/>
  <c r="AA249"/>
  <c r="Z249"/>
  <c r="AI249" s="1"/>
  <c r="Y249"/>
  <c r="AH249" s="1"/>
  <c r="X249"/>
  <c r="Q249"/>
  <c r="AF248"/>
  <c r="AE248"/>
  <c r="AD248"/>
  <c r="AC248"/>
  <c r="AB248"/>
  <c r="AA248"/>
  <c r="AJ248" s="1"/>
  <c r="Z248"/>
  <c r="AI248" s="1"/>
  <c r="Y248"/>
  <c r="AH248" s="1"/>
  <c r="X248"/>
  <c r="S248"/>
  <c r="R248"/>
  <c r="AF247"/>
  <c r="AE247"/>
  <c r="AD247"/>
  <c r="AC247"/>
  <c r="AB247"/>
  <c r="AA247"/>
  <c r="AJ247" s="1"/>
  <c r="Z247"/>
  <c r="AI247" s="1"/>
  <c r="Y247"/>
  <c r="AH247" s="1"/>
  <c r="X247"/>
  <c r="S247"/>
  <c r="R247"/>
  <c r="AF246"/>
  <c r="AE246"/>
  <c r="AD246"/>
  <c r="AC246"/>
  <c r="AB246"/>
  <c r="AA246"/>
  <c r="AJ246" s="1"/>
  <c r="Z246"/>
  <c r="AI246" s="1"/>
  <c r="Y246"/>
  <c r="AH246" s="1"/>
  <c r="X246"/>
  <c r="S246"/>
  <c r="R246"/>
  <c r="AF245"/>
  <c r="AE245"/>
  <c r="AD245"/>
  <c r="AC245"/>
  <c r="AB245"/>
  <c r="AA245"/>
  <c r="AJ245" s="1"/>
  <c r="Z245"/>
  <c r="AI245" s="1"/>
  <c r="Y245"/>
  <c r="AH245" s="1"/>
  <c r="X245"/>
  <c r="S245"/>
  <c r="R245"/>
  <c r="AF244"/>
  <c r="AE244"/>
  <c r="AD244"/>
  <c r="AC244"/>
  <c r="AB244"/>
  <c r="AA244"/>
  <c r="AJ244" s="1"/>
  <c r="Z244"/>
  <c r="AI244" s="1"/>
  <c r="Y244"/>
  <c r="AH244" s="1"/>
  <c r="X244"/>
  <c r="S244"/>
  <c r="R244"/>
  <c r="AF243"/>
  <c r="AE243"/>
  <c r="AD243"/>
  <c r="AC243"/>
  <c r="AB243"/>
  <c r="AA243"/>
  <c r="AJ243" s="1"/>
  <c r="Z243"/>
  <c r="AI243" s="1"/>
  <c r="Y243"/>
  <c r="AH243" s="1"/>
  <c r="X243"/>
  <c r="S243"/>
  <c r="R243"/>
  <c r="AF242"/>
  <c r="AE242"/>
  <c r="AD242"/>
  <c r="AC242"/>
  <c r="AB242"/>
  <c r="AA242"/>
  <c r="AJ242" s="1"/>
  <c r="Z242"/>
  <c r="AI242" s="1"/>
  <c r="Y242"/>
  <c r="AH242" s="1"/>
  <c r="X242"/>
  <c r="S242"/>
  <c r="R242"/>
  <c r="AF241"/>
  <c r="AE241"/>
  <c r="AD241"/>
  <c r="AC241"/>
  <c r="AB241"/>
  <c r="AA241"/>
  <c r="AJ241" s="1"/>
  <c r="Z241"/>
  <c r="AI241" s="1"/>
  <c r="Y241"/>
  <c r="AH241" s="1"/>
  <c r="X241"/>
  <c r="S241"/>
  <c r="R241"/>
  <c r="AF240"/>
  <c r="AE240"/>
  <c r="AD240"/>
  <c r="AC240"/>
  <c r="AB240"/>
  <c r="AA240"/>
  <c r="AJ240" s="1"/>
  <c r="Z240"/>
  <c r="AI240" s="1"/>
  <c r="Y240"/>
  <c r="AH240" s="1"/>
  <c r="X240"/>
  <c r="S240"/>
  <c r="R240"/>
  <c r="AF239"/>
  <c r="AE239"/>
  <c r="AD239"/>
  <c r="AC239"/>
  <c r="AB239"/>
  <c r="AA239"/>
  <c r="AJ239" s="1"/>
  <c r="Z239"/>
  <c r="AI239" s="1"/>
  <c r="Y239"/>
  <c r="AH239" s="1"/>
  <c r="X239"/>
  <c r="S239"/>
  <c r="R239"/>
  <c r="AF238"/>
  <c r="AE238"/>
  <c r="AD238"/>
  <c r="AC238"/>
  <c r="AB238"/>
  <c r="AA238"/>
  <c r="AJ238" s="1"/>
  <c r="Z238"/>
  <c r="AI238" s="1"/>
  <c r="Y238"/>
  <c r="AH238" s="1"/>
  <c r="X238"/>
  <c r="S238"/>
  <c r="R238"/>
  <c r="AF237"/>
  <c r="AE237"/>
  <c r="AD237"/>
  <c r="AC237"/>
  <c r="AB237"/>
  <c r="AA237"/>
  <c r="AJ237" s="1"/>
  <c r="Z237"/>
  <c r="AI237" s="1"/>
  <c r="Y237"/>
  <c r="AH237" s="1"/>
  <c r="X237"/>
  <c r="S237"/>
  <c r="R237"/>
  <c r="AF236"/>
  <c r="AE236"/>
  <c r="AD236"/>
  <c r="AC236"/>
  <c r="AB236"/>
  <c r="AA236"/>
  <c r="AJ236" s="1"/>
  <c r="Z236"/>
  <c r="AI236" s="1"/>
  <c r="Y236"/>
  <c r="AH236" s="1"/>
  <c r="X236"/>
  <c r="S236"/>
  <c r="R236"/>
  <c r="AF235"/>
  <c r="AE235"/>
  <c r="AD235"/>
  <c r="AC235"/>
  <c r="AB235"/>
  <c r="AA235"/>
  <c r="AJ235" s="1"/>
  <c r="Z235"/>
  <c r="AI235" s="1"/>
  <c r="Y235"/>
  <c r="AH235" s="1"/>
  <c r="X235"/>
  <c r="S235"/>
  <c r="R235"/>
  <c r="AF234"/>
  <c r="AE234"/>
  <c r="AD234"/>
  <c r="AC234"/>
  <c r="AB234"/>
  <c r="AA234"/>
  <c r="AJ234" s="1"/>
  <c r="Z234"/>
  <c r="AI234" s="1"/>
  <c r="Y234"/>
  <c r="AH234" s="1"/>
  <c r="X234"/>
  <c r="S234"/>
  <c r="R234"/>
  <c r="AF233"/>
  <c r="AE233"/>
  <c r="AD233"/>
  <c r="AC233"/>
  <c r="AB233"/>
  <c r="AA233"/>
  <c r="AJ233" s="1"/>
  <c r="Z233"/>
  <c r="AI233" s="1"/>
  <c r="Y233"/>
  <c r="AH233" s="1"/>
  <c r="X233"/>
  <c r="S233"/>
  <c r="R233"/>
  <c r="AF232"/>
  <c r="AE232"/>
  <c r="AD232"/>
  <c r="AC232"/>
  <c r="AB232"/>
  <c r="AA232"/>
  <c r="AJ232" s="1"/>
  <c r="Z232"/>
  <c r="AI232" s="1"/>
  <c r="Y232"/>
  <c r="AH232" s="1"/>
  <c r="X232"/>
  <c r="S232"/>
  <c r="R232"/>
  <c r="AF231"/>
  <c r="AE231"/>
  <c r="AD231"/>
  <c r="AC231"/>
  <c r="AB231"/>
  <c r="AA231"/>
  <c r="AJ231" s="1"/>
  <c r="Z231"/>
  <c r="AI231" s="1"/>
  <c r="Y231"/>
  <c r="AH231" s="1"/>
  <c r="X231"/>
  <c r="S231"/>
  <c r="R231"/>
  <c r="AF230"/>
  <c r="AE230"/>
  <c r="AD230"/>
  <c r="AC230"/>
  <c r="AB230"/>
  <c r="AA230"/>
  <c r="AJ230" s="1"/>
  <c r="Z230"/>
  <c r="AI230" s="1"/>
  <c r="Y230"/>
  <c r="AH230" s="1"/>
  <c r="X230"/>
  <c r="S230"/>
  <c r="R230"/>
  <c r="AF229"/>
  <c r="AE229"/>
  <c r="AD229"/>
  <c r="AC229"/>
  <c r="AB229"/>
  <c r="AA229"/>
  <c r="AJ229" s="1"/>
  <c r="Z229"/>
  <c r="AI229" s="1"/>
  <c r="Y229"/>
  <c r="AH229" s="1"/>
  <c r="X229"/>
  <c r="S229"/>
  <c r="R229"/>
  <c r="AF228"/>
  <c r="AE228"/>
  <c r="AD228"/>
  <c r="AC228"/>
  <c r="AB228"/>
  <c r="AA228"/>
  <c r="AJ228" s="1"/>
  <c r="Z228"/>
  <c r="AI228" s="1"/>
  <c r="Y228"/>
  <c r="AH228" s="1"/>
  <c r="X228"/>
  <c r="S228"/>
  <c r="R228"/>
  <c r="AF227"/>
  <c r="AE227"/>
  <c r="AD227"/>
  <c r="AC227"/>
  <c r="AB227"/>
  <c r="AA227"/>
  <c r="AJ227" s="1"/>
  <c r="Z227"/>
  <c r="AI227" s="1"/>
  <c r="Y227"/>
  <c r="AH227" s="1"/>
  <c r="X227"/>
  <c r="S227"/>
  <c r="R227"/>
  <c r="AF226"/>
  <c r="AE226"/>
  <c r="AD226"/>
  <c r="AC226"/>
  <c r="AB226"/>
  <c r="AA226"/>
  <c r="AJ226" s="1"/>
  <c r="Z226"/>
  <c r="AI226" s="1"/>
  <c r="Y226"/>
  <c r="AH226" s="1"/>
  <c r="X226"/>
  <c r="S226"/>
  <c r="R226"/>
  <c r="AF225"/>
  <c r="AE225"/>
  <c r="AD225"/>
  <c r="AC225"/>
  <c r="AB225"/>
  <c r="AA225"/>
  <c r="AJ225" s="1"/>
  <c r="Z225"/>
  <c r="AI225" s="1"/>
  <c r="Y225"/>
  <c r="AH225" s="1"/>
  <c r="X225"/>
  <c r="S225"/>
  <c r="R225"/>
  <c r="AF224"/>
  <c r="AE224"/>
  <c r="AD224"/>
  <c r="AC224"/>
  <c r="AB224"/>
  <c r="AA224"/>
  <c r="AJ224" s="1"/>
  <c r="Z224"/>
  <c r="AI224" s="1"/>
  <c r="Y224"/>
  <c r="AH224" s="1"/>
  <c r="X224"/>
  <c r="S224"/>
  <c r="R224"/>
  <c r="AF223"/>
  <c r="AE223"/>
  <c r="AD223"/>
  <c r="AC223"/>
  <c r="AB223"/>
  <c r="AA223"/>
  <c r="AJ223" s="1"/>
  <c r="Z223"/>
  <c r="AI223" s="1"/>
  <c r="Y223"/>
  <c r="AH223" s="1"/>
  <c r="X223"/>
  <c r="S223"/>
  <c r="R223"/>
  <c r="AF222"/>
  <c r="AE222"/>
  <c r="AD222"/>
  <c r="AC222"/>
  <c r="AB222"/>
  <c r="AA222"/>
  <c r="AJ222" s="1"/>
  <c r="Z222"/>
  <c r="AI222" s="1"/>
  <c r="Y222"/>
  <c r="AH222" s="1"/>
  <c r="X222"/>
  <c r="S222"/>
  <c r="R222"/>
  <c r="AF221"/>
  <c r="AE221"/>
  <c r="AD221"/>
  <c r="AC221"/>
  <c r="AB221"/>
  <c r="AA221"/>
  <c r="AJ221" s="1"/>
  <c r="Z221"/>
  <c r="AI221" s="1"/>
  <c r="Y221"/>
  <c r="AH221" s="1"/>
  <c r="X221"/>
  <c r="S221"/>
  <c r="R221"/>
  <c r="AF220"/>
  <c r="AE220"/>
  <c r="AD220"/>
  <c r="AC220"/>
  <c r="AB220"/>
  <c r="AA220"/>
  <c r="AJ220" s="1"/>
  <c r="Z220"/>
  <c r="AI220" s="1"/>
  <c r="Y220"/>
  <c r="AH220" s="1"/>
  <c r="X220"/>
  <c r="S220"/>
  <c r="R220"/>
  <c r="AF219"/>
  <c r="AE219"/>
  <c r="AD219"/>
  <c r="AC219"/>
  <c r="AB219"/>
  <c r="AA219"/>
  <c r="AJ219" s="1"/>
  <c r="Z219"/>
  <c r="AI219" s="1"/>
  <c r="Y219"/>
  <c r="AH219" s="1"/>
  <c r="X219"/>
  <c r="S219"/>
  <c r="R219"/>
  <c r="AF218"/>
  <c r="AE218"/>
  <c r="AD218"/>
  <c r="AC218"/>
  <c r="AB218"/>
  <c r="AA218"/>
  <c r="AJ218" s="1"/>
  <c r="Z218"/>
  <c r="AI218" s="1"/>
  <c r="Y218"/>
  <c r="AH218" s="1"/>
  <c r="X218"/>
  <c r="S218"/>
  <c r="R218"/>
  <c r="AF217"/>
  <c r="AE217"/>
  <c r="AD217"/>
  <c r="AC217"/>
  <c r="AB217"/>
  <c r="AA217"/>
  <c r="AJ217" s="1"/>
  <c r="Z217"/>
  <c r="AI217" s="1"/>
  <c r="Y217"/>
  <c r="AH217" s="1"/>
  <c r="X217"/>
  <c r="S217"/>
  <c r="R217"/>
  <c r="AF216"/>
  <c r="AE216"/>
  <c r="AD216"/>
  <c r="AC216"/>
  <c r="AB216"/>
  <c r="AA216"/>
  <c r="AJ216" s="1"/>
  <c r="Z216"/>
  <c r="AI216" s="1"/>
  <c r="Y216"/>
  <c r="AH216" s="1"/>
  <c r="X216"/>
  <c r="S216"/>
  <c r="R216"/>
  <c r="AF215"/>
  <c r="AE215"/>
  <c r="AD215"/>
  <c r="AC215"/>
  <c r="AB215"/>
  <c r="AA215"/>
  <c r="AJ215" s="1"/>
  <c r="Z215"/>
  <c r="AI215" s="1"/>
  <c r="Y215"/>
  <c r="AH215" s="1"/>
  <c r="X215"/>
  <c r="S215"/>
  <c r="R215"/>
  <c r="AF214"/>
  <c r="AE214"/>
  <c r="AD214"/>
  <c r="AC214"/>
  <c r="AB214"/>
  <c r="AA214"/>
  <c r="AJ214" s="1"/>
  <c r="Z214"/>
  <c r="AI214" s="1"/>
  <c r="Y214"/>
  <c r="AH214" s="1"/>
  <c r="X214"/>
  <c r="S214"/>
  <c r="R214"/>
  <c r="AF213"/>
  <c r="AE213"/>
  <c r="AD213"/>
  <c r="AC213"/>
  <c r="AB213"/>
  <c r="AA213"/>
  <c r="AJ213" s="1"/>
  <c r="Z213"/>
  <c r="AI213" s="1"/>
  <c r="Y213"/>
  <c r="AH213" s="1"/>
  <c r="X213"/>
  <c r="S213"/>
  <c r="R213"/>
  <c r="AF212"/>
  <c r="AE212"/>
  <c r="AD212"/>
  <c r="AC212"/>
  <c r="AB212"/>
  <c r="AA212"/>
  <c r="AJ212" s="1"/>
  <c r="Z212"/>
  <c r="AI212" s="1"/>
  <c r="Y212"/>
  <c r="AH212" s="1"/>
  <c r="X212"/>
  <c r="S212"/>
  <c r="R212"/>
  <c r="AF211"/>
  <c r="AE211"/>
  <c r="AD211"/>
  <c r="AC211"/>
  <c r="AB211"/>
  <c r="AA211"/>
  <c r="AJ211" s="1"/>
  <c r="Z211"/>
  <c r="AI211" s="1"/>
  <c r="Y211"/>
  <c r="AH211" s="1"/>
  <c r="X211"/>
  <c r="S211"/>
  <c r="R211"/>
  <c r="AF210"/>
  <c r="AE210"/>
  <c r="AD210"/>
  <c r="AC210"/>
  <c r="AB210"/>
  <c r="AA210"/>
  <c r="AJ210" s="1"/>
  <c r="Z210"/>
  <c r="AI210" s="1"/>
  <c r="Y210"/>
  <c r="AH210" s="1"/>
  <c r="X210"/>
  <c r="S210"/>
  <c r="R210"/>
  <c r="AF209"/>
  <c r="AE209"/>
  <c r="AD209"/>
  <c r="AC209"/>
  <c r="AB209"/>
  <c r="AA209"/>
  <c r="AJ209" s="1"/>
  <c r="Z209"/>
  <c r="AI209" s="1"/>
  <c r="Y209"/>
  <c r="AH209" s="1"/>
  <c r="X209"/>
  <c r="S209"/>
  <c r="R209"/>
  <c r="AF208"/>
  <c r="AE208"/>
  <c r="AD208"/>
  <c r="AC208"/>
  <c r="AB208"/>
  <c r="AA208"/>
  <c r="AJ208" s="1"/>
  <c r="Z208"/>
  <c r="AI208" s="1"/>
  <c r="Y208"/>
  <c r="AH208" s="1"/>
  <c r="X208"/>
  <c r="S208"/>
  <c r="R208"/>
  <c r="AF207"/>
  <c r="AE207"/>
  <c r="AD207"/>
  <c r="AC207"/>
  <c r="AB207"/>
  <c r="AA207"/>
  <c r="AJ207" s="1"/>
  <c r="Z207"/>
  <c r="AI207" s="1"/>
  <c r="Y207"/>
  <c r="AH207" s="1"/>
  <c r="X207"/>
  <c r="S207"/>
  <c r="R207"/>
  <c r="AF206"/>
  <c r="AE206"/>
  <c r="AD206"/>
  <c r="AC206"/>
  <c r="AB206"/>
  <c r="AA206"/>
  <c r="AJ206" s="1"/>
  <c r="Z206"/>
  <c r="AI206" s="1"/>
  <c r="Y206"/>
  <c r="AH206" s="1"/>
  <c r="X206"/>
  <c r="S206"/>
  <c r="R206"/>
  <c r="AF205"/>
  <c r="AE205"/>
  <c r="AD205"/>
  <c r="AC205"/>
  <c r="AB205"/>
  <c r="AA205"/>
  <c r="AJ205" s="1"/>
  <c r="Z205"/>
  <c r="AI205" s="1"/>
  <c r="Y205"/>
  <c r="AH205" s="1"/>
  <c r="X205"/>
  <c r="S205"/>
  <c r="R205"/>
  <c r="AF204"/>
  <c r="AE204"/>
  <c r="AD204"/>
  <c r="AC204"/>
  <c r="AB204"/>
  <c r="AA204"/>
  <c r="AJ204" s="1"/>
  <c r="Z204"/>
  <c r="AI204" s="1"/>
  <c r="Y204"/>
  <c r="AH204" s="1"/>
  <c r="X204"/>
  <c r="S204"/>
  <c r="R204"/>
  <c r="AF203"/>
  <c r="AE203"/>
  <c r="AD203"/>
  <c r="AC203"/>
  <c r="AB203"/>
  <c r="AA203"/>
  <c r="AJ203" s="1"/>
  <c r="Z203"/>
  <c r="AI203" s="1"/>
  <c r="Y203"/>
  <c r="AH203" s="1"/>
  <c r="X203"/>
  <c r="S203"/>
  <c r="R203"/>
  <c r="AF202"/>
  <c r="AE202"/>
  <c r="AD202"/>
  <c r="AC202"/>
  <c r="AB202"/>
  <c r="AA202"/>
  <c r="AJ202" s="1"/>
  <c r="Z202"/>
  <c r="AI202" s="1"/>
  <c r="Y202"/>
  <c r="AH202" s="1"/>
  <c r="X202"/>
  <c r="S202"/>
  <c r="R202"/>
  <c r="AF201"/>
  <c r="AE201"/>
  <c r="AD201"/>
  <c r="AC201"/>
  <c r="AB201"/>
  <c r="AA201"/>
  <c r="AJ201" s="1"/>
  <c r="Z201"/>
  <c r="AI201" s="1"/>
  <c r="Y201"/>
  <c r="AH201" s="1"/>
  <c r="X201"/>
  <c r="S201"/>
  <c r="R201"/>
  <c r="AF200"/>
  <c r="AE200"/>
  <c r="AD200"/>
  <c r="AC200"/>
  <c r="AB200"/>
  <c r="AA200"/>
  <c r="AJ200" s="1"/>
  <c r="Z200"/>
  <c r="AI200" s="1"/>
  <c r="Y200"/>
  <c r="AH200" s="1"/>
  <c r="X200"/>
  <c r="S200"/>
  <c r="R200"/>
  <c r="AF199"/>
  <c r="AE199"/>
  <c r="AD199"/>
  <c r="AC199"/>
  <c r="AB199"/>
  <c r="AA199"/>
  <c r="AJ199" s="1"/>
  <c r="Z199"/>
  <c r="AI199" s="1"/>
  <c r="Y199"/>
  <c r="AH199" s="1"/>
  <c r="X199"/>
  <c r="S199"/>
  <c r="R199"/>
  <c r="AF198"/>
  <c r="AE198"/>
  <c r="AD198"/>
  <c r="AC198"/>
  <c r="AL198" s="1"/>
  <c r="AB198"/>
  <c r="AK198" s="1"/>
  <c r="AA198"/>
  <c r="Z198"/>
  <c r="AI198" s="1"/>
  <c r="Y198"/>
  <c r="AH198" s="1"/>
  <c r="X198"/>
  <c r="Q198"/>
  <c r="AF197"/>
  <c r="AE197"/>
  <c r="AD197"/>
  <c r="AC197"/>
  <c r="AB197"/>
  <c r="AA197"/>
  <c r="AJ197" s="1"/>
  <c r="Z197"/>
  <c r="AI197" s="1"/>
  <c r="Y197"/>
  <c r="AH197" s="1"/>
  <c r="X197"/>
  <c r="S197"/>
  <c r="R197"/>
  <c r="AF196"/>
  <c r="AE196"/>
  <c r="AD196"/>
  <c r="AC196"/>
  <c r="AB196"/>
  <c r="AA196"/>
  <c r="AJ196" s="1"/>
  <c r="Z196"/>
  <c r="AI196" s="1"/>
  <c r="Y196"/>
  <c r="AH196" s="1"/>
  <c r="X196"/>
  <c r="S196"/>
  <c r="R196"/>
  <c r="AF195"/>
  <c r="AE195"/>
  <c r="AD195"/>
  <c r="AC195"/>
  <c r="AB195"/>
  <c r="AA195"/>
  <c r="AJ195" s="1"/>
  <c r="Z195"/>
  <c r="AI195" s="1"/>
  <c r="Y195"/>
  <c r="AH195" s="1"/>
  <c r="X195"/>
  <c r="S195"/>
  <c r="R195"/>
  <c r="AF194"/>
  <c r="AE194"/>
  <c r="AD194"/>
  <c r="AC194"/>
  <c r="AB194"/>
  <c r="AA194"/>
  <c r="AJ194" s="1"/>
  <c r="Z194"/>
  <c r="AI194" s="1"/>
  <c r="Y194"/>
  <c r="AH194" s="1"/>
  <c r="X194"/>
  <c r="S194"/>
  <c r="R194"/>
  <c r="AF193"/>
  <c r="AE193"/>
  <c r="AD193"/>
  <c r="AC193"/>
  <c r="AB193"/>
  <c r="AA193"/>
  <c r="AJ193" s="1"/>
  <c r="Z193"/>
  <c r="AI193" s="1"/>
  <c r="Y193"/>
  <c r="AH193" s="1"/>
  <c r="X193"/>
  <c r="S193"/>
  <c r="R193"/>
  <c r="AF192"/>
  <c r="AE192"/>
  <c r="AD192"/>
  <c r="AC192"/>
  <c r="AB192"/>
  <c r="AA192"/>
  <c r="AJ192" s="1"/>
  <c r="Z192"/>
  <c r="AI192" s="1"/>
  <c r="Y192"/>
  <c r="AH192" s="1"/>
  <c r="X192"/>
  <c r="S192"/>
  <c r="R192"/>
  <c r="AF191"/>
  <c r="AE191"/>
  <c r="AD191"/>
  <c r="AC191"/>
  <c r="AB191"/>
  <c r="AA191"/>
  <c r="AJ191" s="1"/>
  <c r="Z191"/>
  <c r="AI191" s="1"/>
  <c r="Y191"/>
  <c r="AH191" s="1"/>
  <c r="X191"/>
  <c r="S191"/>
  <c r="R191"/>
  <c r="AF190"/>
  <c r="AE190"/>
  <c r="AD190"/>
  <c r="AC190"/>
  <c r="AB190"/>
  <c r="AA190"/>
  <c r="AJ190" s="1"/>
  <c r="Z190"/>
  <c r="AI190" s="1"/>
  <c r="Y190"/>
  <c r="AH190" s="1"/>
  <c r="X190"/>
  <c r="S190"/>
  <c r="R190"/>
  <c r="AF189"/>
  <c r="AE189"/>
  <c r="AD189"/>
  <c r="AC189"/>
  <c r="AB189"/>
  <c r="AA189"/>
  <c r="AJ189" s="1"/>
  <c r="Z189"/>
  <c r="AI189" s="1"/>
  <c r="Y189"/>
  <c r="AH189" s="1"/>
  <c r="X189"/>
  <c r="S189"/>
  <c r="R189"/>
  <c r="AF188"/>
  <c r="AE188"/>
  <c r="AD188"/>
  <c r="AC188"/>
  <c r="AB188"/>
  <c r="AA188"/>
  <c r="AJ188" s="1"/>
  <c r="Z188"/>
  <c r="AI188" s="1"/>
  <c r="Y188"/>
  <c r="AH188" s="1"/>
  <c r="X188"/>
  <c r="S188"/>
  <c r="R188"/>
  <c r="AF187"/>
  <c r="AE187"/>
  <c r="AD187"/>
  <c r="AC187"/>
  <c r="AB187"/>
  <c r="AA187"/>
  <c r="AJ187" s="1"/>
  <c r="Z187"/>
  <c r="AI187" s="1"/>
  <c r="Y187"/>
  <c r="AH187" s="1"/>
  <c r="X187"/>
  <c r="S187"/>
  <c r="R187"/>
  <c r="AF186"/>
  <c r="AE186"/>
  <c r="AD186"/>
  <c r="AC186"/>
  <c r="AB186"/>
  <c r="AA186"/>
  <c r="AJ186" s="1"/>
  <c r="Z186"/>
  <c r="AI186" s="1"/>
  <c r="Y186"/>
  <c r="AH186" s="1"/>
  <c r="X186"/>
  <c r="S186"/>
  <c r="R186"/>
  <c r="AF185"/>
  <c r="AE185"/>
  <c r="AD185"/>
  <c r="AC185"/>
  <c r="AB185"/>
  <c r="AA185"/>
  <c r="AJ185" s="1"/>
  <c r="Z185"/>
  <c r="AI185" s="1"/>
  <c r="Y185"/>
  <c r="AH185" s="1"/>
  <c r="X185"/>
  <c r="S185"/>
  <c r="R185"/>
  <c r="AF184"/>
  <c r="AE184"/>
  <c r="AD184"/>
  <c r="AC184"/>
  <c r="AB184"/>
  <c r="AA184"/>
  <c r="AJ184" s="1"/>
  <c r="Z184"/>
  <c r="AI184" s="1"/>
  <c r="Y184"/>
  <c r="AH184" s="1"/>
  <c r="X184"/>
  <c r="S184"/>
  <c r="R184"/>
  <c r="AF183"/>
  <c r="AE183"/>
  <c r="AD183"/>
  <c r="AC183"/>
  <c r="AB183"/>
  <c r="AA183"/>
  <c r="AJ183" s="1"/>
  <c r="Z183"/>
  <c r="AI183" s="1"/>
  <c r="Y183"/>
  <c r="AH183" s="1"/>
  <c r="X183"/>
  <c r="S183"/>
  <c r="R183"/>
  <c r="AF182"/>
  <c r="AE182"/>
  <c r="AD182"/>
  <c r="AC182"/>
  <c r="AB182"/>
  <c r="AA182"/>
  <c r="AJ182" s="1"/>
  <c r="Z182"/>
  <c r="AI182" s="1"/>
  <c r="Y182"/>
  <c r="AH182" s="1"/>
  <c r="X182"/>
  <c r="S182"/>
  <c r="R182"/>
  <c r="AF181"/>
  <c r="AE181"/>
  <c r="AD181"/>
  <c r="AC181"/>
  <c r="AB181"/>
  <c r="AA181"/>
  <c r="AJ181" s="1"/>
  <c r="Z181"/>
  <c r="AI181" s="1"/>
  <c r="Y181"/>
  <c r="AH181" s="1"/>
  <c r="X181"/>
  <c r="S181"/>
  <c r="R181"/>
  <c r="AF180"/>
  <c r="AE180"/>
  <c r="AD180"/>
  <c r="AC180"/>
  <c r="AB180"/>
  <c r="AA180"/>
  <c r="AJ180" s="1"/>
  <c r="Z180"/>
  <c r="AI180" s="1"/>
  <c r="Y180"/>
  <c r="AH180" s="1"/>
  <c r="X180"/>
  <c r="S180"/>
  <c r="R180"/>
  <c r="AF179"/>
  <c r="AE179"/>
  <c r="AD179"/>
  <c r="AC179"/>
  <c r="AB179"/>
  <c r="AA179"/>
  <c r="AJ179" s="1"/>
  <c r="Z179"/>
  <c r="AI179" s="1"/>
  <c r="Y179"/>
  <c r="AH179" s="1"/>
  <c r="X179"/>
  <c r="S179"/>
  <c r="R179"/>
  <c r="AF178"/>
  <c r="AE178"/>
  <c r="AD178"/>
  <c r="AC178"/>
  <c r="AB178"/>
  <c r="AA178"/>
  <c r="AJ178" s="1"/>
  <c r="Z178"/>
  <c r="AI178" s="1"/>
  <c r="Y178"/>
  <c r="AH178" s="1"/>
  <c r="X178"/>
  <c r="S178"/>
  <c r="R178"/>
  <c r="AF177"/>
  <c r="AE177"/>
  <c r="AD177"/>
  <c r="AC177"/>
  <c r="AB177"/>
  <c r="AA177"/>
  <c r="AJ177" s="1"/>
  <c r="Z177"/>
  <c r="AI177" s="1"/>
  <c r="Y177"/>
  <c r="AH177" s="1"/>
  <c r="X177"/>
  <c r="S177"/>
  <c r="R177"/>
  <c r="AF176"/>
  <c r="AE176"/>
  <c r="AD176"/>
  <c r="AC176"/>
  <c r="AB176"/>
  <c r="AA176"/>
  <c r="AJ176" s="1"/>
  <c r="Z176"/>
  <c r="AI176" s="1"/>
  <c r="Y176"/>
  <c r="AH176" s="1"/>
  <c r="X176"/>
  <c r="S176"/>
  <c r="R176"/>
  <c r="AF175"/>
  <c r="AE175"/>
  <c r="AD175"/>
  <c r="AC175"/>
  <c r="AB175"/>
  <c r="AA175"/>
  <c r="AJ175" s="1"/>
  <c r="Z175"/>
  <c r="AI175" s="1"/>
  <c r="Y175"/>
  <c r="AH175" s="1"/>
  <c r="X175"/>
  <c r="S175"/>
  <c r="R175"/>
  <c r="AF174"/>
  <c r="AE174"/>
  <c r="AD174"/>
  <c r="AC174"/>
  <c r="AB174"/>
  <c r="AA174"/>
  <c r="AJ174" s="1"/>
  <c r="Z174"/>
  <c r="AI174" s="1"/>
  <c r="Y174"/>
  <c r="AH174" s="1"/>
  <c r="X174"/>
  <c r="S174"/>
  <c r="R174"/>
  <c r="AF173"/>
  <c r="AE173"/>
  <c r="AD173"/>
  <c r="AC173"/>
  <c r="AB173"/>
  <c r="AA173"/>
  <c r="AJ173" s="1"/>
  <c r="Z173"/>
  <c r="AI173" s="1"/>
  <c r="Y173"/>
  <c r="AH173" s="1"/>
  <c r="X173"/>
  <c r="S173"/>
  <c r="R173"/>
  <c r="AF172"/>
  <c r="AE172"/>
  <c r="AD172"/>
  <c r="AC172"/>
  <c r="AB172"/>
  <c r="AA172"/>
  <c r="AJ172" s="1"/>
  <c r="Z172"/>
  <c r="AI172" s="1"/>
  <c r="Y172"/>
  <c r="AH172" s="1"/>
  <c r="X172"/>
  <c r="S172"/>
  <c r="R172"/>
  <c r="AF171"/>
  <c r="AE171"/>
  <c r="AD171"/>
  <c r="AC171"/>
  <c r="AB171"/>
  <c r="AA171"/>
  <c r="AJ171" s="1"/>
  <c r="Z171"/>
  <c r="AI171" s="1"/>
  <c r="Y171"/>
  <c r="AH171" s="1"/>
  <c r="X171"/>
  <c r="S171"/>
  <c r="R171"/>
  <c r="AF170"/>
  <c r="AE170"/>
  <c r="AD170"/>
  <c r="AC170"/>
  <c r="AB170"/>
  <c r="AA170"/>
  <c r="AJ170" s="1"/>
  <c r="Z170"/>
  <c r="AI170" s="1"/>
  <c r="Y170"/>
  <c r="AH170" s="1"/>
  <c r="X170"/>
  <c r="S170"/>
  <c r="R170"/>
  <c r="AF169"/>
  <c r="AE169"/>
  <c r="AD169"/>
  <c r="AC169"/>
  <c r="AB169"/>
  <c r="AA169"/>
  <c r="AJ169" s="1"/>
  <c r="Z169"/>
  <c r="AI169" s="1"/>
  <c r="Y169"/>
  <c r="AH169" s="1"/>
  <c r="X169"/>
  <c r="S169"/>
  <c r="R169"/>
  <c r="AF168"/>
  <c r="AE168"/>
  <c r="AD168"/>
  <c r="AC168"/>
  <c r="AB168"/>
  <c r="AA168"/>
  <c r="AJ168" s="1"/>
  <c r="Z168"/>
  <c r="AI168" s="1"/>
  <c r="Y168"/>
  <c r="AH168" s="1"/>
  <c r="X168"/>
  <c r="S168"/>
  <c r="R168"/>
  <c r="AF167"/>
  <c r="AE167"/>
  <c r="AD167"/>
  <c r="AC167"/>
  <c r="AB167"/>
  <c r="AA167"/>
  <c r="AJ167" s="1"/>
  <c r="Z167"/>
  <c r="AI167" s="1"/>
  <c r="Y167"/>
  <c r="AH167" s="1"/>
  <c r="X167"/>
  <c r="S167"/>
  <c r="R167"/>
  <c r="AF166"/>
  <c r="AE166"/>
  <c r="AD166"/>
  <c r="AC166"/>
  <c r="AB166"/>
  <c r="AA166"/>
  <c r="AJ166" s="1"/>
  <c r="Z166"/>
  <c r="AI166" s="1"/>
  <c r="Y166"/>
  <c r="AH166" s="1"/>
  <c r="X166"/>
  <c r="S166"/>
  <c r="R166"/>
  <c r="AF165"/>
  <c r="AE165"/>
  <c r="AD165"/>
  <c r="AC165"/>
  <c r="AB165"/>
  <c r="AA165"/>
  <c r="AJ165" s="1"/>
  <c r="Z165"/>
  <c r="AI165" s="1"/>
  <c r="Y165"/>
  <c r="AH165" s="1"/>
  <c r="X165"/>
  <c r="S165"/>
  <c r="R165"/>
  <c r="AF164"/>
  <c r="AE164"/>
  <c r="AD164"/>
  <c r="AC164"/>
  <c r="AB164"/>
  <c r="AA164"/>
  <c r="AJ164" s="1"/>
  <c r="Z164"/>
  <c r="AI164" s="1"/>
  <c r="Y164"/>
  <c r="AH164" s="1"/>
  <c r="X164"/>
  <c r="S164"/>
  <c r="R164"/>
  <c r="AF163"/>
  <c r="AE163"/>
  <c r="AD163"/>
  <c r="AC163"/>
  <c r="AB163"/>
  <c r="AA163"/>
  <c r="AJ163" s="1"/>
  <c r="Z163"/>
  <c r="AI163" s="1"/>
  <c r="Y163"/>
  <c r="AH163" s="1"/>
  <c r="X163"/>
  <c r="S163"/>
  <c r="R163"/>
  <c r="AF162"/>
  <c r="AE162"/>
  <c r="AD162"/>
  <c r="AC162"/>
  <c r="AB162"/>
  <c r="AA162"/>
  <c r="AJ162" s="1"/>
  <c r="Z162"/>
  <c r="AI162" s="1"/>
  <c r="Y162"/>
  <c r="AH162" s="1"/>
  <c r="X162"/>
  <c r="S162"/>
  <c r="R162"/>
  <c r="AF161"/>
  <c r="AE161"/>
  <c r="AD161"/>
  <c r="AC161"/>
  <c r="AB161"/>
  <c r="AA161"/>
  <c r="AJ161" s="1"/>
  <c r="Z161"/>
  <c r="AI161" s="1"/>
  <c r="Y161"/>
  <c r="AH161" s="1"/>
  <c r="X161"/>
  <c r="S161"/>
  <c r="R161"/>
  <c r="AF160"/>
  <c r="AE160"/>
  <c r="AD160"/>
  <c r="AC160"/>
  <c r="AB160"/>
  <c r="AA160"/>
  <c r="AJ160" s="1"/>
  <c r="Z160"/>
  <c r="AI160" s="1"/>
  <c r="Y160"/>
  <c r="AH160" s="1"/>
  <c r="X160"/>
  <c r="S160"/>
  <c r="R160"/>
  <c r="AF159"/>
  <c r="AE159"/>
  <c r="AD159"/>
  <c r="AC159"/>
  <c r="AB159"/>
  <c r="AA159"/>
  <c r="AJ159" s="1"/>
  <c r="Z159"/>
  <c r="AI159" s="1"/>
  <c r="Y159"/>
  <c r="AH159" s="1"/>
  <c r="X159"/>
  <c r="S159"/>
  <c r="R159"/>
  <c r="AF158"/>
  <c r="AE158"/>
  <c r="AD158"/>
  <c r="AC158"/>
  <c r="AB158"/>
  <c r="AA158"/>
  <c r="AJ158" s="1"/>
  <c r="Z158"/>
  <c r="AI158" s="1"/>
  <c r="Y158"/>
  <c r="AH158" s="1"/>
  <c r="X158"/>
  <c r="S158"/>
  <c r="R158"/>
  <c r="AF157"/>
  <c r="AE157"/>
  <c r="AD157"/>
  <c r="AC157"/>
  <c r="AB157"/>
  <c r="AA157"/>
  <c r="AJ157" s="1"/>
  <c r="Z157"/>
  <c r="AI157" s="1"/>
  <c r="Y157"/>
  <c r="AH157" s="1"/>
  <c r="X157"/>
  <c r="S157"/>
  <c r="R157"/>
  <c r="AF156"/>
  <c r="AE156"/>
  <c r="AD156"/>
  <c r="AC156"/>
  <c r="AB156"/>
  <c r="AA156"/>
  <c r="AJ156" s="1"/>
  <c r="Z156"/>
  <c r="AI156" s="1"/>
  <c r="Y156"/>
  <c r="AH156" s="1"/>
  <c r="X156"/>
  <c r="S156"/>
  <c r="R156"/>
  <c r="AF155"/>
  <c r="AE155"/>
  <c r="AD155"/>
  <c r="AC155"/>
  <c r="AB155"/>
  <c r="AA155"/>
  <c r="AJ155" s="1"/>
  <c r="Z155"/>
  <c r="AI155" s="1"/>
  <c r="Y155"/>
  <c r="AH155" s="1"/>
  <c r="X155"/>
  <c r="S155"/>
  <c r="R155"/>
  <c r="AF154"/>
  <c r="AE154"/>
  <c r="AD154"/>
  <c r="AC154"/>
  <c r="AB154"/>
  <c r="AA154"/>
  <c r="AJ154" s="1"/>
  <c r="Z154"/>
  <c r="AI154" s="1"/>
  <c r="Y154"/>
  <c r="AH154" s="1"/>
  <c r="X154"/>
  <c r="S154"/>
  <c r="R154"/>
  <c r="AF153"/>
  <c r="AE153"/>
  <c r="AD153"/>
  <c r="AC153"/>
  <c r="AB153"/>
  <c r="AA153"/>
  <c r="AJ153" s="1"/>
  <c r="Z153"/>
  <c r="AI153" s="1"/>
  <c r="Y153"/>
  <c r="AH153" s="1"/>
  <c r="X153"/>
  <c r="S153"/>
  <c r="R153"/>
  <c r="AF152"/>
  <c r="AE152"/>
  <c r="AD152"/>
  <c r="AC152"/>
  <c r="AB152"/>
  <c r="AA152"/>
  <c r="AJ152" s="1"/>
  <c r="Z152"/>
  <c r="AI152" s="1"/>
  <c r="Y152"/>
  <c r="AH152" s="1"/>
  <c r="X152"/>
  <c r="S152"/>
  <c r="R152"/>
  <c r="AF151"/>
  <c r="AE151"/>
  <c r="AD151"/>
  <c r="AC151"/>
  <c r="AB151"/>
  <c r="AA151"/>
  <c r="AJ151" s="1"/>
  <c r="Z151"/>
  <c r="AI151" s="1"/>
  <c r="Y151"/>
  <c r="AH151" s="1"/>
  <c r="X151"/>
  <c r="S151"/>
  <c r="R151"/>
  <c r="AF150"/>
  <c r="AE150"/>
  <c r="AD150"/>
  <c r="AC150"/>
  <c r="AB150"/>
  <c r="AA150"/>
  <c r="AJ150" s="1"/>
  <c r="Z150"/>
  <c r="AI150" s="1"/>
  <c r="Y150"/>
  <c r="AH150" s="1"/>
  <c r="X150"/>
  <c r="S150"/>
  <c r="R150"/>
  <c r="AF149"/>
  <c r="AE149"/>
  <c r="AD149"/>
  <c r="AC149"/>
  <c r="AB149"/>
  <c r="AA149"/>
  <c r="AJ149" s="1"/>
  <c r="Z149"/>
  <c r="AI149" s="1"/>
  <c r="Y149"/>
  <c r="AH149" s="1"/>
  <c r="X149"/>
  <c r="S149"/>
  <c r="R149"/>
  <c r="AF148"/>
  <c r="AE148"/>
  <c r="AD148"/>
  <c r="AC148"/>
  <c r="AB148"/>
  <c r="AA148"/>
  <c r="AJ148" s="1"/>
  <c r="Z148"/>
  <c r="AI148" s="1"/>
  <c r="Y148"/>
  <c r="AH148" s="1"/>
  <c r="X148"/>
  <c r="S148"/>
  <c r="R148"/>
  <c r="AF147"/>
  <c r="AE147"/>
  <c r="AD147"/>
  <c r="AC147"/>
  <c r="AB147"/>
  <c r="AA147"/>
  <c r="AJ147" s="1"/>
  <c r="Z147"/>
  <c r="AI147" s="1"/>
  <c r="Y147"/>
  <c r="AH147" s="1"/>
  <c r="X147"/>
  <c r="S147"/>
  <c r="R147"/>
  <c r="AF146"/>
  <c r="AE146"/>
  <c r="AD146"/>
  <c r="AC146"/>
  <c r="AB146"/>
  <c r="AA146"/>
  <c r="AJ146" s="1"/>
  <c r="Z146"/>
  <c r="AI146" s="1"/>
  <c r="Y146"/>
  <c r="AH146" s="1"/>
  <c r="X146"/>
  <c r="S146"/>
  <c r="R146"/>
  <c r="AF145"/>
  <c r="AE145"/>
  <c r="AD145"/>
  <c r="AC145"/>
  <c r="AB145"/>
  <c r="AA145"/>
  <c r="AJ145" s="1"/>
  <c r="Z145"/>
  <c r="AI145" s="1"/>
  <c r="Y145"/>
  <c r="AH145" s="1"/>
  <c r="X145"/>
  <c r="S145"/>
  <c r="R145"/>
  <c r="AF144"/>
  <c r="AE144"/>
  <c r="AD144"/>
  <c r="AC144"/>
  <c r="AB144"/>
  <c r="AA144"/>
  <c r="AJ144" s="1"/>
  <c r="Z144"/>
  <c r="AI144" s="1"/>
  <c r="Y144"/>
  <c r="AH144" s="1"/>
  <c r="X144"/>
  <c r="S144"/>
  <c r="R144"/>
  <c r="AF143"/>
  <c r="AE143"/>
  <c r="AD143"/>
  <c r="AC143"/>
  <c r="AB143"/>
  <c r="AA143"/>
  <c r="AJ143" s="1"/>
  <c r="Z143"/>
  <c r="AI143" s="1"/>
  <c r="Y143"/>
  <c r="AH143" s="1"/>
  <c r="X143"/>
  <c r="S143"/>
  <c r="R143"/>
  <c r="AF142"/>
  <c r="AE142"/>
  <c r="AD142"/>
  <c r="AC142"/>
  <c r="AB142"/>
  <c r="AA142"/>
  <c r="AJ142" s="1"/>
  <c r="Z142"/>
  <c r="AI142" s="1"/>
  <c r="Y142"/>
  <c r="AH142" s="1"/>
  <c r="X142"/>
  <c r="S142"/>
  <c r="R142"/>
  <c r="AF141"/>
  <c r="AE141"/>
  <c r="AD141"/>
  <c r="AC141"/>
  <c r="AB141"/>
  <c r="AA141"/>
  <c r="AJ141" s="1"/>
  <c r="Z141"/>
  <c r="AI141" s="1"/>
  <c r="Y141"/>
  <c r="AH141" s="1"/>
  <c r="X141"/>
  <c r="S141"/>
  <c r="R141"/>
  <c r="AF140"/>
  <c r="AE140"/>
  <c r="AD140"/>
  <c r="AC140"/>
  <c r="AB140"/>
  <c r="AA140"/>
  <c r="AJ140" s="1"/>
  <c r="Z140"/>
  <c r="AI140" s="1"/>
  <c r="Y140"/>
  <c r="AH140" s="1"/>
  <c r="X140"/>
  <c r="S140"/>
  <c r="R140"/>
  <c r="AF139"/>
  <c r="AE139"/>
  <c r="AD139"/>
  <c r="AC139"/>
  <c r="AB139"/>
  <c r="AA139"/>
  <c r="AJ139" s="1"/>
  <c r="Z139"/>
  <c r="AI139" s="1"/>
  <c r="Y139"/>
  <c r="AH139" s="1"/>
  <c r="X139"/>
  <c r="S139"/>
  <c r="R139"/>
  <c r="AF138"/>
  <c r="AE138"/>
  <c r="AD138"/>
  <c r="AC138"/>
  <c r="AB138"/>
  <c r="AA138"/>
  <c r="AJ138" s="1"/>
  <c r="Z138"/>
  <c r="AI138" s="1"/>
  <c r="Y138"/>
  <c r="AH138" s="1"/>
  <c r="X138"/>
  <c r="S138"/>
  <c r="R138"/>
  <c r="AF137"/>
  <c r="AE137"/>
  <c r="AD137"/>
  <c r="AC137"/>
  <c r="AB137"/>
  <c r="AA137"/>
  <c r="AJ137" s="1"/>
  <c r="Z137"/>
  <c r="AI137" s="1"/>
  <c r="Y137"/>
  <c r="AH137" s="1"/>
  <c r="X137"/>
  <c r="S137"/>
  <c r="R137"/>
  <c r="AF136"/>
  <c r="AE136"/>
  <c r="AD136"/>
  <c r="AC136"/>
  <c r="AB136"/>
  <c r="AA136"/>
  <c r="AJ136" s="1"/>
  <c r="Z136"/>
  <c r="AI136" s="1"/>
  <c r="Y136"/>
  <c r="AH136" s="1"/>
  <c r="X136"/>
  <c r="S136"/>
  <c r="R136"/>
  <c r="AF135"/>
  <c r="AE135"/>
  <c r="AD135"/>
  <c r="AC135"/>
  <c r="AB135"/>
  <c r="AA135"/>
  <c r="AJ135" s="1"/>
  <c r="Z135"/>
  <c r="AI135" s="1"/>
  <c r="Y135"/>
  <c r="AH135" s="1"/>
  <c r="X135"/>
  <c r="S135"/>
  <c r="R135"/>
  <c r="AF134"/>
  <c r="AE134"/>
  <c r="AD134"/>
  <c r="AC134"/>
  <c r="AB134"/>
  <c r="AA134"/>
  <c r="AJ134" s="1"/>
  <c r="Z134"/>
  <c r="AI134" s="1"/>
  <c r="Y134"/>
  <c r="AH134" s="1"/>
  <c r="X134"/>
  <c r="S134"/>
  <c r="R134"/>
  <c r="AF133"/>
  <c r="AE133"/>
  <c r="AD133"/>
  <c r="AC133"/>
  <c r="AB133"/>
  <c r="AA133"/>
  <c r="AJ133" s="1"/>
  <c r="Z133"/>
  <c r="AI133" s="1"/>
  <c r="Y133"/>
  <c r="AH133" s="1"/>
  <c r="X133"/>
  <c r="S133"/>
  <c r="R133"/>
  <c r="AF132"/>
  <c r="AE132"/>
  <c r="AD132"/>
  <c r="AC132"/>
  <c r="AB132"/>
  <c r="AA132"/>
  <c r="AJ132" s="1"/>
  <c r="Z132"/>
  <c r="AI132" s="1"/>
  <c r="Y132"/>
  <c r="AH132" s="1"/>
  <c r="X132"/>
  <c r="S132"/>
  <c r="R132"/>
  <c r="AF131"/>
  <c r="AE131"/>
  <c r="AD131"/>
  <c r="AC131"/>
  <c r="AB131"/>
  <c r="AA131"/>
  <c r="AJ131" s="1"/>
  <c r="Z131"/>
  <c r="AI131" s="1"/>
  <c r="Y131"/>
  <c r="AH131" s="1"/>
  <c r="X131"/>
  <c r="S131"/>
  <c r="R131"/>
  <c r="AF130"/>
  <c r="AE130"/>
  <c r="AD130"/>
  <c r="AC130"/>
  <c r="AB130"/>
  <c r="AA130"/>
  <c r="AJ130" s="1"/>
  <c r="Z130"/>
  <c r="AI130" s="1"/>
  <c r="Y130"/>
  <c r="AH130" s="1"/>
  <c r="X130"/>
  <c r="S130"/>
  <c r="R130"/>
  <c r="AF129"/>
  <c r="AE129"/>
  <c r="AD129"/>
  <c r="AC129"/>
  <c r="AB129"/>
  <c r="AA129"/>
  <c r="AJ129" s="1"/>
  <c r="Z129"/>
  <c r="AI129" s="1"/>
  <c r="Y129"/>
  <c r="AH129" s="1"/>
  <c r="X129"/>
  <c r="S129"/>
  <c r="R129"/>
  <c r="AF128"/>
  <c r="AE128"/>
  <c r="AD128"/>
  <c r="AC128"/>
  <c r="AB128"/>
  <c r="AA128"/>
  <c r="AJ128" s="1"/>
  <c r="Z128"/>
  <c r="AI128" s="1"/>
  <c r="Y128"/>
  <c r="AH128" s="1"/>
  <c r="X128"/>
  <c r="S128"/>
  <c r="R128"/>
  <c r="AF127"/>
  <c r="AE127"/>
  <c r="AD127"/>
  <c r="AC127"/>
  <c r="AB127"/>
  <c r="AA127"/>
  <c r="AJ127" s="1"/>
  <c r="Z127"/>
  <c r="AI127" s="1"/>
  <c r="Y127"/>
  <c r="AH127" s="1"/>
  <c r="X127"/>
  <c r="S127"/>
  <c r="R127"/>
  <c r="AF126"/>
  <c r="AE126"/>
  <c r="AD126"/>
  <c r="AC126"/>
  <c r="AB126"/>
  <c r="AA126"/>
  <c r="AJ126" s="1"/>
  <c r="Z126"/>
  <c r="AI126" s="1"/>
  <c r="Y126"/>
  <c r="AH126" s="1"/>
  <c r="X126"/>
  <c r="S126"/>
  <c r="R126"/>
  <c r="AF125"/>
  <c r="AE125"/>
  <c r="AD125"/>
  <c r="AC125"/>
  <c r="AB125"/>
  <c r="AA125"/>
  <c r="AJ125" s="1"/>
  <c r="Z125"/>
  <c r="AI125" s="1"/>
  <c r="Y125"/>
  <c r="AH125" s="1"/>
  <c r="X125"/>
  <c r="S125"/>
  <c r="R125"/>
  <c r="AF124"/>
  <c r="AE124"/>
  <c r="AD124"/>
  <c r="AC124"/>
  <c r="AB124"/>
  <c r="AA124"/>
  <c r="AJ124" s="1"/>
  <c r="Z124"/>
  <c r="AI124" s="1"/>
  <c r="Y124"/>
  <c r="AH124" s="1"/>
  <c r="X124"/>
  <c r="S124"/>
  <c r="R124"/>
  <c r="AF123"/>
  <c r="AE123"/>
  <c r="AD123"/>
  <c r="AC123"/>
  <c r="AB123"/>
  <c r="AA123"/>
  <c r="AJ123" s="1"/>
  <c r="Z123"/>
  <c r="AI123" s="1"/>
  <c r="Y123"/>
  <c r="AH123" s="1"/>
  <c r="X123"/>
  <c r="S123"/>
  <c r="R123"/>
  <c r="AF122"/>
  <c r="AE122"/>
  <c r="AD122"/>
  <c r="AC122"/>
  <c r="AB122"/>
  <c r="AA122"/>
  <c r="AJ122" s="1"/>
  <c r="Z122"/>
  <c r="AI122" s="1"/>
  <c r="Y122"/>
  <c r="AH122" s="1"/>
  <c r="X122"/>
  <c r="S122"/>
  <c r="R122"/>
  <c r="AF121"/>
  <c r="AE121"/>
  <c r="AD121"/>
  <c r="AC121"/>
  <c r="AB121"/>
  <c r="AA121"/>
  <c r="AJ121" s="1"/>
  <c r="Z121"/>
  <c r="AI121" s="1"/>
  <c r="Y121"/>
  <c r="AH121" s="1"/>
  <c r="X121"/>
  <c r="S121"/>
  <c r="R121"/>
  <c r="AF120"/>
  <c r="AE120"/>
  <c r="AD120"/>
  <c r="AC120"/>
  <c r="AB120"/>
  <c r="AA120"/>
  <c r="AJ120" s="1"/>
  <c r="Z120"/>
  <c r="AI120" s="1"/>
  <c r="Y120"/>
  <c r="AH120" s="1"/>
  <c r="X120"/>
  <c r="S120"/>
  <c r="R120"/>
  <c r="AF119"/>
  <c r="AE119"/>
  <c r="AD119"/>
  <c r="AC119"/>
  <c r="AB119"/>
  <c r="AA119"/>
  <c r="AJ119" s="1"/>
  <c r="Z119"/>
  <c r="AI119" s="1"/>
  <c r="Y119"/>
  <c r="AH119" s="1"/>
  <c r="X119"/>
  <c r="S119"/>
  <c r="R119"/>
  <c r="AF118"/>
  <c r="AE118"/>
  <c r="AD118"/>
  <c r="AC118"/>
  <c r="AB118"/>
  <c r="AA118"/>
  <c r="AJ118" s="1"/>
  <c r="Z118"/>
  <c r="AI118" s="1"/>
  <c r="Y118"/>
  <c r="AH118" s="1"/>
  <c r="X118"/>
  <c r="S118"/>
  <c r="R118"/>
  <c r="AF117"/>
  <c r="AE117"/>
  <c r="AD117"/>
  <c r="AC117"/>
  <c r="AB117"/>
  <c r="AA117"/>
  <c r="AJ117" s="1"/>
  <c r="Z117"/>
  <c r="AI117" s="1"/>
  <c r="Y117"/>
  <c r="AH117" s="1"/>
  <c r="X117"/>
  <c r="S117"/>
  <c r="R117"/>
  <c r="AF116"/>
  <c r="AE116"/>
  <c r="AD116"/>
  <c r="AC116"/>
  <c r="AB116"/>
  <c r="AA116"/>
  <c r="AJ116" s="1"/>
  <c r="Z116"/>
  <c r="AI116" s="1"/>
  <c r="Y116"/>
  <c r="AH116" s="1"/>
  <c r="X116"/>
  <c r="S116"/>
  <c r="R116"/>
  <c r="AF115"/>
  <c r="AE115"/>
  <c r="AD115"/>
  <c r="AC115"/>
  <c r="AB115"/>
  <c r="AA115"/>
  <c r="AJ115" s="1"/>
  <c r="Z115"/>
  <c r="AI115" s="1"/>
  <c r="Y115"/>
  <c r="AH115" s="1"/>
  <c r="X115"/>
  <c r="S115"/>
  <c r="R115"/>
  <c r="AF114"/>
  <c r="AE114"/>
  <c r="AD114"/>
  <c r="AC114"/>
  <c r="AB114"/>
  <c r="AA114"/>
  <c r="AJ114" s="1"/>
  <c r="Z114"/>
  <c r="AI114" s="1"/>
  <c r="Y114"/>
  <c r="AH114" s="1"/>
  <c r="X114"/>
  <c r="S114"/>
  <c r="R114"/>
  <c r="AF113"/>
  <c r="AE113"/>
  <c r="AD113"/>
  <c r="AC113"/>
  <c r="AB113"/>
  <c r="AA113"/>
  <c r="AJ113" s="1"/>
  <c r="Z113"/>
  <c r="AI113" s="1"/>
  <c r="Y113"/>
  <c r="AH113" s="1"/>
  <c r="X113"/>
  <c r="S113"/>
  <c r="R113"/>
  <c r="AF112"/>
  <c r="AE112"/>
  <c r="AD112"/>
  <c r="AC112"/>
  <c r="AB112"/>
  <c r="AA112"/>
  <c r="AJ112" s="1"/>
  <c r="Z112"/>
  <c r="AI112" s="1"/>
  <c r="Y112"/>
  <c r="AH112" s="1"/>
  <c r="X112"/>
  <c r="S112"/>
  <c r="R112"/>
  <c r="AF111"/>
  <c r="AE111"/>
  <c r="AD111"/>
  <c r="AC111"/>
  <c r="AB111"/>
  <c r="AA111"/>
  <c r="AJ111" s="1"/>
  <c r="Z111"/>
  <c r="AI111" s="1"/>
  <c r="Y111"/>
  <c r="AH111" s="1"/>
  <c r="X111"/>
  <c r="S111"/>
  <c r="R111"/>
  <c r="AF110"/>
  <c r="AE110"/>
  <c r="AD110"/>
  <c r="AC110"/>
  <c r="AB110"/>
  <c r="AA110"/>
  <c r="AJ110" s="1"/>
  <c r="Z110"/>
  <c r="AI110" s="1"/>
  <c r="Y110"/>
  <c r="AH110" s="1"/>
  <c r="X110"/>
  <c r="S110"/>
  <c r="R110"/>
  <c r="AF109"/>
  <c r="AE109"/>
  <c r="AD109"/>
  <c r="AC109"/>
  <c r="AB109"/>
  <c r="AA109"/>
  <c r="AJ109" s="1"/>
  <c r="Z109"/>
  <c r="AI109" s="1"/>
  <c r="Y109"/>
  <c r="AH109" s="1"/>
  <c r="X109"/>
  <c r="S109"/>
  <c r="R109"/>
  <c r="AF108"/>
  <c r="AE108"/>
  <c r="AD108"/>
  <c r="AC108"/>
  <c r="AB108"/>
  <c r="AA108"/>
  <c r="AJ108" s="1"/>
  <c r="Z108"/>
  <c r="AI108" s="1"/>
  <c r="Y108"/>
  <c r="AH108" s="1"/>
  <c r="X108"/>
  <c r="S108"/>
  <c r="R108"/>
  <c r="AF107"/>
  <c r="AE107"/>
  <c r="AD107"/>
  <c r="AC107"/>
  <c r="AB107"/>
  <c r="AA107"/>
  <c r="AJ107" s="1"/>
  <c r="Z107"/>
  <c r="AI107" s="1"/>
  <c r="Y107"/>
  <c r="AH107" s="1"/>
  <c r="X107"/>
  <c r="S107"/>
  <c r="R107"/>
  <c r="AF106"/>
  <c r="AE106"/>
  <c r="AD106"/>
  <c r="AC106"/>
  <c r="AB106"/>
  <c r="AA106"/>
  <c r="AJ106" s="1"/>
  <c r="Z106"/>
  <c r="AI106" s="1"/>
  <c r="Y106"/>
  <c r="AH106" s="1"/>
  <c r="X106"/>
  <c r="S106"/>
  <c r="R106"/>
  <c r="AF105"/>
  <c r="AE105"/>
  <c r="AD105"/>
  <c r="AC105"/>
  <c r="AB105"/>
  <c r="AA105"/>
  <c r="AJ105" s="1"/>
  <c r="Z105"/>
  <c r="AI105" s="1"/>
  <c r="Y105"/>
  <c r="AH105" s="1"/>
  <c r="X105"/>
  <c r="S105"/>
  <c r="R105"/>
  <c r="AF104"/>
  <c r="AE104"/>
  <c r="AD104"/>
  <c r="AC104"/>
  <c r="AB104"/>
  <c r="AA104"/>
  <c r="AJ104" s="1"/>
  <c r="Z104"/>
  <c r="AI104" s="1"/>
  <c r="Y104"/>
  <c r="AH104" s="1"/>
  <c r="X104"/>
  <c r="S104"/>
  <c r="R104"/>
  <c r="AF103"/>
  <c r="AE103"/>
  <c r="AD103"/>
  <c r="AC103"/>
  <c r="AB103"/>
  <c r="AA103"/>
  <c r="AJ103" s="1"/>
  <c r="Z103"/>
  <c r="AI103" s="1"/>
  <c r="Y103"/>
  <c r="AH103" s="1"/>
  <c r="X103"/>
  <c r="S103"/>
  <c r="R103"/>
  <c r="AF102"/>
  <c r="AE102"/>
  <c r="AD102"/>
  <c r="AC102"/>
  <c r="AB102"/>
  <c r="AA102"/>
  <c r="AJ102" s="1"/>
  <c r="Z102"/>
  <c r="AI102" s="1"/>
  <c r="Y102"/>
  <c r="AH102" s="1"/>
  <c r="X102"/>
  <c r="S102"/>
  <c r="R102"/>
  <c r="AF101"/>
  <c r="AE101"/>
  <c r="AD101"/>
  <c r="AC101"/>
  <c r="AB101"/>
  <c r="AA101"/>
  <c r="AJ101" s="1"/>
  <c r="Z101"/>
  <c r="AI101" s="1"/>
  <c r="Y101"/>
  <c r="AH101" s="1"/>
  <c r="X101"/>
  <c r="S101"/>
  <c r="R101"/>
  <c r="AF100"/>
  <c r="AE100"/>
  <c r="AD100"/>
  <c r="AC100"/>
  <c r="AB100"/>
  <c r="AA100"/>
  <c r="AJ100" s="1"/>
  <c r="Z100"/>
  <c r="AI100" s="1"/>
  <c r="Y100"/>
  <c r="AH100" s="1"/>
  <c r="X100"/>
  <c r="S100"/>
  <c r="R100"/>
  <c r="AF99"/>
  <c r="AE99"/>
  <c r="AD99"/>
  <c r="AC99"/>
  <c r="AB99"/>
  <c r="AA99"/>
  <c r="AJ99" s="1"/>
  <c r="Z99"/>
  <c r="AI99" s="1"/>
  <c r="Y99"/>
  <c r="AH99" s="1"/>
  <c r="X99"/>
  <c r="S99"/>
  <c r="R99"/>
  <c r="AF98"/>
  <c r="AE98"/>
  <c r="AD98"/>
  <c r="AC98"/>
  <c r="AB98"/>
  <c r="AA98"/>
  <c r="AJ98" s="1"/>
  <c r="Z98"/>
  <c r="AI98" s="1"/>
  <c r="Y98"/>
  <c r="AH98" s="1"/>
  <c r="X98"/>
  <c r="S98"/>
  <c r="R98"/>
  <c r="AF97"/>
  <c r="AE97"/>
  <c r="AD97"/>
  <c r="AC97"/>
  <c r="AL97" s="1"/>
  <c r="AB97"/>
  <c r="AK97" s="1"/>
  <c r="AA97"/>
  <c r="Z97"/>
  <c r="AI97" s="1"/>
  <c r="Y97"/>
  <c r="AH97" s="1"/>
  <c r="X97"/>
  <c r="Q97"/>
  <c r="AF96"/>
  <c r="AE96"/>
  <c r="AD96"/>
  <c r="AC96"/>
  <c r="AB96"/>
  <c r="AA96"/>
  <c r="AJ96" s="1"/>
  <c r="Z96"/>
  <c r="AI96" s="1"/>
  <c r="Y96"/>
  <c r="AH96" s="1"/>
  <c r="X96"/>
  <c r="S96"/>
  <c r="R96"/>
  <c r="AF95"/>
  <c r="AE95"/>
  <c r="AD95"/>
  <c r="AC95"/>
  <c r="AB95"/>
  <c r="AA95"/>
  <c r="AJ95" s="1"/>
  <c r="Z95"/>
  <c r="AI95" s="1"/>
  <c r="Y95"/>
  <c r="AH95" s="1"/>
  <c r="X95"/>
  <c r="S95"/>
  <c r="R95"/>
  <c r="AF94"/>
  <c r="AE94"/>
  <c r="AD94"/>
  <c r="AC94"/>
  <c r="AL94" s="1"/>
  <c r="AB94"/>
  <c r="AK94" s="1"/>
  <c r="AA94"/>
  <c r="Z94"/>
  <c r="AI94" s="1"/>
  <c r="Y94"/>
  <c r="AH94" s="1"/>
  <c r="X94"/>
  <c r="Q94"/>
  <c r="V94" s="1"/>
  <c r="AF93"/>
  <c r="AE93"/>
  <c r="AD93"/>
  <c r="AC93"/>
  <c r="AL93" s="1"/>
  <c r="AB93"/>
  <c r="AK93" s="1"/>
  <c r="AA93"/>
  <c r="Z93"/>
  <c r="AI93" s="1"/>
  <c r="Y93"/>
  <c r="AH93" s="1"/>
  <c r="X93"/>
  <c r="Q93"/>
  <c r="V93" s="1"/>
  <c r="AF92"/>
  <c r="AE92"/>
  <c r="AD92"/>
  <c r="AC92"/>
  <c r="AL92" s="1"/>
  <c r="AB92"/>
  <c r="AK92" s="1"/>
  <c r="AA92"/>
  <c r="Z92"/>
  <c r="AI92" s="1"/>
  <c r="Y92"/>
  <c r="AH92" s="1"/>
  <c r="X92"/>
  <c r="Q92"/>
  <c r="AF91"/>
  <c r="AE91"/>
  <c r="AD91"/>
  <c r="AC91"/>
  <c r="AB91"/>
  <c r="AA91"/>
  <c r="AJ91" s="1"/>
  <c r="Z91"/>
  <c r="AI91" s="1"/>
  <c r="Y91"/>
  <c r="AH91" s="1"/>
  <c r="X91"/>
  <c r="S91"/>
  <c r="R91"/>
  <c r="AF90"/>
  <c r="AE90"/>
  <c r="AD90"/>
  <c r="AC90"/>
  <c r="AB90"/>
  <c r="AA90"/>
  <c r="AJ90" s="1"/>
  <c r="Z90"/>
  <c r="AI90" s="1"/>
  <c r="Y90"/>
  <c r="AH90" s="1"/>
  <c r="X90"/>
  <c r="S90"/>
  <c r="R90"/>
  <c r="AF89"/>
  <c r="AE89"/>
  <c r="AD89"/>
  <c r="AC89"/>
  <c r="AB89"/>
  <c r="AA89"/>
  <c r="AJ89" s="1"/>
  <c r="Z89"/>
  <c r="AI89" s="1"/>
  <c r="Y89"/>
  <c r="AH89" s="1"/>
  <c r="X89"/>
  <c r="S89"/>
  <c r="R89"/>
  <c r="AF88"/>
  <c r="AE88"/>
  <c r="AD88"/>
  <c r="AC88"/>
  <c r="AB88"/>
  <c r="AA88"/>
  <c r="AJ88" s="1"/>
  <c r="Z88"/>
  <c r="AI88" s="1"/>
  <c r="Y88"/>
  <c r="AH88" s="1"/>
  <c r="X88"/>
  <c r="S88"/>
  <c r="R88"/>
  <c r="AF87"/>
  <c r="AE87"/>
  <c r="AD87"/>
  <c r="AC87"/>
  <c r="AB87"/>
  <c r="AA87"/>
  <c r="AJ87" s="1"/>
  <c r="Z87"/>
  <c r="AI87" s="1"/>
  <c r="Y87"/>
  <c r="AH87" s="1"/>
  <c r="X87"/>
  <c r="S87"/>
  <c r="R87"/>
  <c r="AF86"/>
  <c r="AE86"/>
  <c r="AD86"/>
  <c r="AC86"/>
  <c r="AB86"/>
  <c r="AA86"/>
  <c r="AJ86" s="1"/>
  <c r="Z86"/>
  <c r="AI86" s="1"/>
  <c r="Y86"/>
  <c r="AH86" s="1"/>
  <c r="X86"/>
  <c r="S86"/>
  <c r="R86"/>
  <c r="AF85"/>
  <c r="AE85"/>
  <c r="AD85"/>
  <c r="AC85"/>
  <c r="AB85"/>
  <c r="AA85"/>
  <c r="AJ85" s="1"/>
  <c r="Z85"/>
  <c r="AI85" s="1"/>
  <c r="Y85"/>
  <c r="AH85" s="1"/>
  <c r="X85"/>
  <c r="S85"/>
  <c r="R85"/>
  <c r="AF84"/>
  <c r="AE84"/>
  <c r="AD84"/>
  <c r="AC84"/>
  <c r="AB84"/>
  <c r="AA84"/>
  <c r="AJ84" s="1"/>
  <c r="Z84"/>
  <c r="AI84" s="1"/>
  <c r="Y84"/>
  <c r="AH84" s="1"/>
  <c r="X84"/>
  <c r="S84"/>
  <c r="R84"/>
  <c r="AF83"/>
  <c r="AE83"/>
  <c r="AD83"/>
  <c r="AC83"/>
  <c r="AB83"/>
  <c r="AA83"/>
  <c r="AJ83" s="1"/>
  <c r="Z83"/>
  <c r="AI83" s="1"/>
  <c r="Y83"/>
  <c r="AH83" s="1"/>
  <c r="X83"/>
  <c r="S83"/>
  <c r="R83"/>
  <c r="AF82"/>
  <c r="AE82"/>
  <c r="AD82"/>
  <c r="AC82"/>
  <c r="AB82"/>
  <c r="AA82"/>
  <c r="AJ82" s="1"/>
  <c r="Z82"/>
  <c r="AI82" s="1"/>
  <c r="Y82"/>
  <c r="AH82" s="1"/>
  <c r="X82"/>
  <c r="S82"/>
  <c r="R82"/>
  <c r="AF81"/>
  <c r="AE81"/>
  <c r="AD81"/>
  <c r="AC81"/>
  <c r="AB81"/>
  <c r="AA81"/>
  <c r="AJ81" s="1"/>
  <c r="Z81"/>
  <c r="AI81" s="1"/>
  <c r="Y81"/>
  <c r="AH81" s="1"/>
  <c r="X81"/>
  <c r="S81"/>
  <c r="R81"/>
  <c r="AF80"/>
  <c r="AE80"/>
  <c r="AD80"/>
  <c r="AC80"/>
  <c r="AB80"/>
  <c r="AA80"/>
  <c r="AJ80" s="1"/>
  <c r="Z80"/>
  <c r="AI80" s="1"/>
  <c r="Y80"/>
  <c r="AH80" s="1"/>
  <c r="X80"/>
  <c r="S80"/>
  <c r="R80"/>
  <c r="AF79"/>
  <c r="AE79"/>
  <c r="AD79"/>
  <c r="AC79"/>
  <c r="AB79"/>
  <c r="AA79"/>
  <c r="AJ79" s="1"/>
  <c r="Z79"/>
  <c r="AI79" s="1"/>
  <c r="Y79"/>
  <c r="AH79" s="1"/>
  <c r="X79"/>
  <c r="S79"/>
  <c r="R79"/>
  <c r="AF78"/>
  <c r="AE78"/>
  <c r="AD78"/>
  <c r="AC78"/>
  <c r="AB78"/>
  <c r="AA78"/>
  <c r="AJ78" s="1"/>
  <c r="Z78"/>
  <c r="AI78" s="1"/>
  <c r="Y78"/>
  <c r="AH78" s="1"/>
  <c r="X78"/>
  <c r="S78"/>
  <c r="R78"/>
  <c r="AF77"/>
  <c r="AE77"/>
  <c r="AD77"/>
  <c r="AC77"/>
  <c r="AB77"/>
  <c r="AA77"/>
  <c r="AJ77" s="1"/>
  <c r="Z77"/>
  <c r="AI77" s="1"/>
  <c r="Y77"/>
  <c r="AH77" s="1"/>
  <c r="X77"/>
  <c r="S77"/>
  <c r="R77"/>
  <c r="AF76"/>
  <c r="AE76"/>
  <c r="AD76"/>
  <c r="AC76"/>
  <c r="AB76"/>
  <c r="AA76"/>
  <c r="AJ76" s="1"/>
  <c r="Z76"/>
  <c r="AI76" s="1"/>
  <c r="Y76"/>
  <c r="AH76" s="1"/>
  <c r="X76"/>
  <c r="S76"/>
  <c r="R76"/>
  <c r="AF75"/>
  <c r="AE75"/>
  <c r="AD75"/>
  <c r="AC75"/>
  <c r="AB75"/>
  <c r="AA75"/>
  <c r="AJ75" s="1"/>
  <c r="Z75"/>
  <c r="AI75" s="1"/>
  <c r="Y75"/>
  <c r="AH75" s="1"/>
  <c r="X75"/>
  <c r="S75"/>
  <c r="R75"/>
  <c r="AF74"/>
  <c r="AE74"/>
  <c r="AD74"/>
  <c r="AC74"/>
  <c r="AB74"/>
  <c r="AA74"/>
  <c r="AJ74" s="1"/>
  <c r="Z74"/>
  <c r="AI74" s="1"/>
  <c r="Y74"/>
  <c r="AH74" s="1"/>
  <c r="X74"/>
  <c r="S74"/>
  <c r="R74"/>
  <c r="AF73"/>
  <c r="AE73"/>
  <c r="AD73"/>
  <c r="AC73"/>
  <c r="AB73"/>
  <c r="AA73"/>
  <c r="AJ73" s="1"/>
  <c r="Z73"/>
  <c r="AI73" s="1"/>
  <c r="Y73"/>
  <c r="AH73" s="1"/>
  <c r="X73"/>
  <c r="S73"/>
  <c r="R73"/>
  <c r="AF72"/>
  <c r="AE72"/>
  <c r="AD72"/>
  <c r="AC72"/>
  <c r="AB72"/>
  <c r="AA72"/>
  <c r="AJ72" s="1"/>
  <c r="Z72"/>
  <c r="AI72" s="1"/>
  <c r="Y72"/>
  <c r="AH72" s="1"/>
  <c r="X72"/>
  <c r="S72"/>
  <c r="R72"/>
  <c r="AF71"/>
  <c r="AE71"/>
  <c r="AD71"/>
  <c r="AC71"/>
  <c r="AB71"/>
  <c r="AA71"/>
  <c r="AJ71" s="1"/>
  <c r="Z71"/>
  <c r="AI71" s="1"/>
  <c r="Y71"/>
  <c r="AH71" s="1"/>
  <c r="X71"/>
  <c r="S71"/>
  <c r="R71"/>
  <c r="AF70"/>
  <c r="AE70"/>
  <c r="AD70"/>
  <c r="AC70"/>
  <c r="AB70"/>
  <c r="AA70"/>
  <c r="AJ70" s="1"/>
  <c r="Z70"/>
  <c r="AI70" s="1"/>
  <c r="Y70"/>
  <c r="AH70" s="1"/>
  <c r="X70"/>
  <c r="S70"/>
  <c r="R70"/>
  <c r="AF69"/>
  <c r="AE69"/>
  <c r="AD69"/>
  <c r="AC69"/>
  <c r="AB69"/>
  <c r="AA69"/>
  <c r="AJ69" s="1"/>
  <c r="Z69"/>
  <c r="AI69" s="1"/>
  <c r="Y69"/>
  <c r="AH69" s="1"/>
  <c r="X69"/>
  <c r="S69"/>
  <c r="R69"/>
  <c r="AF68"/>
  <c r="AE68"/>
  <c r="AD68"/>
  <c r="AC68"/>
  <c r="AB68"/>
  <c r="AA68"/>
  <c r="AJ68" s="1"/>
  <c r="Z68"/>
  <c r="AI68" s="1"/>
  <c r="Y68"/>
  <c r="AH68" s="1"/>
  <c r="X68"/>
  <c r="S68"/>
  <c r="R68"/>
  <c r="AF67"/>
  <c r="AE67"/>
  <c r="AD67"/>
  <c r="AC67"/>
  <c r="AB67"/>
  <c r="AA67"/>
  <c r="AJ67" s="1"/>
  <c r="Z67"/>
  <c r="AI67" s="1"/>
  <c r="Y67"/>
  <c r="AH67" s="1"/>
  <c r="X67"/>
  <c r="S67"/>
  <c r="R67"/>
  <c r="AF66"/>
  <c r="AE66"/>
  <c r="AD66"/>
  <c r="AC66"/>
  <c r="AB66"/>
  <c r="AA66"/>
  <c r="AJ66" s="1"/>
  <c r="Z66"/>
  <c r="AI66" s="1"/>
  <c r="Y66"/>
  <c r="AH66" s="1"/>
  <c r="X66"/>
  <c r="S66"/>
  <c r="R66"/>
  <c r="AF65"/>
  <c r="AE65"/>
  <c r="AD65"/>
  <c r="AC65"/>
  <c r="AB65"/>
  <c r="AA65"/>
  <c r="AJ65" s="1"/>
  <c r="Z65"/>
  <c r="AI65" s="1"/>
  <c r="Y65"/>
  <c r="AH65" s="1"/>
  <c r="X65"/>
  <c r="S65"/>
  <c r="R65"/>
  <c r="AF64"/>
  <c r="AE64"/>
  <c r="AD64"/>
  <c r="AC64"/>
  <c r="AB64"/>
  <c r="AA64"/>
  <c r="AJ64" s="1"/>
  <c r="Z64"/>
  <c r="AI64" s="1"/>
  <c r="Y64"/>
  <c r="AH64" s="1"/>
  <c r="X64"/>
  <c r="S64"/>
  <c r="R64"/>
  <c r="AF63"/>
  <c r="AE63"/>
  <c r="AD63"/>
  <c r="AC63"/>
  <c r="AB63"/>
  <c r="AA63"/>
  <c r="AJ63" s="1"/>
  <c r="Z63"/>
  <c r="AI63" s="1"/>
  <c r="Y63"/>
  <c r="AH63" s="1"/>
  <c r="X63"/>
  <c r="S63"/>
  <c r="R63"/>
  <c r="AF62"/>
  <c r="AE62"/>
  <c r="AD62"/>
  <c r="AC62"/>
  <c r="AB62"/>
  <c r="AA62"/>
  <c r="AJ62" s="1"/>
  <c r="Z62"/>
  <c r="AI62" s="1"/>
  <c r="Y62"/>
  <c r="AH62" s="1"/>
  <c r="X62"/>
  <c r="S62"/>
  <c r="R62"/>
  <c r="AF61"/>
  <c r="AE61"/>
  <c r="AD61"/>
  <c r="AC61"/>
  <c r="AB61"/>
  <c r="AA61"/>
  <c r="AJ61" s="1"/>
  <c r="Z61"/>
  <c r="AI61" s="1"/>
  <c r="Y61"/>
  <c r="AH61" s="1"/>
  <c r="X61"/>
  <c r="S61"/>
  <c r="R61"/>
  <c r="AF60"/>
  <c r="AE60"/>
  <c r="AD60"/>
  <c r="AC60"/>
  <c r="AB60"/>
  <c r="AA60"/>
  <c r="AJ60" s="1"/>
  <c r="Z60"/>
  <c r="AI60" s="1"/>
  <c r="Y60"/>
  <c r="AH60" s="1"/>
  <c r="X60"/>
  <c r="S60"/>
  <c r="R60"/>
  <c r="AF59"/>
  <c r="AE59"/>
  <c r="AD59"/>
  <c r="AC59"/>
  <c r="AB59"/>
  <c r="AA59"/>
  <c r="AJ59" s="1"/>
  <c r="Z59"/>
  <c r="AI59" s="1"/>
  <c r="Y59"/>
  <c r="AH59" s="1"/>
  <c r="X59"/>
  <c r="S59"/>
  <c r="R59"/>
  <c r="AF58"/>
  <c r="AE58"/>
  <c r="AD58"/>
  <c r="AC58"/>
  <c r="AB58"/>
  <c r="AA58"/>
  <c r="AJ58" s="1"/>
  <c r="Z58"/>
  <c r="AI58" s="1"/>
  <c r="Y58"/>
  <c r="AH58" s="1"/>
  <c r="X58"/>
  <c r="S58"/>
  <c r="R58"/>
  <c r="AF57"/>
  <c r="AE57"/>
  <c r="AD57"/>
  <c r="AC57"/>
  <c r="AB57"/>
  <c r="AA57"/>
  <c r="AJ57" s="1"/>
  <c r="Z57"/>
  <c r="AI57" s="1"/>
  <c r="Y57"/>
  <c r="AH57" s="1"/>
  <c r="X57"/>
  <c r="S57"/>
  <c r="R57"/>
  <c r="AF56"/>
  <c r="AE56"/>
  <c r="AD56"/>
  <c r="AC56"/>
  <c r="AB56"/>
  <c r="AA56"/>
  <c r="AJ56" s="1"/>
  <c r="Z56"/>
  <c r="AI56" s="1"/>
  <c r="Y56"/>
  <c r="AH56" s="1"/>
  <c r="X56"/>
  <c r="S56"/>
  <c r="R56"/>
  <c r="AF55"/>
  <c r="AE55"/>
  <c r="AD55"/>
  <c r="AC55"/>
  <c r="AB55"/>
  <c r="AA55"/>
  <c r="AJ55" s="1"/>
  <c r="Z55"/>
  <c r="AI55" s="1"/>
  <c r="Y55"/>
  <c r="AH55" s="1"/>
  <c r="X55"/>
  <c r="S55"/>
  <c r="R55"/>
  <c r="AF54"/>
  <c r="AE54"/>
  <c r="AD54"/>
  <c r="AC54"/>
  <c r="AB54"/>
  <c r="AA54"/>
  <c r="AJ54" s="1"/>
  <c r="Z54"/>
  <c r="AI54" s="1"/>
  <c r="Y54"/>
  <c r="AH54" s="1"/>
  <c r="X54"/>
  <c r="S54"/>
  <c r="R54"/>
  <c r="AF53"/>
  <c r="AE53"/>
  <c r="AD53"/>
  <c r="AC53"/>
  <c r="AB53"/>
  <c r="AA53"/>
  <c r="AJ53" s="1"/>
  <c r="Z53"/>
  <c r="AI53" s="1"/>
  <c r="Y53"/>
  <c r="AH53" s="1"/>
  <c r="X53"/>
  <c r="S53"/>
  <c r="R53"/>
  <c r="AF52"/>
  <c r="AE52"/>
  <c r="AD52"/>
  <c r="AC52"/>
  <c r="AB52"/>
  <c r="AA52"/>
  <c r="AJ52" s="1"/>
  <c r="Z52"/>
  <c r="AI52" s="1"/>
  <c r="Y52"/>
  <c r="AH52" s="1"/>
  <c r="X52"/>
  <c r="S52"/>
  <c r="R52"/>
  <c r="AF51"/>
  <c r="AE51"/>
  <c r="AD51"/>
  <c r="AC51"/>
  <c r="AB51"/>
  <c r="AA51"/>
  <c r="AJ51" s="1"/>
  <c r="Z51"/>
  <c r="AI51" s="1"/>
  <c r="Y51"/>
  <c r="AH51" s="1"/>
  <c r="X51"/>
  <c r="S51"/>
  <c r="R51"/>
  <c r="AF50"/>
  <c r="AE50"/>
  <c r="AD50"/>
  <c r="AC50"/>
  <c r="AB50"/>
  <c r="AA50"/>
  <c r="AJ50" s="1"/>
  <c r="Z50"/>
  <c r="AI50" s="1"/>
  <c r="Y50"/>
  <c r="AH50" s="1"/>
  <c r="X50"/>
  <c r="S50"/>
  <c r="R50"/>
  <c r="AF49"/>
  <c r="AE49"/>
  <c r="AD49"/>
  <c r="AC49"/>
  <c r="AB49"/>
  <c r="AA49"/>
  <c r="AJ49" s="1"/>
  <c r="Z49"/>
  <c r="AI49" s="1"/>
  <c r="Y49"/>
  <c r="AH49" s="1"/>
  <c r="X49"/>
  <c r="S49"/>
  <c r="R49"/>
  <c r="AF48"/>
  <c r="AE48"/>
  <c r="AD48"/>
  <c r="AC48"/>
  <c r="AB48"/>
  <c r="AA48"/>
  <c r="AJ48" s="1"/>
  <c r="Z48"/>
  <c r="AI48" s="1"/>
  <c r="Y48"/>
  <c r="AH48" s="1"/>
  <c r="X48"/>
  <c r="S48"/>
  <c r="R48"/>
  <c r="AF47"/>
  <c r="AE47"/>
  <c r="AD47"/>
  <c r="AC47"/>
  <c r="AB47"/>
  <c r="AA47"/>
  <c r="AJ47" s="1"/>
  <c r="Z47"/>
  <c r="AI47" s="1"/>
  <c r="Y47"/>
  <c r="AH47" s="1"/>
  <c r="X47"/>
  <c r="S47"/>
  <c r="R47"/>
  <c r="AF46"/>
  <c r="AE46"/>
  <c r="AD46"/>
  <c r="AC46"/>
  <c r="AB46"/>
  <c r="AA46"/>
  <c r="AJ46" s="1"/>
  <c r="Z46"/>
  <c r="AI46" s="1"/>
  <c r="Y46"/>
  <c r="AH46" s="1"/>
  <c r="X46"/>
  <c r="S46"/>
  <c r="R46"/>
  <c r="AF45"/>
  <c r="AE45"/>
  <c r="AD45"/>
  <c r="AC45"/>
  <c r="AB45"/>
  <c r="AA45"/>
  <c r="AJ45" s="1"/>
  <c r="Z45"/>
  <c r="AI45" s="1"/>
  <c r="Y45"/>
  <c r="AH45" s="1"/>
  <c r="X45"/>
  <c r="S45"/>
  <c r="R45"/>
  <c r="AF44"/>
  <c r="AE44"/>
  <c r="AD44"/>
  <c r="AC44"/>
  <c r="AB44"/>
  <c r="AA44"/>
  <c r="AJ44" s="1"/>
  <c r="Z44"/>
  <c r="AI44" s="1"/>
  <c r="Y44"/>
  <c r="AH44" s="1"/>
  <c r="X44"/>
  <c r="S44"/>
  <c r="R44"/>
  <c r="AF43"/>
  <c r="AE43"/>
  <c r="AD43"/>
  <c r="AC43"/>
  <c r="AB43"/>
  <c r="AA43"/>
  <c r="AJ43" s="1"/>
  <c r="Z43"/>
  <c r="AI43" s="1"/>
  <c r="Y43"/>
  <c r="AH43" s="1"/>
  <c r="X43"/>
  <c r="S43"/>
  <c r="R43"/>
  <c r="AF42"/>
  <c r="AE42"/>
  <c r="AD42"/>
  <c r="AC42"/>
  <c r="AB42"/>
  <c r="AA42"/>
  <c r="AJ42" s="1"/>
  <c r="Z42"/>
  <c r="AI42" s="1"/>
  <c r="Y42"/>
  <c r="AH42" s="1"/>
  <c r="X42"/>
  <c r="S42"/>
  <c r="R42"/>
  <c r="AF41"/>
  <c r="AE41"/>
  <c r="AD41"/>
  <c r="AC41"/>
  <c r="AB41"/>
  <c r="AA41"/>
  <c r="AJ41" s="1"/>
  <c r="Z41"/>
  <c r="AI41" s="1"/>
  <c r="Y41"/>
  <c r="AH41" s="1"/>
  <c r="X41"/>
  <c r="S41"/>
  <c r="R41"/>
  <c r="AF40"/>
  <c r="AE40"/>
  <c r="AD40"/>
  <c r="AC40"/>
  <c r="AB40"/>
  <c r="AA40"/>
  <c r="AJ40" s="1"/>
  <c r="Z40"/>
  <c r="AI40" s="1"/>
  <c r="Y40"/>
  <c r="AH40" s="1"/>
  <c r="X40"/>
  <c r="S40"/>
  <c r="R40"/>
  <c r="AF39"/>
  <c r="AE39"/>
  <c r="AD39"/>
  <c r="AC39"/>
  <c r="AB39"/>
  <c r="AA39"/>
  <c r="AJ39" s="1"/>
  <c r="Z39"/>
  <c r="AI39" s="1"/>
  <c r="Y39"/>
  <c r="AH39" s="1"/>
  <c r="X39"/>
  <c r="S39"/>
  <c r="R39"/>
  <c r="AF38"/>
  <c r="AE38"/>
  <c r="AD38"/>
  <c r="AC38"/>
  <c r="AB38"/>
  <c r="AA38"/>
  <c r="AJ38" s="1"/>
  <c r="Z38"/>
  <c r="AI38" s="1"/>
  <c r="Y38"/>
  <c r="AH38" s="1"/>
  <c r="X38"/>
  <c r="S38"/>
  <c r="R38"/>
  <c r="AF37"/>
  <c r="AE37"/>
  <c r="AD37"/>
  <c r="AC37"/>
  <c r="AB37"/>
  <c r="AA37"/>
  <c r="AJ37" s="1"/>
  <c r="Z37"/>
  <c r="AI37" s="1"/>
  <c r="Y37"/>
  <c r="AH37" s="1"/>
  <c r="X37"/>
  <c r="S37"/>
  <c r="R37"/>
  <c r="AF36"/>
  <c r="AE36"/>
  <c r="AD36"/>
  <c r="AC36"/>
  <c r="AB36"/>
  <c r="AA36"/>
  <c r="AJ36" s="1"/>
  <c r="Z36"/>
  <c r="AI36" s="1"/>
  <c r="Y36"/>
  <c r="AH36" s="1"/>
  <c r="X36"/>
  <c r="S36"/>
  <c r="R36"/>
  <c r="AF35"/>
  <c r="AE35"/>
  <c r="AD35"/>
  <c r="AC35"/>
  <c r="AB35"/>
  <c r="AA35"/>
  <c r="AJ35" s="1"/>
  <c r="Z35"/>
  <c r="AI35" s="1"/>
  <c r="Y35"/>
  <c r="AH35" s="1"/>
  <c r="X35"/>
  <c r="S35"/>
  <c r="R35"/>
  <c r="AF34"/>
  <c r="AE34"/>
  <c r="AD34"/>
  <c r="AC34"/>
  <c r="AB34"/>
  <c r="AA34"/>
  <c r="AJ34" s="1"/>
  <c r="Z34"/>
  <c r="AI34" s="1"/>
  <c r="Y34"/>
  <c r="AH34" s="1"/>
  <c r="X34"/>
  <c r="S34"/>
  <c r="R34"/>
  <c r="AF33"/>
  <c r="AE33"/>
  <c r="AD33"/>
  <c r="AC33"/>
  <c r="AB33"/>
  <c r="AA33"/>
  <c r="AJ33" s="1"/>
  <c r="Z33"/>
  <c r="AI33" s="1"/>
  <c r="Y33"/>
  <c r="AH33" s="1"/>
  <c r="X33"/>
  <c r="S33"/>
  <c r="R33"/>
  <c r="AF32"/>
  <c r="AE32"/>
  <c r="AD32"/>
  <c r="AC32"/>
  <c r="AB32"/>
  <c r="AA32"/>
  <c r="AJ32" s="1"/>
  <c r="Z32"/>
  <c r="AI32" s="1"/>
  <c r="Y32"/>
  <c r="AH32" s="1"/>
  <c r="X32"/>
  <c r="S32"/>
  <c r="R32"/>
  <c r="AF31"/>
  <c r="AE31"/>
  <c r="AD31"/>
  <c r="AC31"/>
  <c r="AB31"/>
  <c r="AA31"/>
  <c r="AJ31" s="1"/>
  <c r="Z31"/>
  <c r="AI31" s="1"/>
  <c r="Y31"/>
  <c r="AH31" s="1"/>
  <c r="X31"/>
  <c r="S31"/>
  <c r="R31"/>
  <c r="AF30"/>
  <c r="AE30"/>
  <c r="AD30"/>
  <c r="AC30"/>
  <c r="AB30"/>
  <c r="AA30"/>
  <c r="AJ30" s="1"/>
  <c r="Z30"/>
  <c r="AI30" s="1"/>
  <c r="Y30"/>
  <c r="AH30" s="1"/>
  <c r="X30"/>
  <c r="S30"/>
  <c r="R30"/>
  <c r="AF29"/>
  <c r="AE29"/>
  <c r="AD29"/>
  <c r="AC29"/>
  <c r="AB29"/>
  <c r="AA29"/>
  <c r="AJ29" s="1"/>
  <c r="Z29"/>
  <c r="AI29" s="1"/>
  <c r="Y29"/>
  <c r="AH29" s="1"/>
  <c r="X29"/>
  <c r="S29"/>
  <c r="R29"/>
  <c r="AF28"/>
  <c r="AE28"/>
  <c r="AD28"/>
  <c r="AC28"/>
  <c r="AB28"/>
  <c r="AA28"/>
  <c r="AJ28" s="1"/>
  <c r="Z28"/>
  <c r="AI28" s="1"/>
  <c r="Y28"/>
  <c r="AH28" s="1"/>
  <c r="X28"/>
  <c r="S28"/>
  <c r="R28"/>
  <c r="AF27"/>
  <c r="AE27"/>
  <c r="AD27"/>
  <c r="AC27"/>
  <c r="AB27"/>
  <c r="AA27"/>
  <c r="AJ27" s="1"/>
  <c r="Z27"/>
  <c r="AI27" s="1"/>
  <c r="Y27"/>
  <c r="AH27" s="1"/>
  <c r="X27"/>
  <c r="S27"/>
  <c r="R27"/>
  <c r="AF26"/>
  <c r="AE26"/>
  <c r="AD26"/>
  <c r="AC26"/>
  <c r="AB26"/>
  <c r="AA26"/>
  <c r="AJ26" s="1"/>
  <c r="Z26"/>
  <c r="AI26" s="1"/>
  <c r="Y26"/>
  <c r="AH26" s="1"/>
  <c r="X26"/>
  <c r="S26"/>
  <c r="R26"/>
  <c r="AF25"/>
  <c r="AE25"/>
  <c r="AD25"/>
  <c r="AC25"/>
  <c r="AB25"/>
  <c r="AA25"/>
  <c r="AJ25" s="1"/>
  <c r="Z25"/>
  <c r="AI25" s="1"/>
  <c r="Y25"/>
  <c r="AH25" s="1"/>
  <c r="X25"/>
  <c r="S25"/>
  <c r="R25"/>
  <c r="AF24"/>
  <c r="AE24"/>
  <c r="AD24"/>
  <c r="AC24"/>
  <c r="AB24"/>
  <c r="AA24"/>
  <c r="AJ24" s="1"/>
  <c r="Z24"/>
  <c r="AI24" s="1"/>
  <c r="Y24"/>
  <c r="AH24" s="1"/>
  <c r="X24"/>
  <c r="S24"/>
  <c r="R24"/>
  <c r="AF23"/>
  <c r="AE23"/>
  <c r="AD23"/>
  <c r="AC23"/>
  <c r="AB23"/>
  <c r="AA23"/>
  <c r="AJ23" s="1"/>
  <c r="Z23"/>
  <c r="AI23" s="1"/>
  <c r="Y23"/>
  <c r="AH23" s="1"/>
  <c r="X23"/>
  <c r="S23"/>
  <c r="R23"/>
  <c r="AF22"/>
  <c r="AE22"/>
  <c r="AD22"/>
  <c r="AC22"/>
  <c r="AB22"/>
  <c r="AA22"/>
  <c r="AJ22" s="1"/>
  <c r="Z22"/>
  <c r="AI22" s="1"/>
  <c r="Y22"/>
  <c r="AH22" s="1"/>
  <c r="X22"/>
  <c r="S22"/>
  <c r="R22"/>
  <c r="AF21"/>
  <c r="AE21"/>
  <c r="AD21"/>
  <c r="AC21"/>
  <c r="AB21"/>
  <c r="AA21"/>
  <c r="AJ21" s="1"/>
  <c r="Z21"/>
  <c r="AI21" s="1"/>
  <c r="Y21"/>
  <c r="AH21" s="1"/>
  <c r="X21"/>
  <c r="S21"/>
  <c r="R21"/>
  <c r="AF20"/>
  <c r="AE20"/>
  <c r="AD20"/>
  <c r="AC20"/>
  <c r="AB20"/>
  <c r="AA20"/>
  <c r="AJ20" s="1"/>
  <c r="Z20"/>
  <c r="AI20" s="1"/>
  <c r="Y20"/>
  <c r="AH20" s="1"/>
  <c r="X20"/>
  <c r="S20"/>
  <c r="R20"/>
  <c r="AF19"/>
  <c r="AE19"/>
  <c r="AD19"/>
  <c r="AC19"/>
  <c r="AB19"/>
  <c r="AA19"/>
  <c r="AJ19" s="1"/>
  <c r="Z19"/>
  <c r="AI19" s="1"/>
  <c r="Y19"/>
  <c r="AH19" s="1"/>
  <c r="X19"/>
  <c r="S19"/>
  <c r="R19"/>
  <c r="AF18"/>
  <c r="AE18"/>
  <c r="AD18"/>
  <c r="AC18"/>
  <c r="AB18"/>
  <c r="AA18"/>
  <c r="AJ18" s="1"/>
  <c r="Z18"/>
  <c r="AI18" s="1"/>
  <c r="Y18"/>
  <c r="AH18" s="1"/>
  <c r="X18"/>
  <c r="S18"/>
  <c r="R18"/>
  <c r="AF17"/>
  <c r="AE17"/>
  <c r="AD17"/>
  <c r="AC17"/>
  <c r="AB17"/>
  <c r="AA17"/>
  <c r="AJ17" s="1"/>
  <c r="Z17"/>
  <c r="AI17" s="1"/>
  <c r="Y17"/>
  <c r="AH17" s="1"/>
  <c r="X17"/>
  <c r="S17"/>
  <c r="R17"/>
  <c r="AF16"/>
  <c r="AE16"/>
  <c r="AD16"/>
  <c r="AC16"/>
  <c r="AB16"/>
  <c r="AA16"/>
  <c r="AJ16" s="1"/>
  <c r="Z16"/>
  <c r="AI16" s="1"/>
  <c r="Y16"/>
  <c r="AH16" s="1"/>
  <c r="X16"/>
  <c r="S16"/>
  <c r="R16"/>
  <c r="AF15"/>
  <c r="AE15"/>
  <c r="AD15"/>
  <c r="AC15"/>
  <c r="AB15"/>
  <c r="AA15"/>
  <c r="AJ15" s="1"/>
  <c r="Z15"/>
  <c r="AI15" s="1"/>
  <c r="Y15"/>
  <c r="AH15" s="1"/>
  <c r="X15"/>
  <c r="S15"/>
  <c r="R15"/>
  <c r="AF14"/>
  <c r="AE14"/>
  <c r="AD14"/>
  <c r="AC14"/>
  <c r="AB14"/>
  <c r="AA14"/>
  <c r="AJ14" s="1"/>
  <c r="Z14"/>
  <c r="AI14" s="1"/>
  <c r="Y14"/>
  <c r="AH14" s="1"/>
  <c r="X14"/>
  <c r="S14"/>
  <c r="R14"/>
  <c r="AF13"/>
  <c r="AE13"/>
  <c r="AD13"/>
  <c r="AC13"/>
  <c r="AB13"/>
  <c r="AA13"/>
  <c r="AJ13" s="1"/>
  <c r="Z13"/>
  <c r="AI13" s="1"/>
  <c r="Y13"/>
  <c r="AH13" s="1"/>
  <c r="X13"/>
  <c r="S13"/>
  <c r="R13"/>
  <c r="AF12"/>
  <c r="AE12"/>
  <c r="AD12"/>
  <c r="AC12"/>
  <c r="AB12"/>
  <c r="AA12"/>
  <c r="AJ12" s="1"/>
  <c r="Z12"/>
  <c r="AI12" s="1"/>
  <c r="Y12"/>
  <c r="AH12" s="1"/>
  <c r="X12"/>
  <c r="S12"/>
  <c r="R12"/>
  <c r="AF11"/>
  <c r="AE11"/>
  <c r="AD11"/>
  <c r="AC11"/>
  <c r="AB11"/>
  <c r="AA11"/>
  <c r="AJ11" s="1"/>
  <c r="Z11"/>
  <c r="AI11" s="1"/>
  <c r="Y11"/>
  <c r="AH11" s="1"/>
  <c r="X11"/>
  <c r="S11"/>
  <c r="R11"/>
  <c r="AF10"/>
  <c r="AE10"/>
  <c r="AD10"/>
  <c r="AC10"/>
  <c r="AB10"/>
  <c r="AA10"/>
  <c r="AJ10" s="1"/>
  <c r="Z10"/>
  <c r="AI10" s="1"/>
  <c r="Y10"/>
  <c r="AH10" s="1"/>
  <c r="X10"/>
  <c r="S10"/>
  <c r="R10"/>
  <c r="AF9"/>
  <c r="AE9"/>
  <c r="AD9"/>
  <c r="AC9"/>
  <c r="AB9"/>
  <c r="AA9"/>
  <c r="AJ9" s="1"/>
  <c r="Z9"/>
  <c r="AI9" s="1"/>
  <c r="Y9"/>
  <c r="AH9" s="1"/>
  <c r="X9"/>
  <c r="S9"/>
  <c r="R9"/>
  <c r="AF8"/>
  <c r="AE8"/>
  <c r="AD8"/>
  <c r="AC8"/>
  <c r="AB8"/>
  <c r="AA8"/>
  <c r="AJ8" s="1"/>
  <c r="Z8"/>
  <c r="AI8" s="1"/>
  <c r="Y8"/>
  <c r="AH8" s="1"/>
  <c r="X8"/>
  <c r="S8"/>
  <c r="R8"/>
  <c r="AF7"/>
  <c r="AE7"/>
  <c r="AD7"/>
  <c r="AC7"/>
  <c r="AB7"/>
  <c r="AA7"/>
  <c r="AJ7" s="1"/>
  <c r="Z7"/>
  <c r="AI7" s="1"/>
  <c r="Y7"/>
  <c r="AH7" s="1"/>
  <c r="X7"/>
  <c r="S7"/>
  <c r="R7"/>
  <c r="AF6"/>
  <c r="AE6"/>
  <c r="AD6"/>
  <c r="AC6"/>
  <c r="AB6"/>
  <c r="AA6"/>
  <c r="AJ6" s="1"/>
  <c r="Z6"/>
  <c r="AI6" s="1"/>
  <c r="Y6"/>
  <c r="AH6" s="1"/>
  <c r="X6"/>
  <c r="S6"/>
  <c r="R6"/>
  <c r="AF5"/>
  <c r="AE5"/>
  <c r="AD5"/>
  <c r="AC5"/>
  <c r="AB5"/>
  <c r="AA5"/>
  <c r="AJ5" s="1"/>
  <c r="Z5"/>
  <c r="AI5" s="1"/>
  <c r="Y5"/>
  <c r="AH5" s="1"/>
  <c r="X5"/>
  <c r="S5"/>
  <c r="R5"/>
  <c r="AF4"/>
  <c r="AE4"/>
  <c r="AD4"/>
  <c r="AC4"/>
  <c r="AB4"/>
  <c r="AA4"/>
  <c r="AJ4" s="1"/>
  <c r="Z4"/>
  <c r="AI4" s="1"/>
  <c r="Y4"/>
  <c r="AH4" s="1"/>
  <c r="X4"/>
  <c r="S4"/>
  <c r="R4"/>
  <c r="AF3"/>
  <c r="AE3"/>
  <c r="AD3"/>
  <c r="AC3"/>
  <c r="AB3"/>
  <c r="AA3"/>
  <c r="AJ3" s="1"/>
  <c r="Z3"/>
  <c r="AI3" s="1"/>
  <c r="Y3"/>
  <c r="AH3" s="1"/>
  <c r="X3"/>
  <c r="S3"/>
  <c r="R3"/>
  <c r="AF2"/>
  <c r="AE2"/>
  <c r="AD2"/>
  <c r="AC2"/>
  <c r="AB2"/>
  <c r="AA2"/>
  <c r="AJ2" s="1"/>
  <c r="Z2"/>
  <c r="AI2" s="1"/>
  <c r="Y2"/>
  <c r="AH2" s="1"/>
  <c r="X2"/>
  <c r="S2"/>
  <c r="R2"/>
  <c r="AM471" l="1"/>
  <c r="AL442"/>
  <c r="V447"/>
  <c r="AM447" s="1"/>
  <c r="V495"/>
  <c r="AM495" s="1"/>
  <c r="AL462"/>
  <c r="AL470"/>
  <c r="AL478"/>
  <c r="AK458"/>
  <c r="AL55"/>
  <c r="V21"/>
  <c r="V37"/>
  <c r="AM37" s="1"/>
  <c r="V182"/>
  <c r="AM182" s="1"/>
  <c r="AL21"/>
  <c r="AL45"/>
  <c r="AL398"/>
  <c r="AL420"/>
  <c r="AK417"/>
  <c r="AK425"/>
  <c r="AK386"/>
  <c r="AL378"/>
  <c r="AL351"/>
  <c r="AL340"/>
  <c r="V433"/>
  <c r="AM433" s="1"/>
  <c r="AK84"/>
  <c r="V96"/>
  <c r="AM96" s="1"/>
  <c r="AK449"/>
  <c r="V452"/>
  <c r="AM452" s="1"/>
  <c r="V460"/>
  <c r="AM460" s="1"/>
  <c r="V468"/>
  <c r="AM468" s="1"/>
  <c r="AK473"/>
  <c r="AK481"/>
  <c r="AK489"/>
  <c r="V432"/>
  <c r="AM432" s="1"/>
  <c r="V197"/>
  <c r="AM197" s="1"/>
  <c r="V200"/>
  <c r="AM200" s="1"/>
  <c r="V216"/>
  <c r="AM216" s="1"/>
  <c r="V232"/>
  <c r="AM232" s="1"/>
  <c r="V240"/>
  <c r="AM240" s="1"/>
  <c r="V265"/>
  <c r="AM265" s="1"/>
  <c r="V23"/>
  <c r="AM23" s="1"/>
  <c r="AL195"/>
  <c r="V137"/>
  <c r="AM137" s="1"/>
  <c r="AK159"/>
  <c r="V161"/>
  <c r="AM161" s="1"/>
  <c r="V169"/>
  <c r="AM169" s="1"/>
  <c r="V228"/>
  <c r="AM228" s="1"/>
  <c r="V269"/>
  <c r="AM269" s="1"/>
  <c r="V277"/>
  <c r="AM277" s="1"/>
  <c r="V320"/>
  <c r="AM320" s="1"/>
  <c r="AL413"/>
  <c r="AL421"/>
  <c r="V136"/>
  <c r="AM136" s="1"/>
  <c r="AK208"/>
  <c r="V303"/>
  <c r="AM303" s="1"/>
  <c r="AL443"/>
  <c r="AL158"/>
  <c r="AL190"/>
  <c r="AL354"/>
  <c r="AL77"/>
  <c r="AL145"/>
  <c r="AL159"/>
  <c r="V323"/>
  <c r="AM323" s="1"/>
  <c r="V347"/>
  <c r="AM347" s="1"/>
  <c r="AK358"/>
  <c r="AK211"/>
  <c r="AK219"/>
  <c r="AK235"/>
  <c r="AK243"/>
  <c r="AK147"/>
  <c r="AK155"/>
  <c r="V8"/>
  <c r="AM8" s="1"/>
  <c r="V16"/>
  <c r="AM16" s="1"/>
  <c r="V24"/>
  <c r="AM24" s="1"/>
  <c r="V40"/>
  <c r="AM40" s="1"/>
  <c r="V56"/>
  <c r="AM56" s="1"/>
  <c r="V271"/>
  <c r="AM271" s="1"/>
  <c r="V287"/>
  <c r="AM287" s="1"/>
  <c r="V298"/>
  <c r="AM298" s="1"/>
  <c r="AK319"/>
  <c r="AK320"/>
  <c r="V322"/>
  <c r="AM322" s="1"/>
  <c r="V330"/>
  <c r="AM330" s="1"/>
  <c r="AK343"/>
  <c r="AL356"/>
  <c r="AK362"/>
  <c r="AM94"/>
  <c r="AL54"/>
  <c r="AL116"/>
  <c r="V127"/>
  <c r="AM127" s="1"/>
  <c r="V151"/>
  <c r="AM151" s="1"/>
  <c r="V159"/>
  <c r="AM159" s="1"/>
  <c r="V185"/>
  <c r="AM185" s="1"/>
  <c r="V215"/>
  <c r="AM215" s="1"/>
  <c r="V223"/>
  <c r="AM223" s="1"/>
  <c r="AL328"/>
  <c r="AK329"/>
  <c r="V378"/>
  <c r="AM378" s="1"/>
  <c r="V383"/>
  <c r="AM383" s="1"/>
  <c r="V397"/>
  <c r="AM397" s="1"/>
  <c r="AK33"/>
  <c r="AK251"/>
  <c r="V275"/>
  <c r="AM275" s="1"/>
  <c r="V291"/>
  <c r="AM291" s="1"/>
  <c r="AK323"/>
  <c r="V326"/>
  <c r="AM326" s="1"/>
  <c r="V334"/>
  <c r="AM334" s="1"/>
  <c r="V133"/>
  <c r="AM133" s="1"/>
  <c r="V141"/>
  <c r="AM141" s="1"/>
  <c r="AK162"/>
  <c r="V165"/>
  <c r="AM165" s="1"/>
  <c r="V186"/>
  <c r="AM186" s="1"/>
  <c r="V194"/>
  <c r="AM194" s="1"/>
  <c r="AL200"/>
  <c r="AK218"/>
  <c r="V237"/>
  <c r="AM237" s="1"/>
  <c r="V256"/>
  <c r="AM256" s="1"/>
  <c r="V313"/>
  <c r="AM313" s="1"/>
  <c r="AK322"/>
  <c r="V366"/>
  <c r="AM366" s="1"/>
  <c r="AL445"/>
  <c r="V488"/>
  <c r="AM488" s="1"/>
  <c r="AK51"/>
  <c r="AL247"/>
  <c r="AK13"/>
  <c r="AK60"/>
  <c r="AK65"/>
  <c r="V138"/>
  <c r="AM138" s="1"/>
  <c r="AL143"/>
  <c r="V175"/>
  <c r="AM175" s="1"/>
  <c r="V239"/>
  <c r="AM239" s="1"/>
  <c r="V264"/>
  <c r="AM264" s="1"/>
  <c r="V296"/>
  <c r="AM296" s="1"/>
  <c r="V312"/>
  <c r="AM312" s="1"/>
  <c r="AL320"/>
  <c r="V325"/>
  <c r="AM325" s="1"/>
  <c r="V346"/>
  <c r="AM346" s="1"/>
  <c r="AK352"/>
  <c r="V425"/>
  <c r="AM425" s="1"/>
  <c r="V125"/>
  <c r="AM125" s="1"/>
  <c r="V149"/>
  <c r="AM149" s="1"/>
  <c r="AK194"/>
  <c r="AK259"/>
  <c r="AK267"/>
  <c r="AK291"/>
  <c r="AL126"/>
  <c r="AL128"/>
  <c r="V189"/>
  <c r="AM189" s="1"/>
  <c r="AL222"/>
  <c r="AL235"/>
  <c r="AL243"/>
  <c r="AL302"/>
  <c r="AL367"/>
  <c r="AL381"/>
  <c r="AL386"/>
  <c r="AL388"/>
  <c r="V399"/>
  <c r="AM399" s="1"/>
  <c r="AL428"/>
  <c r="AL460"/>
  <c r="AL476"/>
  <c r="AL67"/>
  <c r="AL74"/>
  <c r="V142"/>
  <c r="AM142" s="1"/>
  <c r="V171"/>
  <c r="AM171" s="1"/>
  <c r="AL182"/>
  <c r="V187"/>
  <c r="AM187" s="1"/>
  <c r="V222"/>
  <c r="AM222" s="1"/>
  <c r="V243"/>
  <c r="AM243" s="1"/>
  <c r="V268"/>
  <c r="AM268" s="1"/>
  <c r="V316"/>
  <c r="AM316" s="1"/>
  <c r="AL360"/>
  <c r="AL370"/>
  <c r="V381"/>
  <c r="AM381" s="1"/>
  <c r="V386"/>
  <c r="AM386" s="1"/>
  <c r="V434"/>
  <c r="AM434" s="1"/>
  <c r="AL439"/>
  <c r="V458"/>
  <c r="AM458" s="1"/>
  <c r="V54"/>
  <c r="AM54" s="1"/>
  <c r="AL343"/>
  <c r="AL411"/>
  <c r="AK442"/>
  <c r="V9"/>
  <c r="AM9" s="1"/>
  <c r="V25"/>
  <c r="AM25" s="1"/>
  <c r="AK114"/>
  <c r="AK121"/>
  <c r="V132"/>
  <c r="AM132" s="1"/>
  <c r="V140"/>
  <c r="AM140" s="1"/>
  <c r="V153"/>
  <c r="AM153" s="1"/>
  <c r="AK175"/>
  <c r="V193"/>
  <c r="AM193" s="1"/>
  <c r="AK239"/>
  <c r="AK263"/>
  <c r="AK264"/>
  <c r="AK279"/>
  <c r="AK333"/>
  <c r="V351"/>
  <c r="AM351" s="1"/>
  <c r="AK376"/>
  <c r="V379"/>
  <c r="AM379" s="1"/>
  <c r="V398"/>
  <c r="AM398" s="1"/>
  <c r="V411"/>
  <c r="AM411" s="1"/>
  <c r="AL183"/>
  <c r="AL454"/>
  <c r="AK6"/>
  <c r="V6"/>
  <c r="AM6" s="1"/>
  <c r="AL9"/>
  <c r="V30"/>
  <c r="AM30" s="1"/>
  <c r="AL41"/>
  <c r="V43"/>
  <c r="AM43" s="1"/>
  <c r="AK67"/>
  <c r="V95"/>
  <c r="AM95" s="1"/>
  <c r="V117"/>
  <c r="AM117" s="1"/>
  <c r="AL135"/>
  <c r="V160"/>
  <c r="AM160" s="1"/>
  <c r="AK170"/>
  <c r="V173"/>
  <c r="AM173" s="1"/>
  <c r="AK178"/>
  <c r="V181"/>
  <c r="AM181" s="1"/>
  <c r="AK186"/>
  <c r="V246"/>
  <c r="AM246" s="1"/>
  <c r="AL273"/>
  <c r="V281"/>
  <c r="AM281" s="1"/>
  <c r="AL289"/>
  <c r="AK298"/>
  <c r="AL305"/>
  <c r="AL307"/>
  <c r="AK315"/>
  <c r="V361"/>
  <c r="AM361" s="1"/>
  <c r="AL397"/>
  <c r="AK398"/>
  <c r="AL402"/>
  <c r="AL410"/>
  <c r="V421"/>
  <c r="AM421" s="1"/>
  <c r="AK423"/>
  <c r="AK424"/>
  <c r="AK434"/>
  <c r="AL446"/>
  <c r="V473"/>
  <c r="AM473" s="1"/>
  <c r="V494"/>
  <c r="AM494" s="1"/>
  <c r="V4"/>
  <c r="AM4" s="1"/>
  <c r="AK18"/>
  <c r="V20"/>
  <c r="AM20" s="1"/>
  <c r="AK34"/>
  <c r="V36"/>
  <c r="AM36" s="1"/>
  <c r="V44"/>
  <c r="AM44" s="1"/>
  <c r="AK50"/>
  <c r="AL57"/>
  <c r="V67"/>
  <c r="AM67" s="1"/>
  <c r="V69"/>
  <c r="AM69" s="1"/>
  <c r="AK134"/>
  <c r="AK149"/>
  <c r="AK154"/>
  <c r="AK280"/>
  <c r="V344"/>
  <c r="AM344" s="1"/>
  <c r="AK385"/>
  <c r="V426"/>
  <c r="AM426" s="1"/>
  <c r="AL12"/>
  <c r="AL26"/>
  <c r="AL28"/>
  <c r="AM93"/>
  <c r="AK209"/>
  <c r="AL236"/>
  <c r="AL255"/>
  <c r="AK275"/>
  <c r="AK283"/>
  <c r="AK296"/>
  <c r="AL387"/>
  <c r="AL453"/>
  <c r="AL455"/>
  <c r="AL479"/>
  <c r="V42"/>
  <c r="AM42" s="1"/>
  <c r="V113"/>
  <c r="AM113" s="1"/>
  <c r="V121"/>
  <c r="AM121" s="1"/>
  <c r="V134"/>
  <c r="AM134" s="1"/>
  <c r="AK146"/>
  <c r="V154"/>
  <c r="AM154" s="1"/>
  <c r="AL174"/>
  <c r="V177"/>
  <c r="AM177" s="1"/>
  <c r="V190"/>
  <c r="AM190" s="1"/>
  <c r="V192"/>
  <c r="AM192" s="1"/>
  <c r="V203"/>
  <c r="AM203" s="1"/>
  <c r="V206"/>
  <c r="AM206" s="1"/>
  <c r="AL211"/>
  <c r="V259"/>
  <c r="AM259" s="1"/>
  <c r="AL275"/>
  <c r="V280"/>
  <c r="AM280" s="1"/>
  <c r="V285"/>
  <c r="AM285" s="1"/>
  <c r="AL291"/>
  <c r="V293"/>
  <c r="AM293" s="1"/>
  <c r="AL299"/>
  <c r="AL303"/>
  <c r="AL345"/>
  <c r="V352"/>
  <c r="AM352" s="1"/>
  <c r="V385"/>
  <c r="AM385" s="1"/>
  <c r="V391"/>
  <c r="AM391" s="1"/>
  <c r="AK399"/>
  <c r="V401"/>
  <c r="AM401" s="1"/>
  <c r="V417"/>
  <c r="AM417" s="1"/>
  <c r="V461"/>
  <c r="AM461" s="1"/>
  <c r="V469"/>
  <c r="AM469" s="1"/>
  <c r="AK480"/>
  <c r="V472"/>
  <c r="AL68"/>
  <c r="V172"/>
  <c r="AM172" s="1"/>
  <c r="V180"/>
  <c r="AM180" s="1"/>
  <c r="V188"/>
  <c r="AM188" s="1"/>
  <c r="AK191"/>
  <c r="AK361"/>
  <c r="V407"/>
  <c r="AM407" s="1"/>
  <c r="V430"/>
  <c r="AM430" s="1"/>
  <c r="V464"/>
  <c r="AM464" s="1"/>
  <c r="AK486"/>
  <c r="AK14"/>
  <c r="AL6"/>
  <c r="AL14"/>
  <c r="AL46"/>
  <c r="AL48"/>
  <c r="AL53"/>
  <c r="AL63"/>
  <c r="AL103"/>
  <c r="AL111"/>
  <c r="AK138"/>
  <c r="AK220"/>
  <c r="AL246"/>
  <c r="AL251"/>
  <c r="AK271"/>
  <c r="AK287"/>
  <c r="AL312"/>
  <c r="AK336"/>
  <c r="AL358"/>
  <c r="AL451"/>
  <c r="V480"/>
  <c r="AM480" s="1"/>
  <c r="AL102"/>
  <c r="AL110"/>
  <c r="V2"/>
  <c r="AM2" s="1"/>
  <c r="AK5"/>
  <c r="AL25"/>
  <c r="V27"/>
  <c r="AM27" s="1"/>
  <c r="AL30"/>
  <c r="AL32"/>
  <c r="AK46"/>
  <c r="V48"/>
  <c r="AM48" s="1"/>
  <c r="AL51"/>
  <c r="V62"/>
  <c r="AM62" s="1"/>
  <c r="AL71"/>
  <c r="AL81"/>
  <c r="AL99"/>
  <c r="V102"/>
  <c r="AM102" s="1"/>
  <c r="AL107"/>
  <c r="V110"/>
  <c r="AM110" s="1"/>
  <c r="V115"/>
  <c r="AM115" s="1"/>
  <c r="AK118"/>
  <c r="AK137"/>
  <c r="V170"/>
  <c r="AM170" s="1"/>
  <c r="AL175"/>
  <c r="AK183"/>
  <c r="AL197"/>
  <c r="V207"/>
  <c r="AM207" s="1"/>
  <c r="AK213"/>
  <c r="AK227"/>
  <c r="V236"/>
  <c r="AM236" s="1"/>
  <c r="AK242"/>
  <c r="V244"/>
  <c r="AM244" s="1"/>
  <c r="V252"/>
  <c r="AM252" s="1"/>
  <c r="AL260"/>
  <c r="AL268"/>
  <c r="V307"/>
  <c r="AM307" s="1"/>
  <c r="V321"/>
  <c r="AM321" s="1"/>
  <c r="AL333"/>
  <c r="AL342"/>
  <c r="V349"/>
  <c r="AM349" s="1"/>
  <c r="AK360"/>
  <c r="AL361"/>
  <c r="AK369"/>
  <c r="V376"/>
  <c r="AM376" s="1"/>
  <c r="V384"/>
  <c r="AM384" s="1"/>
  <c r="V396"/>
  <c r="AM396" s="1"/>
  <c r="AK401"/>
  <c r="AK409"/>
  <c r="AK411"/>
  <c r="V420"/>
  <c r="AM420" s="1"/>
  <c r="AL431"/>
  <c r="V436"/>
  <c r="AM436" s="1"/>
  <c r="AL448"/>
  <c r="AK454"/>
  <c r="AL461"/>
  <c r="AL465"/>
  <c r="V467"/>
  <c r="AM467" s="1"/>
  <c r="AL484"/>
  <c r="AM472"/>
  <c r="V7"/>
  <c r="AM7" s="1"/>
  <c r="V10"/>
  <c r="AM10" s="1"/>
  <c r="V12"/>
  <c r="AM12" s="1"/>
  <c r="AK66"/>
  <c r="V89"/>
  <c r="AM89" s="1"/>
  <c r="AK126"/>
  <c r="AL154"/>
  <c r="AK163"/>
  <c r="AL166"/>
  <c r="V178"/>
  <c r="AM178" s="1"/>
  <c r="V183"/>
  <c r="AM183" s="1"/>
  <c r="AK199"/>
  <c r="AL203"/>
  <c r="V218"/>
  <c r="AM218" s="1"/>
  <c r="AK223"/>
  <c r="V225"/>
  <c r="AM225" s="1"/>
  <c r="AL237"/>
  <c r="V247"/>
  <c r="AM247" s="1"/>
  <c r="AL259"/>
  <c r="V261"/>
  <c r="AM261" s="1"/>
  <c r="AK295"/>
  <c r="V305"/>
  <c r="AM305" s="1"/>
  <c r="V315"/>
  <c r="AM315" s="1"/>
  <c r="V324"/>
  <c r="AM324" s="1"/>
  <c r="AL329"/>
  <c r="AL331"/>
  <c r="V340"/>
  <c r="AM340" s="1"/>
  <c r="AL352"/>
  <c r="AL357"/>
  <c r="V359"/>
  <c r="AM359" s="1"/>
  <c r="V370"/>
  <c r="AM370" s="1"/>
  <c r="AL385"/>
  <c r="V409"/>
  <c r="AM409" s="1"/>
  <c r="V413"/>
  <c r="AM413" s="1"/>
  <c r="AK430"/>
  <c r="V442"/>
  <c r="AM442" s="1"/>
  <c r="V449"/>
  <c r="AM449" s="1"/>
  <c r="V454"/>
  <c r="AM454" s="1"/>
  <c r="AK461"/>
  <c r="V470"/>
  <c r="AM470" s="1"/>
  <c r="AL472"/>
  <c r="AL487"/>
  <c r="AL58"/>
  <c r="AL72"/>
  <c r="AL100"/>
  <c r="AL108"/>
  <c r="AL123"/>
  <c r="AK158"/>
  <c r="AL213"/>
  <c r="AK307"/>
  <c r="AL319"/>
  <c r="AL338"/>
  <c r="AL418"/>
  <c r="AL475"/>
  <c r="AL485"/>
  <c r="V3"/>
  <c r="AM3" s="1"/>
  <c r="V26"/>
  <c r="AM26" s="1"/>
  <c r="V28"/>
  <c r="AM28" s="1"/>
  <c r="AK49"/>
  <c r="AL114"/>
  <c r="V126"/>
  <c r="AM126" s="1"/>
  <c r="V128"/>
  <c r="AM128" s="1"/>
  <c r="AK167"/>
  <c r="AL191"/>
  <c r="V201"/>
  <c r="AM201" s="1"/>
  <c r="AL214"/>
  <c r="V221"/>
  <c r="AM221" s="1"/>
  <c r="AK237"/>
  <c r="AK245"/>
  <c r="AK254"/>
  <c r="AL284"/>
  <c r="AK325"/>
  <c r="AL327"/>
  <c r="AK332"/>
  <c r="AK344"/>
  <c r="AL348"/>
  <c r="AL362"/>
  <c r="AL377"/>
  <c r="AK433"/>
  <c r="AL486"/>
  <c r="V39"/>
  <c r="AM39" s="1"/>
  <c r="AL66"/>
  <c r="AL70"/>
  <c r="AL80"/>
  <c r="AL87"/>
  <c r="V114"/>
  <c r="AM114" s="1"/>
  <c r="V119"/>
  <c r="AM119" s="1"/>
  <c r="V124"/>
  <c r="AM124" s="1"/>
  <c r="AL134"/>
  <c r="V157"/>
  <c r="AM157" s="1"/>
  <c r="V164"/>
  <c r="AM164" s="1"/>
  <c r="AL167"/>
  <c r="V174"/>
  <c r="AM174" s="1"/>
  <c r="V176"/>
  <c r="AM176" s="1"/>
  <c r="V179"/>
  <c r="AM179" s="1"/>
  <c r="V191"/>
  <c r="AM191" s="1"/>
  <c r="V214"/>
  <c r="AM214" s="1"/>
  <c r="AL230"/>
  <c r="AL240"/>
  <c r="V251"/>
  <c r="AM251" s="1"/>
  <c r="AL254"/>
  <c r="V284"/>
  <c r="AM284" s="1"/>
  <c r="V299"/>
  <c r="AM299" s="1"/>
  <c r="V308"/>
  <c r="AM308" s="1"/>
  <c r="AL311"/>
  <c r="AL315"/>
  <c r="AL325"/>
  <c r="V339"/>
  <c r="AM339" s="1"/>
  <c r="V348"/>
  <c r="AM348" s="1"/>
  <c r="V355"/>
  <c r="AM355" s="1"/>
  <c r="V362"/>
  <c r="AM362" s="1"/>
  <c r="AL373"/>
  <c r="V435"/>
  <c r="AM435" s="1"/>
  <c r="AL440"/>
  <c r="AL447"/>
  <c r="V476"/>
  <c r="AM476" s="1"/>
  <c r="AL483"/>
  <c r="V11"/>
  <c r="AM11" s="1"/>
  <c r="AL16"/>
  <c r="AK52"/>
  <c r="AL59"/>
  <c r="AL73"/>
  <c r="AL85"/>
  <c r="V167"/>
  <c r="AM167" s="1"/>
  <c r="AK201"/>
  <c r="AL209"/>
  <c r="AL226"/>
  <c r="AK231"/>
  <c r="AL245"/>
  <c r="AK321"/>
  <c r="AK328"/>
  <c r="AK349"/>
  <c r="V491"/>
  <c r="AM491" s="1"/>
  <c r="AL24"/>
  <c r="AL4"/>
  <c r="V19"/>
  <c r="AM19" s="1"/>
  <c r="AK30"/>
  <c r="AK37"/>
  <c r="AL64"/>
  <c r="AL83"/>
  <c r="AK129"/>
  <c r="AK340"/>
  <c r="AK371"/>
  <c r="AK379"/>
  <c r="AL403"/>
  <c r="V428"/>
  <c r="AM428" s="1"/>
  <c r="AK438"/>
  <c r="V474"/>
  <c r="AM474" s="1"/>
  <c r="AK482"/>
  <c r="AK478"/>
  <c r="V484"/>
  <c r="AM484" s="1"/>
  <c r="V475"/>
  <c r="AM475" s="1"/>
  <c r="AK490"/>
  <c r="AL473"/>
  <c r="V485"/>
  <c r="AM485" s="1"/>
  <c r="AL490"/>
  <c r="V492"/>
  <c r="AM492" s="1"/>
  <c r="AL248"/>
  <c r="V248"/>
  <c r="AM248" s="1"/>
  <c r="AL306"/>
  <c r="V306"/>
  <c r="AM306" s="1"/>
  <c r="AL5"/>
  <c r="V14"/>
  <c r="AM14" s="1"/>
  <c r="AK17"/>
  <c r="AK22"/>
  <c r="AL29"/>
  <c r="V31"/>
  <c r="AM31" s="1"/>
  <c r="AL34"/>
  <c r="AL36"/>
  <c r="V41"/>
  <c r="AM41" s="1"/>
  <c r="V46"/>
  <c r="AM46" s="1"/>
  <c r="V51"/>
  <c r="AM51" s="1"/>
  <c r="V61"/>
  <c r="AM61" s="1"/>
  <c r="AL69"/>
  <c r="AL78"/>
  <c r="AK95"/>
  <c r="AK150"/>
  <c r="AL150"/>
  <c r="V5"/>
  <c r="AM5" s="1"/>
  <c r="AK10"/>
  <c r="AL17"/>
  <c r="AL22"/>
  <c r="V29"/>
  <c r="AM29" s="1"/>
  <c r="V34"/>
  <c r="AM34" s="1"/>
  <c r="AK41"/>
  <c r="AK42"/>
  <c r="AL49"/>
  <c r="AK57"/>
  <c r="AK58"/>
  <c r="AK59"/>
  <c r="AL61"/>
  <c r="AL76"/>
  <c r="AL84"/>
  <c r="AK212"/>
  <c r="AL212"/>
  <c r="AK241"/>
  <c r="AL241"/>
  <c r="AL304"/>
  <c r="AK304"/>
  <c r="AL314"/>
  <c r="V314"/>
  <c r="AM314" s="1"/>
  <c r="AL10"/>
  <c r="V17"/>
  <c r="AM17" s="1"/>
  <c r="V22"/>
  <c r="AM22" s="1"/>
  <c r="AK29"/>
  <c r="AL37"/>
  <c r="V53"/>
  <c r="AM53" s="1"/>
  <c r="V64"/>
  <c r="AM64" s="1"/>
  <c r="V68"/>
  <c r="AM68" s="1"/>
  <c r="AK68"/>
  <c r="AL98"/>
  <c r="V103"/>
  <c r="AM103" s="1"/>
  <c r="AL210"/>
  <c r="V210"/>
  <c r="AM210" s="1"/>
  <c r="AL300"/>
  <c r="V300"/>
  <c r="AM300" s="1"/>
  <c r="AK365"/>
  <c r="AK477"/>
  <c r="AL477"/>
  <c r="AL496"/>
  <c r="V496"/>
  <c r="AM496" s="1"/>
  <c r="AJ94"/>
  <c r="V98"/>
  <c r="AM98" s="1"/>
  <c r="V106"/>
  <c r="AM106" s="1"/>
  <c r="AL456"/>
  <c r="V456"/>
  <c r="AM456" s="1"/>
  <c r="AL8"/>
  <c r="AL13"/>
  <c r="AL20"/>
  <c r="V32"/>
  <c r="AM32" s="1"/>
  <c r="V70"/>
  <c r="AM70" s="1"/>
  <c r="AK122"/>
  <c r="AL444"/>
  <c r="V444"/>
  <c r="AM444" s="1"/>
  <c r="AM21"/>
  <c r="V15"/>
  <c r="AM15" s="1"/>
  <c r="AL18"/>
  <c r="AK38"/>
  <c r="V47"/>
  <c r="AM47" s="1"/>
  <c r="V60"/>
  <c r="AM60" s="1"/>
  <c r="AL62"/>
  <c r="AK82"/>
  <c r="AK2"/>
  <c r="AK9"/>
  <c r="V13"/>
  <c r="AM13" s="1"/>
  <c r="V18"/>
  <c r="AM18" s="1"/>
  <c r="AK21"/>
  <c r="AK25"/>
  <c r="AK26"/>
  <c r="AL33"/>
  <c r="V35"/>
  <c r="AM35" s="1"/>
  <c r="AL38"/>
  <c r="AL40"/>
  <c r="V45"/>
  <c r="AM45" s="1"/>
  <c r="V52"/>
  <c r="AM52" s="1"/>
  <c r="AL56"/>
  <c r="AL65"/>
  <c r="AL75"/>
  <c r="AK81"/>
  <c r="AK83"/>
  <c r="AL90"/>
  <c r="AL131"/>
  <c r="AL2"/>
  <c r="V33"/>
  <c r="AM33" s="1"/>
  <c r="V38"/>
  <c r="AM38" s="1"/>
  <c r="AK45"/>
  <c r="AL50"/>
  <c r="AL52"/>
  <c r="V59"/>
  <c r="AM59" s="1"/>
  <c r="V84"/>
  <c r="AM84" s="1"/>
  <c r="AK96"/>
  <c r="V99"/>
  <c r="AM99" s="1"/>
  <c r="AL104"/>
  <c r="V107"/>
  <c r="AM107" s="1"/>
  <c r="AL112"/>
  <c r="AK117"/>
  <c r="V122"/>
  <c r="AM122" s="1"/>
  <c r="V129"/>
  <c r="AM129" s="1"/>
  <c r="AL136"/>
  <c r="AL368"/>
  <c r="AK368"/>
  <c r="AL163"/>
  <c r="AK179"/>
  <c r="AK206"/>
  <c r="AL220"/>
  <c r="AL234"/>
  <c r="AL263"/>
  <c r="AL272"/>
  <c r="AL279"/>
  <c r="AL288"/>
  <c r="AL295"/>
  <c r="AK314"/>
  <c r="AL337"/>
  <c r="AK350"/>
  <c r="AL88"/>
  <c r="AL96"/>
  <c r="AK101"/>
  <c r="AK102"/>
  <c r="AK109"/>
  <c r="AK110"/>
  <c r="AL119"/>
  <c r="AL122"/>
  <c r="AL124"/>
  <c r="V131"/>
  <c r="AM131" s="1"/>
  <c r="AK133"/>
  <c r="AL138"/>
  <c r="AL140"/>
  <c r="AK142"/>
  <c r="AK145"/>
  <c r="V150"/>
  <c r="AM150" s="1"/>
  <c r="V163"/>
  <c r="AM163" s="1"/>
  <c r="AL165"/>
  <c r="AK174"/>
  <c r="AL178"/>
  <c r="AL179"/>
  <c r="AL181"/>
  <c r="AK190"/>
  <c r="V195"/>
  <c r="AM195" s="1"/>
  <c r="AK200"/>
  <c r="AL206"/>
  <c r="V212"/>
  <c r="AM212" s="1"/>
  <c r="AK214"/>
  <c r="AL218"/>
  <c r="V220"/>
  <c r="AM220" s="1"/>
  <c r="AK222"/>
  <c r="AL232"/>
  <c r="V234"/>
  <c r="AM234" s="1"/>
  <c r="AL239"/>
  <c r="V241"/>
  <c r="AM241" s="1"/>
  <c r="AK246"/>
  <c r="AK261"/>
  <c r="V332"/>
  <c r="AM332" s="1"/>
  <c r="V337"/>
  <c r="AM337" s="1"/>
  <c r="AK339"/>
  <c r="AL350"/>
  <c r="AL364"/>
  <c r="AK364"/>
  <c r="AL366"/>
  <c r="AK397"/>
  <c r="AL416"/>
  <c r="AK416"/>
  <c r="AK469"/>
  <c r="AL469"/>
  <c r="AL161"/>
  <c r="AL177"/>
  <c r="AL193"/>
  <c r="AK230"/>
  <c r="AL256"/>
  <c r="AL261"/>
  <c r="AL277"/>
  <c r="AL293"/>
  <c r="AL405"/>
  <c r="AK405"/>
  <c r="AL414"/>
  <c r="AK414"/>
  <c r="AL115"/>
  <c r="AL118"/>
  <c r="AL120"/>
  <c r="AL127"/>
  <c r="AK130"/>
  <c r="AL139"/>
  <c r="AK143"/>
  <c r="AL147"/>
  <c r="AK151"/>
  <c r="AL155"/>
  <c r="AL157"/>
  <c r="V168"/>
  <c r="AM168" s="1"/>
  <c r="AK171"/>
  <c r="V184"/>
  <c r="AM184" s="1"/>
  <c r="AK187"/>
  <c r="AL199"/>
  <c r="V202"/>
  <c r="AM202" s="1"/>
  <c r="AK207"/>
  <c r="AK216"/>
  <c r="AL219"/>
  <c r="AL223"/>
  <c r="AL225"/>
  <c r="AL227"/>
  <c r="V229"/>
  <c r="AM229" s="1"/>
  <c r="AL231"/>
  <c r="V233"/>
  <c r="AM233" s="1"/>
  <c r="V235"/>
  <c r="AM235" s="1"/>
  <c r="AL242"/>
  <c r="AL244"/>
  <c r="AK247"/>
  <c r="V254"/>
  <c r="AM254" s="1"/>
  <c r="AL264"/>
  <c r="AL271"/>
  <c r="AL280"/>
  <c r="AL287"/>
  <c r="AL296"/>
  <c r="AM297"/>
  <c r="AK299"/>
  <c r="AK305"/>
  <c r="AL308"/>
  <c r="AL310"/>
  <c r="AK313"/>
  <c r="AL323"/>
  <c r="AK327"/>
  <c r="AK331"/>
  <c r="V342"/>
  <c r="AM342" s="1"/>
  <c r="AK345"/>
  <c r="AK357"/>
  <c r="AK359"/>
  <c r="AL359"/>
  <c r="V365"/>
  <c r="AM365" s="1"/>
  <c r="V369"/>
  <c r="AM369" s="1"/>
  <c r="V371"/>
  <c r="AM371" s="1"/>
  <c r="V373"/>
  <c r="AM373" s="1"/>
  <c r="AK381"/>
  <c r="AL394"/>
  <c r="AK394"/>
  <c r="V403"/>
  <c r="AM403" s="1"/>
  <c r="V438"/>
  <c r="AM438" s="1"/>
  <c r="V440"/>
  <c r="AM440" s="1"/>
  <c r="AL42"/>
  <c r="AL44"/>
  <c r="V49"/>
  <c r="AM49" s="1"/>
  <c r="AK53"/>
  <c r="V57"/>
  <c r="AM57" s="1"/>
  <c r="AK61"/>
  <c r="V65"/>
  <c r="AM65" s="1"/>
  <c r="AK69"/>
  <c r="AL79"/>
  <c r="V85"/>
  <c r="AM85" s="1"/>
  <c r="AL95"/>
  <c r="AJ97"/>
  <c r="AK98"/>
  <c r="AK105"/>
  <c r="AK106"/>
  <c r="AK113"/>
  <c r="V118"/>
  <c r="AM118" s="1"/>
  <c r="V123"/>
  <c r="AM123" s="1"/>
  <c r="AK125"/>
  <c r="AL130"/>
  <c r="AL132"/>
  <c r="V139"/>
  <c r="AM139" s="1"/>
  <c r="AL141"/>
  <c r="AL142"/>
  <c r="V147"/>
  <c r="AM147" s="1"/>
  <c r="AL149"/>
  <c r="AL151"/>
  <c r="AL153"/>
  <c r="V155"/>
  <c r="AM155" s="1"/>
  <c r="AK166"/>
  <c r="AL170"/>
  <c r="AL171"/>
  <c r="AL173"/>
  <c r="AK182"/>
  <c r="AL186"/>
  <c r="AL187"/>
  <c r="AL189"/>
  <c r="AL194"/>
  <c r="V196"/>
  <c r="AM196" s="1"/>
  <c r="V199"/>
  <c r="AM199" s="1"/>
  <c r="AL201"/>
  <c r="AK203"/>
  <c r="V205"/>
  <c r="AM205" s="1"/>
  <c r="AL207"/>
  <c r="V209"/>
  <c r="AM209" s="1"/>
  <c r="V211"/>
  <c r="AM211" s="1"/>
  <c r="V213"/>
  <c r="AM213" s="1"/>
  <c r="V219"/>
  <c r="AM219" s="1"/>
  <c r="AK226"/>
  <c r="V227"/>
  <c r="AM227" s="1"/>
  <c r="AK229"/>
  <c r="V231"/>
  <c r="AM231" s="1"/>
  <c r="AK233"/>
  <c r="AK238"/>
  <c r="V242"/>
  <c r="AM242" s="1"/>
  <c r="AK250"/>
  <c r="AK255"/>
  <c r="AK260"/>
  <c r="AK276"/>
  <c r="AK292"/>
  <c r="AK312"/>
  <c r="AL318"/>
  <c r="AK341"/>
  <c r="AK374"/>
  <c r="AK377"/>
  <c r="AK382"/>
  <c r="AJ390"/>
  <c r="V390"/>
  <c r="AM390" s="1"/>
  <c r="AL106"/>
  <c r="V111"/>
  <c r="AM111" s="1"/>
  <c r="V130"/>
  <c r="AM130" s="1"/>
  <c r="AK139"/>
  <c r="V143"/>
  <c r="AM143" s="1"/>
  <c r="AK197"/>
  <c r="AK205"/>
  <c r="AK215"/>
  <c r="AL238"/>
  <c r="AL250"/>
  <c r="AL252"/>
  <c r="AJ257"/>
  <c r="AL267"/>
  <c r="V273"/>
  <c r="AM273" s="1"/>
  <c r="AL276"/>
  <c r="AL283"/>
  <c r="V289"/>
  <c r="AM289" s="1"/>
  <c r="AL292"/>
  <c r="AK303"/>
  <c r="AL324"/>
  <c r="AL326"/>
  <c r="V336"/>
  <c r="AM336" s="1"/>
  <c r="V338"/>
  <c r="AM338" s="1"/>
  <c r="AK355"/>
  <c r="AK363"/>
  <c r="AL363"/>
  <c r="AK367"/>
  <c r="AL382"/>
  <c r="V135"/>
  <c r="AM135" s="1"/>
  <c r="AL169"/>
  <c r="AL185"/>
  <c r="AK195"/>
  <c r="AL215"/>
  <c r="V226"/>
  <c r="AM226" s="1"/>
  <c r="V230"/>
  <c r="AM230" s="1"/>
  <c r="AL233"/>
  <c r="AK234"/>
  <c r="V238"/>
  <c r="AM238" s="1"/>
  <c r="V245"/>
  <c r="AM245" s="1"/>
  <c r="V250"/>
  <c r="AM250" s="1"/>
  <c r="V255"/>
  <c r="AM255" s="1"/>
  <c r="V257"/>
  <c r="AM257" s="1"/>
  <c r="V260"/>
  <c r="AM260" s="1"/>
  <c r="V267"/>
  <c r="AM267" s="1"/>
  <c r="AL269"/>
  <c r="AK272"/>
  <c r="V276"/>
  <c r="AM276" s="1"/>
  <c r="V283"/>
  <c r="AM283" s="1"/>
  <c r="AL285"/>
  <c r="AK288"/>
  <c r="V292"/>
  <c r="AM292" s="1"/>
  <c r="V319"/>
  <c r="AM319" s="1"/>
  <c r="AL321"/>
  <c r="AL330"/>
  <c r="AL334"/>
  <c r="AK337"/>
  <c r="V341"/>
  <c r="AM341" s="1"/>
  <c r="AK354"/>
  <c r="AL369"/>
  <c r="V374"/>
  <c r="AM374" s="1"/>
  <c r="AL376"/>
  <c r="V382"/>
  <c r="AM382" s="1"/>
  <c r="V395"/>
  <c r="AM395" s="1"/>
  <c r="AL407"/>
  <c r="V418"/>
  <c r="AM418" s="1"/>
  <c r="V448"/>
  <c r="AM448" s="1"/>
  <c r="V479"/>
  <c r="AM479" s="1"/>
  <c r="V481"/>
  <c r="AM481" s="1"/>
  <c r="AL450"/>
  <c r="AL489"/>
  <c r="AK493"/>
  <c r="AK494"/>
  <c r="V263"/>
  <c r="AM263" s="1"/>
  <c r="AL265"/>
  <c r="AK268"/>
  <c r="V272"/>
  <c r="AM272" s="1"/>
  <c r="V279"/>
  <c r="AM279" s="1"/>
  <c r="AL281"/>
  <c r="AK284"/>
  <c r="V288"/>
  <c r="AM288" s="1"/>
  <c r="V295"/>
  <c r="AM295" s="1"/>
  <c r="AL298"/>
  <c r="V304"/>
  <c r="AM304" s="1"/>
  <c r="AK306"/>
  <c r="V311"/>
  <c r="AM311" s="1"/>
  <c r="AL313"/>
  <c r="AL316"/>
  <c r="AL322"/>
  <c r="V327"/>
  <c r="AM327" s="1"/>
  <c r="V329"/>
  <c r="AM329" s="1"/>
  <c r="V331"/>
  <c r="AM331" s="1"/>
  <c r="V333"/>
  <c r="AM333" s="1"/>
  <c r="AL344"/>
  <c r="AL346"/>
  <c r="AK348"/>
  <c r="V350"/>
  <c r="AM350" s="1"/>
  <c r="V354"/>
  <c r="AM354" s="1"/>
  <c r="V358"/>
  <c r="AM358" s="1"/>
  <c r="V363"/>
  <c r="AM363" s="1"/>
  <c r="AL365"/>
  <c r="AK370"/>
  <c r="AL374"/>
  <c r="V377"/>
  <c r="AM377" s="1"/>
  <c r="AL384"/>
  <c r="V394"/>
  <c r="AM394" s="1"/>
  <c r="AL399"/>
  <c r="AL401"/>
  <c r="AK403"/>
  <c r="AK407"/>
  <c r="V414"/>
  <c r="AM414" s="1"/>
  <c r="AK420"/>
  <c r="V429"/>
  <c r="AM429" s="1"/>
  <c r="V431"/>
  <c r="AM431" s="1"/>
  <c r="AL433"/>
  <c r="AL435"/>
  <c r="AL438"/>
  <c r="V446"/>
  <c r="AM446" s="1"/>
  <c r="V450"/>
  <c r="AM450" s="1"/>
  <c r="AL452"/>
  <c r="AL464"/>
  <c r="V477"/>
  <c r="AM477" s="1"/>
  <c r="AL481"/>
  <c r="V483"/>
  <c r="AM483" s="1"/>
  <c r="AK485"/>
  <c r="V487"/>
  <c r="AM487" s="1"/>
  <c r="V489"/>
  <c r="AM489" s="1"/>
  <c r="AL491"/>
  <c r="AL494"/>
  <c r="AL372"/>
  <c r="AK391"/>
  <c r="AK402"/>
  <c r="AK406"/>
  <c r="AL409"/>
  <c r="AL415"/>
  <c r="AL434"/>
  <c r="AL441"/>
  <c r="V453"/>
  <c r="AM453" s="1"/>
  <c r="AL457"/>
  <c r="V459"/>
  <c r="AM459" s="1"/>
  <c r="V463"/>
  <c r="AM463" s="1"/>
  <c r="V465"/>
  <c r="AM465" s="1"/>
  <c r="AL467"/>
  <c r="AK470"/>
  <c r="AL471"/>
  <c r="AK474"/>
  <c r="AK476"/>
  <c r="AL482"/>
  <c r="V486"/>
  <c r="AM486" s="1"/>
  <c r="AK488"/>
  <c r="V490"/>
  <c r="AM490" s="1"/>
  <c r="AL492"/>
  <c r="AL341"/>
  <c r="V343"/>
  <c r="AM343" s="1"/>
  <c r="V345"/>
  <c r="AM345" s="1"/>
  <c r="AK347"/>
  <c r="AL349"/>
  <c r="AK351"/>
  <c r="V357"/>
  <c r="AM357" s="1"/>
  <c r="AK366"/>
  <c r="V367"/>
  <c r="AM367" s="1"/>
  <c r="AK373"/>
  <c r="AK378"/>
  <c r="AK383"/>
  <c r="V387"/>
  <c r="AM387" s="1"/>
  <c r="AL391"/>
  <c r="V400"/>
  <c r="AM400" s="1"/>
  <c r="AL406"/>
  <c r="AK410"/>
  <c r="AK413"/>
  <c r="V415"/>
  <c r="AM415" s="1"/>
  <c r="AL417"/>
  <c r="AL422"/>
  <c r="AL424"/>
  <c r="AL426"/>
  <c r="AL430"/>
  <c r="AL432"/>
  <c r="V441"/>
  <c r="AM441" s="1"/>
  <c r="V443"/>
  <c r="AM443" s="1"/>
  <c r="V445"/>
  <c r="AM445" s="1"/>
  <c r="AL449"/>
  <c r="V451"/>
  <c r="AM451" s="1"/>
  <c r="AK453"/>
  <c r="V455"/>
  <c r="AM455" s="1"/>
  <c r="V457"/>
  <c r="AM457" s="1"/>
  <c r="AL459"/>
  <c r="AK462"/>
  <c r="AL463"/>
  <c r="AK465"/>
  <c r="AK466"/>
  <c r="V478"/>
  <c r="AM478" s="1"/>
  <c r="V482"/>
  <c r="AM482" s="1"/>
  <c r="AK387"/>
  <c r="AK395"/>
  <c r="V402"/>
  <c r="AM402" s="1"/>
  <c r="V406"/>
  <c r="AM406" s="1"/>
  <c r="AK415"/>
  <c r="AL423"/>
  <c r="V439"/>
  <c r="AM439" s="1"/>
  <c r="AK441"/>
  <c r="AK445"/>
  <c r="AK457"/>
  <c r="AL466"/>
  <c r="AL488"/>
  <c r="AL493"/>
  <c r="AL395"/>
  <c r="V410"/>
  <c r="AM410" s="1"/>
  <c r="V423"/>
  <c r="AM423" s="1"/>
  <c r="AL425"/>
  <c r="AK429"/>
  <c r="V437"/>
  <c r="AM437" s="1"/>
  <c r="AK446"/>
  <c r="AK450"/>
  <c r="V462"/>
  <c r="AM462" s="1"/>
  <c r="V466"/>
  <c r="AM466" s="1"/>
  <c r="AL468"/>
  <c r="AL480"/>
  <c r="V493"/>
  <c r="AM493" s="1"/>
  <c r="AL495"/>
  <c r="AK91"/>
  <c r="AL91"/>
  <c r="V55"/>
  <c r="AM55" s="1"/>
  <c r="V63"/>
  <c r="AM63" s="1"/>
  <c r="V71"/>
  <c r="AM71" s="1"/>
  <c r="V74"/>
  <c r="AM74" s="1"/>
  <c r="V75"/>
  <c r="AM75" s="1"/>
  <c r="V78"/>
  <c r="AM78" s="1"/>
  <c r="V79"/>
  <c r="AM79" s="1"/>
  <c r="V91"/>
  <c r="AM91" s="1"/>
  <c r="AL86"/>
  <c r="V86"/>
  <c r="AM86" s="1"/>
  <c r="V87"/>
  <c r="AM87" s="1"/>
  <c r="AK3"/>
  <c r="AK7"/>
  <c r="AK11"/>
  <c r="AK15"/>
  <c r="AK19"/>
  <c r="AK23"/>
  <c r="AK27"/>
  <c r="AK31"/>
  <c r="AK35"/>
  <c r="AK39"/>
  <c r="AK43"/>
  <c r="AK47"/>
  <c r="AL60"/>
  <c r="AK80"/>
  <c r="AK88"/>
  <c r="AL3"/>
  <c r="AL7"/>
  <c r="AL11"/>
  <c r="AL15"/>
  <c r="AL19"/>
  <c r="AL23"/>
  <c r="AL27"/>
  <c r="AL31"/>
  <c r="AL35"/>
  <c r="AL39"/>
  <c r="AL43"/>
  <c r="AL47"/>
  <c r="V50"/>
  <c r="AM50" s="1"/>
  <c r="V58"/>
  <c r="AM58" s="1"/>
  <c r="V66"/>
  <c r="AM66" s="1"/>
  <c r="AK71"/>
  <c r="AK72"/>
  <c r="AK75"/>
  <c r="AK76"/>
  <c r="AK79"/>
  <c r="AK8"/>
  <c r="AK12"/>
  <c r="AK20"/>
  <c r="AK24"/>
  <c r="AK28"/>
  <c r="AK32"/>
  <c r="AK36"/>
  <c r="AK40"/>
  <c r="AK44"/>
  <c r="AK48"/>
  <c r="AK54"/>
  <c r="AK55"/>
  <c r="AK62"/>
  <c r="AK63"/>
  <c r="AK70"/>
  <c r="AK73"/>
  <c r="AK74"/>
  <c r="AK77"/>
  <c r="AK78"/>
  <c r="AK87"/>
  <c r="AK4"/>
  <c r="AK16"/>
  <c r="AK56"/>
  <c r="AK64"/>
  <c r="V81"/>
  <c r="AM81" s="1"/>
  <c r="AL82"/>
  <c r="V82"/>
  <c r="AM82" s="1"/>
  <c r="V83"/>
  <c r="AM83" s="1"/>
  <c r="AK86"/>
  <c r="V72"/>
  <c r="AM72" s="1"/>
  <c r="V73"/>
  <c r="AM73" s="1"/>
  <c r="V76"/>
  <c r="AM76" s="1"/>
  <c r="V77"/>
  <c r="AM77" s="1"/>
  <c r="V80"/>
  <c r="AM80" s="1"/>
  <c r="AK85"/>
  <c r="V88"/>
  <c r="AM88" s="1"/>
  <c r="AL89"/>
  <c r="AK89"/>
  <c r="V90"/>
  <c r="AM90" s="1"/>
  <c r="AJ93"/>
  <c r="V100"/>
  <c r="AM100" s="1"/>
  <c r="AL101"/>
  <c r="V104"/>
  <c r="AM104" s="1"/>
  <c r="AL105"/>
  <c r="V108"/>
  <c r="AM108" s="1"/>
  <c r="AL109"/>
  <c r="V112"/>
  <c r="AM112" s="1"/>
  <c r="AL113"/>
  <c r="V116"/>
  <c r="AM116" s="1"/>
  <c r="AL117"/>
  <c r="V120"/>
  <c r="AM120" s="1"/>
  <c r="AL121"/>
  <c r="AL125"/>
  <c r="AL129"/>
  <c r="AL133"/>
  <c r="AL137"/>
  <c r="AL146"/>
  <c r="V148"/>
  <c r="AM148" s="1"/>
  <c r="AL148"/>
  <c r="AK148"/>
  <c r="AJ198"/>
  <c r="V198"/>
  <c r="AM198" s="1"/>
  <c r="AK335"/>
  <c r="AL335"/>
  <c r="V97"/>
  <c r="AM97" s="1"/>
  <c r="V101"/>
  <c r="AM101" s="1"/>
  <c r="V105"/>
  <c r="AM105" s="1"/>
  <c r="V109"/>
  <c r="AM109" s="1"/>
  <c r="V152"/>
  <c r="AM152" s="1"/>
  <c r="AL152"/>
  <c r="AK152"/>
  <c r="AK253"/>
  <c r="V253"/>
  <c r="AM253" s="1"/>
  <c r="AL253"/>
  <c r="V92"/>
  <c r="AM92" s="1"/>
  <c r="AK99"/>
  <c r="AK103"/>
  <c r="AK107"/>
  <c r="AK111"/>
  <c r="AK115"/>
  <c r="AK119"/>
  <c r="AK123"/>
  <c r="AK127"/>
  <c r="AK131"/>
  <c r="AK135"/>
  <c r="V146"/>
  <c r="AM146" s="1"/>
  <c r="AK153"/>
  <c r="V156"/>
  <c r="AM156" s="1"/>
  <c r="AL156"/>
  <c r="AK156"/>
  <c r="V162"/>
  <c r="AM162" s="1"/>
  <c r="AL217"/>
  <c r="AK217"/>
  <c r="V217"/>
  <c r="AM217" s="1"/>
  <c r="AK141"/>
  <c r="AK157"/>
  <c r="AK204"/>
  <c r="AL204"/>
  <c r="V204"/>
  <c r="AM204" s="1"/>
  <c r="AK90"/>
  <c r="AK100"/>
  <c r="AK104"/>
  <c r="AK108"/>
  <c r="AK112"/>
  <c r="AK116"/>
  <c r="AK120"/>
  <c r="AK124"/>
  <c r="AK128"/>
  <c r="AK132"/>
  <c r="AK136"/>
  <c r="AK140"/>
  <c r="AJ249"/>
  <c r="V249"/>
  <c r="AM249" s="1"/>
  <c r="V144"/>
  <c r="AM144" s="1"/>
  <c r="AL144"/>
  <c r="AK144"/>
  <c r="V145"/>
  <c r="AM145" s="1"/>
  <c r="V158"/>
  <c r="AM158" s="1"/>
  <c r="AL162"/>
  <c r="V166"/>
  <c r="AM166" s="1"/>
  <c r="AJ92"/>
  <c r="AL224"/>
  <c r="AK224"/>
  <c r="V224"/>
  <c r="AM224" s="1"/>
  <c r="AL205"/>
  <c r="AK221"/>
  <c r="AK225"/>
  <c r="AJ258"/>
  <c r="V258"/>
  <c r="AM258" s="1"/>
  <c r="AK262"/>
  <c r="V262"/>
  <c r="AM262" s="1"/>
  <c r="AL262"/>
  <c r="AK266"/>
  <c r="V266"/>
  <c r="AM266" s="1"/>
  <c r="AL266"/>
  <c r="AK270"/>
  <c r="V270"/>
  <c r="AM270" s="1"/>
  <c r="AL270"/>
  <c r="AK274"/>
  <c r="V274"/>
  <c r="AM274" s="1"/>
  <c r="AL274"/>
  <c r="AK278"/>
  <c r="V278"/>
  <c r="AM278" s="1"/>
  <c r="AL278"/>
  <c r="AK282"/>
  <c r="V282"/>
  <c r="AM282" s="1"/>
  <c r="AL282"/>
  <c r="AK286"/>
  <c r="V286"/>
  <c r="AM286" s="1"/>
  <c r="AL286"/>
  <c r="AK290"/>
  <c r="V290"/>
  <c r="AM290" s="1"/>
  <c r="AL290"/>
  <c r="AK294"/>
  <c r="V294"/>
  <c r="AM294" s="1"/>
  <c r="AL294"/>
  <c r="AL317"/>
  <c r="AK317"/>
  <c r="AK160"/>
  <c r="AK164"/>
  <c r="AK168"/>
  <c r="AK172"/>
  <c r="AK176"/>
  <c r="AK180"/>
  <c r="AK184"/>
  <c r="AK188"/>
  <c r="AK192"/>
  <c r="AK196"/>
  <c r="AK202"/>
  <c r="AL208"/>
  <c r="AL221"/>
  <c r="AK311"/>
  <c r="AL160"/>
  <c r="AL164"/>
  <c r="AL168"/>
  <c r="AL172"/>
  <c r="AL176"/>
  <c r="AL180"/>
  <c r="AL184"/>
  <c r="AL188"/>
  <c r="AL192"/>
  <c r="AL196"/>
  <c r="AL202"/>
  <c r="AL228"/>
  <c r="AK228"/>
  <c r="AL229"/>
  <c r="AL309"/>
  <c r="AK309"/>
  <c r="AK161"/>
  <c r="AK165"/>
  <c r="AK169"/>
  <c r="AK173"/>
  <c r="AK177"/>
  <c r="AK181"/>
  <c r="AK185"/>
  <c r="AK189"/>
  <c r="AK193"/>
  <c r="AK210"/>
  <c r="AL216"/>
  <c r="V208"/>
  <c r="AM208" s="1"/>
  <c r="AL301"/>
  <c r="AK301"/>
  <c r="AL353"/>
  <c r="AK353"/>
  <c r="V353"/>
  <c r="AM353" s="1"/>
  <c r="V301"/>
  <c r="AM301" s="1"/>
  <c r="AK302"/>
  <c r="V309"/>
  <c r="AM309" s="1"/>
  <c r="AK310"/>
  <c r="V317"/>
  <c r="AM317" s="1"/>
  <c r="AK318"/>
  <c r="V335"/>
  <c r="AM335" s="1"/>
  <c r="V302"/>
  <c r="AM302" s="1"/>
  <c r="V310"/>
  <c r="AM310" s="1"/>
  <c r="V318"/>
  <c r="AM318" s="1"/>
  <c r="AK324"/>
  <c r="AL380"/>
  <c r="AK380"/>
  <c r="V380"/>
  <c r="AM380" s="1"/>
  <c r="AM389"/>
  <c r="AK252"/>
  <c r="AK256"/>
  <c r="AK265"/>
  <c r="AK269"/>
  <c r="AK273"/>
  <c r="AK277"/>
  <c r="AK281"/>
  <c r="AK285"/>
  <c r="AK289"/>
  <c r="AK293"/>
  <c r="AK300"/>
  <c r="AK308"/>
  <c r="AK316"/>
  <c r="V328"/>
  <c r="AM328" s="1"/>
  <c r="AK375"/>
  <c r="AL375"/>
  <c r="AK232"/>
  <c r="AK236"/>
  <c r="AK240"/>
  <c r="AK244"/>
  <c r="AK248"/>
  <c r="AL339"/>
  <c r="AL393"/>
  <c r="AK393"/>
  <c r="V393"/>
  <c r="AM393" s="1"/>
  <c r="AK404"/>
  <c r="AL404"/>
  <c r="AK400"/>
  <c r="AL400"/>
  <c r="AL332"/>
  <c r="AL336"/>
  <c r="V372"/>
  <c r="AM372" s="1"/>
  <c r="V392"/>
  <c r="AM392" s="1"/>
  <c r="AK396"/>
  <c r="AL396"/>
  <c r="V412"/>
  <c r="AM412" s="1"/>
  <c r="V422"/>
  <c r="AM422" s="1"/>
  <c r="AL437"/>
  <c r="AK437"/>
  <c r="V356"/>
  <c r="AM356" s="1"/>
  <c r="AJ389"/>
  <c r="AK392"/>
  <c r="AL392"/>
  <c r="AK412"/>
  <c r="AL412"/>
  <c r="AL427"/>
  <c r="AK427"/>
  <c r="AL429"/>
  <c r="V360"/>
  <c r="AM360" s="1"/>
  <c r="V368"/>
  <c r="AM368" s="1"/>
  <c r="AK326"/>
  <c r="AK330"/>
  <c r="AK334"/>
  <c r="AK338"/>
  <c r="AK342"/>
  <c r="AK346"/>
  <c r="V364"/>
  <c r="AM364" s="1"/>
  <c r="AL379"/>
  <c r="V388"/>
  <c r="AM388" s="1"/>
  <c r="AL419"/>
  <c r="AK419"/>
  <c r="AK422"/>
  <c r="AL371"/>
  <c r="AK372"/>
  <c r="AK384"/>
  <c r="V405"/>
  <c r="AM405" s="1"/>
  <c r="V408"/>
  <c r="AM408" s="1"/>
  <c r="AK421"/>
  <c r="AL347"/>
  <c r="AL355"/>
  <c r="AK356"/>
  <c r="V375"/>
  <c r="AM375" s="1"/>
  <c r="AL383"/>
  <c r="AK388"/>
  <c r="V404"/>
  <c r="AM404" s="1"/>
  <c r="AK408"/>
  <c r="AL408"/>
  <c r="V419"/>
  <c r="AM419" s="1"/>
  <c r="V427"/>
  <c r="AM427" s="1"/>
  <c r="AL436"/>
  <c r="AK436"/>
  <c r="AK418"/>
  <c r="AK426"/>
  <c r="V416"/>
  <c r="AM416" s="1"/>
  <c r="V424"/>
  <c r="AM424" s="1"/>
  <c r="AK428"/>
  <c r="AK431"/>
  <c r="AK432"/>
  <c r="AK435"/>
  <c r="AK439"/>
  <c r="AK443"/>
  <c r="AK447"/>
  <c r="AK451"/>
  <c r="AK455"/>
  <c r="AK459"/>
  <c r="AK463"/>
  <c r="AK467"/>
  <c r="AK471"/>
  <c r="AK475"/>
  <c r="AK479"/>
  <c r="AK483"/>
  <c r="AK487"/>
  <c r="AK491"/>
  <c r="AK495"/>
  <c r="AK440"/>
  <c r="AK444"/>
  <c r="AK448"/>
  <c r="AK452"/>
  <c r="AK456"/>
  <c r="AK460"/>
  <c r="AK464"/>
  <c r="AK468"/>
  <c r="AK472"/>
  <c r="AK484"/>
  <c r="AK492"/>
  <c r="AK496"/>
</calcChain>
</file>

<file path=xl/sharedStrings.xml><?xml version="1.0" encoding="utf-8"?>
<sst xmlns="http://schemas.openxmlformats.org/spreadsheetml/2006/main" count="4096" uniqueCount="905">
  <si>
    <t>PROFIT CENTRE</t>
  </si>
  <si>
    <t>CIRCLE NAME</t>
  </si>
  <si>
    <t>SL NO</t>
  </si>
  <si>
    <t>NAME OF THE PARTY</t>
  </si>
  <si>
    <t>GST NO</t>
  </si>
  <si>
    <t>ANNXE</t>
  </si>
  <si>
    <t>SALES ACCOUNT</t>
  </si>
  <si>
    <t>INVOICE  NO</t>
  </si>
  <si>
    <t xml:space="preserve"> DATE</t>
  </si>
  <si>
    <t>Goods/Service</t>
  </si>
  <si>
    <t>HSN</t>
  </si>
  <si>
    <t>UNIT NAME</t>
  </si>
  <si>
    <t>QUANTITY</t>
  </si>
  <si>
    <t>GST Percentage</t>
  </si>
  <si>
    <t>TAXABLE                         VALUE</t>
  </si>
  <si>
    <t>IGST</t>
  </si>
  <si>
    <t>CGST</t>
  </si>
  <si>
    <t>SGST</t>
  </si>
  <si>
    <t>TCS</t>
  </si>
  <si>
    <t>ROUND OFF</t>
  </si>
  <si>
    <t>INVOICE  AMT</t>
  </si>
  <si>
    <t>zen bar</t>
  </si>
  <si>
    <t>Invoice Number</t>
  </si>
  <si>
    <t>GST number</t>
  </si>
  <si>
    <t>Taxable value</t>
  </si>
  <si>
    <t>INVOICE NUMBER</t>
  </si>
  <si>
    <t>E-INVOICE STATUS</t>
  </si>
  <si>
    <t>E-INVOICE ERROR</t>
  </si>
  <si>
    <t>diff bar</t>
  </si>
  <si>
    <t>GST NUMBER</t>
  </si>
  <si>
    <t>GENERATION CIRCLE /KUNDAH</t>
  </si>
  <si>
    <t>M/s,KUMAR, EMERALD</t>
  </si>
  <si>
    <t>RENTAL INCOME</t>
  </si>
  <si>
    <t>GE230202032534</t>
  </si>
  <si>
    <t>08.08.2025</t>
  </si>
  <si>
    <t>CLUB RENT</t>
  </si>
  <si>
    <t>NOS</t>
  </si>
  <si>
    <t>CGST + SGST - 18%</t>
  </si>
  <si>
    <t>M/s.ETHIRAJ, EMERALD</t>
  </si>
  <si>
    <t>GE230202032535</t>
  </si>
  <si>
    <t>LAND LEASE</t>
  </si>
  <si>
    <t>M/s.TAMIL NADU TOURISM DEVELOPMENT CORPORATION</t>
  </si>
  <si>
    <t>33AAACT3453H1ZL</t>
  </si>
  <si>
    <t>GE2302020115</t>
  </si>
  <si>
    <t>31.08.2025</t>
  </si>
  <si>
    <t>BOAT HOUSE RENT</t>
  </si>
  <si>
    <t>SE/CIVIL/KPSHEP/EMERALD</t>
  </si>
  <si>
    <t>M/s.OM Infra Limited</t>
  </si>
  <si>
    <t>33AAACO8245J1ZD</t>
  </si>
  <si>
    <t>GE230612565</t>
  </si>
  <si>
    <t xml:space="preserve">RENTAL INCOME </t>
  </si>
  <si>
    <t>M/s.S.B.M.Constructions</t>
  </si>
  <si>
    <t>33ADBPB8062D2Z5</t>
  </si>
  <si>
    <t>GE230612566</t>
  </si>
  <si>
    <t>Thiru.R.Jeevanantham</t>
  </si>
  <si>
    <t>GE230612567</t>
  </si>
  <si>
    <t>Thiru.V.Rangaraj</t>
  </si>
  <si>
    <t>TENDER SALES</t>
  </si>
  <si>
    <t>GE230612568</t>
  </si>
  <si>
    <t>M/s.PATEL ENGINEERING LTD</t>
  </si>
  <si>
    <t>33AAACP2567L1ZB</t>
  </si>
  <si>
    <t>GE230612569</t>
  </si>
  <si>
    <t>GE230612570</t>
  </si>
  <si>
    <t>GE230612571</t>
  </si>
  <si>
    <t>D. SATHEESHKUMAR</t>
  </si>
  <si>
    <t>GE230612572</t>
  </si>
  <si>
    <t>M/s.Megha Engineering &amp; Infrastructure Ltd.</t>
  </si>
  <si>
    <t>33AAECM7627A1ZU</t>
  </si>
  <si>
    <t>GE230612573</t>
  </si>
  <si>
    <t>M/s WAPCOS LIMITED</t>
  </si>
  <si>
    <t>33AAACW0764A1ZW</t>
  </si>
  <si>
    <t>GE230612574</t>
  </si>
  <si>
    <t>WE/UDUMALPET</t>
  </si>
  <si>
    <t>DHRIYUTA POWERS PRIVATE LIMITED</t>
  </si>
  <si>
    <t>33AAKCD4894Q1ZT</t>
  </si>
  <si>
    <t>R &amp; D TESTING FEES</t>
  </si>
  <si>
    <t>GE2602014523</t>
  </si>
  <si>
    <t>ERODE RENEWABLES PRIVATE LIMITED</t>
  </si>
  <si>
    <t>33AAICE3319D1Z3</t>
  </si>
  <si>
    <t>GE2602014524</t>
  </si>
  <si>
    <t>FERROS ALLOYES</t>
  </si>
  <si>
    <t>33AABFF2359Q1Z6</t>
  </si>
  <si>
    <t>GE2602014525</t>
  </si>
  <si>
    <t>GREEN SPARK SOLAR ENERGY</t>
  </si>
  <si>
    <t>33AHPPL1447C1ZL</t>
  </si>
  <si>
    <t>GE2602014526</t>
  </si>
  <si>
    <t>AURORA GREEN ENERGY PRIVATE LIMITED</t>
  </si>
  <si>
    <t>33AAZCA8581E1Z6</t>
  </si>
  <si>
    <t>GE2602014527</t>
  </si>
  <si>
    <t>GE2602014528</t>
  </si>
  <si>
    <t>NATESAN ENERGY FARM PRIVATE LIMITED</t>
  </si>
  <si>
    <t>33AAJCN4312Q1Z7</t>
  </si>
  <si>
    <t>GE2602014529</t>
  </si>
  <si>
    <t>MANOBAALA ENERGY PRIVATE LIMITED</t>
  </si>
  <si>
    <t>33AARCM8022A1ZQ</t>
  </si>
  <si>
    <t>GE2602014530</t>
  </si>
  <si>
    <t>ESKEGIE RECLAIMS PRIVATE LIMITED</t>
  </si>
  <si>
    <t>33AACCE8056D1ZX</t>
  </si>
  <si>
    <t>GE2602014531</t>
  </si>
  <si>
    <t>RAMU RENEWABLE ENERGY PRIVATE LIMITED</t>
  </si>
  <si>
    <t>33AANCR8962N1ZH</t>
  </si>
  <si>
    <t>GE2602014532</t>
  </si>
  <si>
    <t>FOUR ARMS SUNPOWER PRIVATE LIMITED</t>
  </si>
  <si>
    <t>33AAGCF1189A1Z2</t>
  </si>
  <si>
    <t>GE2602014533</t>
  </si>
  <si>
    <t>SRI SUN RAYS ENERGY LLP</t>
  </si>
  <si>
    <t>33AFGFS3419C1ZC</t>
  </si>
  <si>
    <t>GE2602014534</t>
  </si>
  <si>
    <t xml:space="preserve">WE/T'VELI </t>
  </si>
  <si>
    <t>BILAL MATCH WORKS</t>
  </si>
  <si>
    <t>33AARFB4357Q1ZS</t>
  </si>
  <si>
    <t>NCES INCOME</t>
  </si>
  <si>
    <t>GE2601012985</t>
  </si>
  <si>
    <t>01.08.2025</t>
  </si>
  <si>
    <t>Engineered Power Resource India Pvt</t>
  </si>
  <si>
    <t>33AACCE2464M2ZL</t>
  </si>
  <si>
    <t>GE2601012986</t>
  </si>
  <si>
    <t>ASHOKA GREEN ENERGY PVT LTD</t>
  </si>
  <si>
    <t>33AAXCA1327Q1Z5</t>
  </si>
  <si>
    <t>GE2601012987</t>
  </si>
  <si>
    <t>KANAM LATEX INDUSTRIES PVT LTD</t>
  </si>
  <si>
    <t>33AABCK0056E1Z6</t>
  </si>
  <si>
    <t>GE2601012988</t>
  </si>
  <si>
    <t>JCK SOLAR PVT LTD</t>
  </si>
  <si>
    <t>33AAGCJ7569J1Z3</t>
  </si>
  <si>
    <t>GE2601012989</t>
  </si>
  <si>
    <t>02.08.2025</t>
  </si>
  <si>
    <t>RKLS Green Energy Pvt Ltd</t>
  </si>
  <si>
    <t>33AAOCR0567J1Z3</t>
  </si>
  <si>
    <t>GE2601012990</t>
  </si>
  <si>
    <t>DMS FOUNDRY</t>
  </si>
  <si>
    <t>33AAMFD4429N1Z4</t>
  </si>
  <si>
    <t>GE2601012991</t>
  </si>
  <si>
    <t>AADIL SOLAR INFRASTRUCTURE</t>
  </si>
  <si>
    <t>33ABXFA9783A1Z2</t>
  </si>
  <si>
    <t>GE2601012992</t>
  </si>
  <si>
    <t>BHAIRAVI GREEN ENERGY PRIVATE LIMIT</t>
  </si>
  <si>
    <t>33AALCB0940Q1ZF</t>
  </si>
  <si>
    <t>GE2601012993</t>
  </si>
  <si>
    <t>ANNAI INFRA DEVELOPERS LIMITED</t>
  </si>
  <si>
    <t>33AAHCA5802A1ZE</t>
  </si>
  <si>
    <t>GE2601012994</t>
  </si>
  <si>
    <t>GE2601012995</t>
  </si>
  <si>
    <t>MRF Ltd</t>
  </si>
  <si>
    <t>33AAACM4154G1ZU</t>
  </si>
  <si>
    <t>GE2601012996</t>
  </si>
  <si>
    <t>MALAR SOLAR ENERGY PVT Ltd</t>
  </si>
  <si>
    <t>33AASCM5403E1ZM</t>
  </si>
  <si>
    <t>GE2601012997</t>
  </si>
  <si>
    <t>04.08.2025</t>
  </si>
  <si>
    <t>Srimukha Precision Technologies Pvt</t>
  </si>
  <si>
    <t>33ABNCS1862K1ZZ</t>
  </si>
  <si>
    <t>GE2601012998</t>
  </si>
  <si>
    <t>05.08.2025</t>
  </si>
  <si>
    <t>VENITION POWER PRIVATE LIMITED</t>
  </si>
  <si>
    <t>33AALCV0983D1ZB</t>
  </si>
  <si>
    <t>GE2601012999</t>
  </si>
  <si>
    <t>06.08.2025</t>
  </si>
  <si>
    <t>SKY COTEX INDIA PRIVATE LIMITE</t>
  </si>
  <si>
    <t>33AAKCS2656M1ZY</t>
  </si>
  <si>
    <t>GE2601013000</t>
  </si>
  <si>
    <t>07.08.2025</t>
  </si>
  <si>
    <t>Pioneer Jellice India Private L</t>
  </si>
  <si>
    <t>33AAACP8978M1ZQ</t>
  </si>
  <si>
    <t>GE2601013001</t>
  </si>
  <si>
    <t>Kaliswari Metal Powder (P) Ltd</t>
  </si>
  <si>
    <t>33AABCS5354H1ZH</t>
  </si>
  <si>
    <t>GE2601013002</t>
  </si>
  <si>
    <t>Fairdeal Supplies Limited</t>
  </si>
  <si>
    <t>33AAACF2878C1ZY</t>
  </si>
  <si>
    <t>GE2601013003</t>
  </si>
  <si>
    <t>11.08.2025</t>
  </si>
  <si>
    <t>GE2601013004</t>
  </si>
  <si>
    <t>NATSU POWER SOLUTIONS</t>
  </si>
  <si>
    <t>33ABFPN0041A1ZL</t>
  </si>
  <si>
    <t>GE2601013005</t>
  </si>
  <si>
    <t>12.08.2025</t>
  </si>
  <si>
    <t>MOTHER LAND GREEN ENERGY PVT LTD</t>
  </si>
  <si>
    <t>33AASCM0246P1Z0</t>
  </si>
  <si>
    <t>GE2601013006</t>
  </si>
  <si>
    <t>SRTL GREEN ENERGY FIELDS PVT LI</t>
  </si>
  <si>
    <t>33ABJCS5237L1Z0</t>
  </si>
  <si>
    <t>GE2601013007</t>
  </si>
  <si>
    <t>SARAVANA STORES CELEBRITY PVT LTD</t>
  </si>
  <si>
    <t>33ABECS0136M1ZF</t>
  </si>
  <si>
    <t>GE2601013008</t>
  </si>
  <si>
    <t>14.08.2025</t>
  </si>
  <si>
    <t>THANIGAIVELAN GREEN ENERGY PVT LTD</t>
  </si>
  <si>
    <t>33AALCT1915H1ZF</t>
  </si>
  <si>
    <t>GE2601013009</t>
  </si>
  <si>
    <t>SIVA INDUSTRIES</t>
  </si>
  <si>
    <t>33AAEFS8314H1ZA</t>
  </si>
  <si>
    <t>GE2601013010</t>
  </si>
  <si>
    <t>VENKATESWARA WIND ENERGY PRIVATE LI</t>
  </si>
  <si>
    <t>33AAGCV9754R1ZC</t>
  </si>
  <si>
    <t>GE2601013011</t>
  </si>
  <si>
    <t>18.08.2025</t>
  </si>
  <si>
    <t>Sri Karkuvel Ayyanar Green Infra Pv</t>
  </si>
  <si>
    <t>33ABKCS0609P1Z1</t>
  </si>
  <si>
    <t>GE2601013012</t>
  </si>
  <si>
    <t>Saravana Polythreads(p)Ltd</t>
  </si>
  <si>
    <t>33AAFCS4406E1ZS</t>
  </si>
  <si>
    <t>GE2601013013</t>
  </si>
  <si>
    <t>19.08.2025</t>
  </si>
  <si>
    <t>BRINDHA PAPER BOARD PVT LTD</t>
  </si>
  <si>
    <t>33AADCB5826F1ZZ</t>
  </si>
  <si>
    <t>GE2601013014</t>
  </si>
  <si>
    <t>Thangamman Green Energy Pvt Ltd</t>
  </si>
  <si>
    <t>33AAKCT9266A1ZA</t>
  </si>
  <si>
    <t>GE2601013015</t>
  </si>
  <si>
    <t>GreenInfraWindEnergyGeneration</t>
  </si>
  <si>
    <t>33AAJCG6084E1ZM</t>
  </si>
  <si>
    <t>GE2601013016</t>
  </si>
  <si>
    <t>20.08.2025</t>
  </si>
  <si>
    <t>Beta Wind Farm Private Limited</t>
  </si>
  <si>
    <t>33AADCB8702C1Z8</t>
  </si>
  <si>
    <t>GE2601013017</t>
  </si>
  <si>
    <t>22.08.2025</t>
  </si>
  <si>
    <t>NAV HINDUSTAN SPINNERS PRIVATE</t>
  </si>
  <si>
    <t>33AAHCN5969R1ZI</t>
  </si>
  <si>
    <t>GE2601013018</t>
  </si>
  <si>
    <t>25.08.2025</t>
  </si>
  <si>
    <t>NETWORK CLOTHING COMPANY P LTD</t>
  </si>
  <si>
    <t>33AABCN0220F1ZB</t>
  </si>
  <si>
    <t>GE2601013019</t>
  </si>
  <si>
    <t>Array Land Developers Pvt Ltd</t>
  </si>
  <si>
    <t>GE2601013020</t>
  </si>
  <si>
    <t>ARR SOLAR TRANSMISSION PRIVATE LIMI</t>
  </si>
  <si>
    <t>33ABBCA5758L1ZG</t>
  </si>
  <si>
    <t>GE2601013021</t>
  </si>
  <si>
    <t>JAYA OHILVI ENERGY PRIVATE LIMITED</t>
  </si>
  <si>
    <t>33AAGCJ5942D1ZR</t>
  </si>
  <si>
    <t>GE2601013022</t>
  </si>
  <si>
    <t>V.N.C.Electrodes</t>
  </si>
  <si>
    <t>33AAAFV4698M1ZL</t>
  </si>
  <si>
    <t>GE2601013023</t>
  </si>
  <si>
    <t>28.08.2025</t>
  </si>
  <si>
    <t>GOODLUCK WIND FARMS INDIA PVT LTD</t>
  </si>
  <si>
    <t>33AACCG7071J1ZL</t>
  </si>
  <si>
    <t>GE2601013024</t>
  </si>
  <si>
    <t>TRANG ENGINEERING &amp; CONSTRUCTION PV</t>
  </si>
  <si>
    <t>33AAHCT5295N1ZP</t>
  </si>
  <si>
    <t>GE2601013025</t>
  </si>
  <si>
    <t>Green Infra Wind Energy Generation</t>
  </si>
  <si>
    <t>GE2601013026</t>
  </si>
  <si>
    <t>MOTHI SPINNER PVT LTD</t>
  </si>
  <si>
    <t>33AACCM2560Q1Z9</t>
  </si>
  <si>
    <t>GE2601013027</t>
  </si>
  <si>
    <t>30.08.2025</t>
  </si>
  <si>
    <t xml:space="preserve">The Arasan Aluminium Industries PVT </t>
  </si>
  <si>
    <t>33AAACT6771E1ZG</t>
  </si>
  <si>
    <t>GE2601013028</t>
  </si>
  <si>
    <t>M/S.Snazzy Megawatts PVT LTD</t>
  </si>
  <si>
    <t>GE2601013029</t>
  </si>
  <si>
    <t xml:space="preserve">GEN/TIRUNELVELI </t>
  </si>
  <si>
    <t>M/s.Reliable Engineers /Tuticorin</t>
  </si>
  <si>
    <t>33AIPPM3408B1ZM</t>
  </si>
  <si>
    <t>GE23030925260904</t>
  </si>
  <si>
    <t>26.08.25</t>
  </si>
  <si>
    <t>HYDROWAVE&amp;CO/ Tuticorin</t>
  </si>
  <si>
    <t>33AASFH2301P1Z7</t>
  </si>
  <si>
    <t>GE23030925260905</t>
  </si>
  <si>
    <t>AEE/C/PERIYAR</t>
  </si>
  <si>
    <t>GE23030213</t>
  </si>
  <si>
    <t>31.08.25</t>
  </si>
  <si>
    <t>AEE/C/PAPANASAM</t>
  </si>
  <si>
    <t>GE23030214</t>
  </si>
  <si>
    <t>AEE/C/KODAYAR</t>
  </si>
  <si>
    <t>GE23030215</t>
  </si>
  <si>
    <t xml:space="preserve">GEN/ERODE </t>
  </si>
  <si>
    <t>THE PRINCIPAL GOVT.</t>
  </si>
  <si>
    <t>OTHER SERVICE INCOME</t>
  </si>
  <si>
    <t>GE23019020</t>
  </si>
  <si>
    <t xml:space="preserve">THE PRINCIPAL </t>
  </si>
  <si>
    <t>GE23019021</t>
  </si>
  <si>
    <t>29.08.2025</t>
  </si>
  <si>
    <t xml:space="preserve">GEN/KADAMPARAI </t>
  </si>
  <si>
    <t>M/s Raju Engg Works,
Coimbatore</t>
  </si>
  <si>
    <t>33AWYPS1179E1Z1</t>
  </si>
  <si>
    <t>PENAL INTEREST ON SD EMD GROUND RENT ETC</t>
  </si>
  <si>
    <t>GE230401252615</t>
  </si>
  <si>
    <t>GE230401252616</t>
  </si>
  <si>
    <t>V.Narayanan,
Tuticorin</t>
  </si>
  <si>
    <t>33AAJPN3941Q1Z7</t>
  </si>
  <si>
    <t>GE230401252617</t>
  </si>
  <si>
    <t>B.Bbagavathiammal</t>
  </si>
  <si>
    <t>GE230402252688</t>
  </si>
  <si>
    <t>J.Vajravel</t>
  </si>
  <si>
    <t>GE230402252689</t>
  </si>
  <si>
    <t>D.Suleka</t>
  </si>
  <si>
    <t>GE230402252690</t>
  </si>
  <si>
    <t>Ramesh</t>
  </si>
  <si>
    <t>GE230402252691</t>
  </si>
  <si>
    <t>R.Rajamanipriya</t>
  </si>
  <si>
    <t>GE230402252692</t>
  </si>
  <si>
    <t>GE230402252693</t>
  </si>
  <si>
    <t>DFC/NCES</t>
  </si>
  <si>
    <t>33BUQPS5123R1ZT</t>
  </si>
  <si>
    <t>GE2150FY25261</t>
  </si>
  <si>
    <t>GE2150FY25262</t>
  </si>
  <si>
    <t>33AAQCM0865Q1ZR</t>
  </si>
  <si>
    <t>GE2150FY25263</t>
  </si>
  <si>
    <t>GE2150FY25264</t>
  </si>
  <si>
    <t>27AAFCF8704Q1Z0</t>
  </si>
  <si>
    <t>GE2150FY25265</t>
  </si>
  <si>
    <t>GE2150FY25266</t>
  </si>
  <si>
    <t>19AEBFS3489L1ZC</t>
  </si>
  <si>
    <t>GE2150FY25267</t>
  </si>
  <si>
    <t>33AAATV6606K1ZC</t>
  </si>
  <si>
    <t>GE2150FY25268</t>
  </si>
  <si>
    <t>GE2150FY25269</t>
  </si>
  <si>
    <t>24AAHCP3289L1ZY</t>
  </si>
  <si>
    <t>GE2150FY252610</t>
  </si>
  <si>
    <t>33AAICI1076K1ZI</t>
  </si>
  <si>
    <t>GE2150FY252611</t>
  </si>
  <si>
    <t>GE2150FY252612</t>
  </si>
  <si>
    <t>33AAECV3672Q1ZR</t>
  </si>
  <si>
    <t>GE2150FY252613</t>
  </si>
  <si>
    <t>GE2150FY252614</t>
  </si>
  <si>
    <t>33AAUCA7617A1ZS</t>
  </si>
  <si>
    <t>GE2150FY252615</t>
  </si>
  <si>
    <t>33AAECF9138P1Z4</t>
  </si>
  <si>
    <t>GE2150FY252616</t>
  </si>
  <si>
    <t>33PVRPK3033G1ZA</t>
  </si>
  <si>
    <t>GE2150FY252617</t>
  </si>
  <si>
    <t>GE2150FY252618</t>
  </si>
  <si>
    <t>33ABOCS9803K1ZT</t>
  </si>
  <si>
    <t>GE2150FY252619</t>
  </si>
  <si>
    <t>33AOOPS6010A1ZB</t>
  </si>
  <si>
    <t>GE2150FY252620</t>
  </si>
  <si>
    <t>33ABLCS3677C1Z9</t>
  </si>
  <si>
    <t>GE2150FY252621</t>
  </si>
  <si>
    <t>GE2150FY252622</t>
  </si>
  <si>
    <t>33ABHCS7807E1ZD</t>
  </si>
  <si>
    <t>GE2150FY252623</t>
  </si>
  <si>
    <t>33AAJCV8266H1ZX</t>
  </si>
  <si>
    <t>GE2150FY252624</t>
  </si>
  <si>
    <t>33AATCM0197L1ZX</t>
  </si>
  <si>
    <t>GE2150FY252625</t>
  </si>
  <si>
    <t>33AAKCV7736R1ZE</t>
  </si>
  <si>
    <t>GE2150FY252626</t>
  </si>
  <si>
    <t>GE2150FY252627</t>
  </si>
  <si>
    <t>GE2150FY252628</t>
  </si>
  <si>
    <t>33AAICD6642E1ZU</t>
  </si>
  <si>
    <t>GE2150FY252629</t>
  </si>
  <si>
    <t>33AAFCD9806R2Z1</t>
  </si>
  <si>
    <t>GE2150FY252630</t>
  </si>
  <si>
    <t>33AALCT4062F1ZF</t>
  </si>
  <si>
    <t>GE2150FY252631</t>
  </si>
  <si>
    <t>33ABNCS0447E1ZH</t>
  </si>
  <si>
    <t>GE2150FY252632</t>
  </si>
  <si>
    <t>33ABCCA2617H1Z4</t>
  </si>
  <si>
    <t>GE2150FY252633</t>
  </si>
  <si>
    <t>33AANFV8763C2ZU</t>
  </si>
  <si>
    <t>GE2150FY252634</t>
  </si>
  <si>
    <t>33AANCR1567P1ZQ</t>
  </si>
  <si>
    <t>GE2150FY252635</t>
  </si>
  <si>
    <t>33AOIPS2082N1ZI</t>
  </si>
  <si>
    <t>GE2150FY252636</t>
  </si>
  <si>
    <t>33AATFK3661Q1ZK</t>
  </si>
  <si>
    <t>GE2150FY252637</t>
  </si>
  <si>
    <t>33ADHFS2782D1Z5</t>
  </si>
  <si>
    <t>GE2150FY252638</t>
  </si>
  <si>
    <t>33AAMCG1897L1Z1</t>
  </si>
  <si>
    <t>GE2150FY252639</t>
  </si>
  <si>
    <t>GE2150FY252640</t>
  </si>
  <si>
    <t>33AAZCA5337N1ZZ</t>
  </si>
  <si>
    <t>GE2150FY252641</t>
  </si>
  <si>
    <t>GE2150FY252642</t>
  </si>
  <si>
    <t>33AACCS9491G1Z4</t>
  </si>
  <si>
    <t>GE2150FY252643</t>
  </si>
  <si>
    <t>GE2150FY252644</t>
  </si>
  <si>
    <t>33AAZCA5991L1ZR</t>
  </si>
  <si>
    <t>GE2150FY252645</t>
  </si>
  <si>
    <t>33AAICP9117A1ZQ</t>
  </si>
  <si>
    <t>GE2150FY252646</t>
  </si>
  <si>
    <t>GE2150FY252647</t>
  </si>
  <si>
    <t>33AACCD9166H1ZL</t>
  </si>
  <si>
    <t>GE2150FY252648</t>
  </si>
  <si>
    <t>33AAGCG6202K1ZS</t>
  </si>
  <si>
    <t>GE2150FY252649</t>
  </si>
  <si>
    <t>33ABACS9778H1ZW</t>
  </si>
  <si>
    <t>GE2150FY252650</t>
  </si>
  <si>
    <t>33AAOCS2453A2ZN</t>
  </si>
  <si>
    <t>GE2150FY252651</t>
  </si>
  <si>
    <t>33AAHCP6619G1ZE</t>
  </si>
  <si>
    <t>GE2150FY252652</t>
  </si>
  <si>
    <t>33AAKPG0451D1ZD</t>
  </si>
  <si>
    <t>GE2150FY252653</t>
  </si>
  <si>
    <t>33AABCJ8283C1ZQ</t>
  </si>
  <si>
    <t>GE2150FY252654</t>
  </si>
  <si>
    <t>33AABCJ3447N1ZF</t>
  </si>
  <si>
    <t>GE2150FY252655</t>
  </si>
  <si>
    <t>33AABTS1080P1ZA</t>
  </si>
  <si>
    <t>GE2150FY252656</t>
  </si>
  <si>
    <t>GE2150FY252657</t>
  </si>
  <si>
    <t>33AAMCC1960A1Z4</t>
  </si>
  <si>
    <t>GE2150FY252658</t>
  </si>
  <si>
    <t>33AAECN9976H2ZY</t>
  </si>
  <si>
    <t>GE2150FY252659</t>
  </si>
  <si>
    <t>GE2150FY252660</t>
  </si>
  <si>
    <t>33AABCA7821M1ZO</t>
  </si>
  <si>
    <t>GE2150FY252661</t>
  </si>
  <si>
    <t>33AAICM7448R1ZO</t>
  </si>
  <si>
    <t>GE2150FY252662</t>
  </si>
  <si>
    <t>33AAFCA5624G1Z0</t>
  </si>
  <si>
    <t>GE2150FY252663</t>
  </si>
  <si>
    <t>33AANCB5426D1ZX</t>
  </si>
  <si>
    <t>GE2150FY252664</t>
  </si>
  <si>
    <t>GE2150FY252665</t>
  </si>
  <si>
    <t>33AAACK7337F1ZR</t>
  </si>
  <si>
    <t>GE2150FY252666</t>
  </si>
  <si>
    <t>GE2150FY252667</t>
  </si>
  <si>
    <t>33AATCM5551C1ZG</t>
  </si>
  <si>
    <t>GE2150FY252668</t>
  </si>
  <si>
    <t>GE2150FY252669</t>
  </si>
  <si>
    <t>33AADCK8544M1Z6</t>
  </si>
  <si>
    <t>GE2150FY252670</t>
  </si>
  <si>
    <t>GE2150FY252671</t>
  </si>
  <si>
    <t>33AANCA2429H1ZT</t>
  </si>
  <si>
    <t>GE2150FY252672</t>
  </si>
  <si>
    <t>GE2150FY252673</t>
  </si>
  <si>
    <t>GE2150FY252674</t>
  </si>
  <si>
    <t>GE2150FY252675</t>
  </si>
  <si>
    <t>33AAACM4382N1Z9</t>
  </si>
  <si>
    <t>GE2150FY252676</t>
  </si>
  <si>
    <t>33AAMFB6860B1ZO</t>
  </si>
  <si>
    <t>GE2150FY252677</t>
  </si>
  <si>
    <t>33AAECR3728H1ZH</t>
  </si>
  <si>
    <t>GE2150FY252678</t>
  </si>
  <si>
    <t>GE2150FY252679</t>
  </si>
  <si>
    <t>33AAKCG8468K1Z0</t>
  </si>
  <si>
    <t>GE2150FY252680</t>
  </si>
  <si>
    <t>33AAECC1568J1ZP</t>
  </si>
  <si>
    <t>GE2150FY252681</t>
  </si>
  <si>
    <t>GE2150FY252682</t>
  </si>
  <si>
    <t>33AABCI7118M1ZI</t>
  </si>
  <si>
    <t>GE2150FY252683</t>
  </si>
  <si>
    <t>GE2150FY252684</t>
  </si>
  <si>
    <t>GE2150FY252685</t>
  </si>
  <si>
    <t>GE2150FY252686</t>
  </si>
  <si>
    <t>GE2150FY252687</t>
  </si>
  <si>
    <t>GE2150FY252688</t>
  </si>
  <si>
    <t>GE2150FY252689</t>
  </si>
  <si>
    <t>GE2150FY252690</t>
  </si>
  <si>
    <t>GE2150FY252691</t>
  </si>
  <si>
    <t>GE2150FY252692</t>
  </si>
  <si>
    <t>GE2150FY252693</t>
  </si>
  <si>
    <t>GE2150FY252694</t>
  </si>
  <si>
    <t>GE2150FY252695</t>
  </si>
  <si>
    <t>GE2150FY252696</t>
  </si>
  <si>
    <t>GE2150FY252697</t>
  </si>
  <si>
    <t>GE2150FY252698</t>
  </si>
  <si>
    <t>GE2150FY252699</t>
  </si>
  <si>
    <t>GE2150FY2526100</t>
  </si>
  <si>
    <t>GE2150FY2526101</t>
  </si>
  <si>
    <t>GE2150FY2526102</t>
  </si>
  <si>
    <t>GE2150FY2526103</t>
  </si>
  <si>
    <t>GE2150FY2526104</t>
  </si>
  <si>
    <t>33AAICA8787F1ZD</t>
  </si>
  <si>
    <t>GE2150FY2526105</t>
  </si>
  <si>
    <t>GE2150FY2526106</t>
  </si>
  <si>
    <t>GE2150FY2526107</t>
  </si>
  <si>
    <t>GE2150FY2526108</t>
  </si>
  <si>
    <t>GE2150FY2526109</t>
  </si>
  <si>
    <t>GE2150FY2526110</t>
  </si>
  <si>
    <t>06ABOCS7660L1ZL</t>
  </si>
  <si>
    <t>GE2150FY2526111</t>
  </si>
  <si>
    <t>33AAICR9249R1ZG</t>
  </si>
  <si>
    <t>GE2150FY2526112</t>
  </si>
  <si>
    <t>GE2150FY2526113</t>
  </si>
  <si>
    <t>33AALCG1035D1Z5</t>
  </si>
  <si>
    <t>GE2150FY2526114</t>
  </si>
  <si>
    <t>33AALCK4434E1ZQ</t>
  </si>
  <si>
    <t>GE2150FY2526115</t>
  </si>
  <si>
    <t>GE2150FY2526116</t>
  </si>
  <si>
    <t>33AALCC6718R1Z0</t>
  </si>
  <si>
    <t>GE2150FY2526117</t>
  </si>
  <si>
    <t>33AAICR5893B1ZB</t>
  </si>
  <si>
    <t>GE2150FY2526118</t>
  </si>
  <si>
    <t>GE2150FY2526119</t>
  </si>
  <si>
    <t>GE2150FY2526120</t>
  </si>
  <si>
    <t>GE2150FY2526121</t>
  </si>
  <si>
    <t>GE2150FY2526122</t>
  </si>
  <si>
    <t>GE2150FY2526123</t>
  </si>
  <si>
    <t>GE2150FY2526124</t>
  </si>
  <si>
    <t>GE2150FY2526125</t>
  </si>
  <si>
    <t>GE2150FY2526126</t>
  </si>
  <si>
    <t>GE2150FY2526127</t>
  </si>
  <si>
    <t>GE2150FY2526128</t>
  </si>
  <si>
    <t>GE2150FY2526129</t>
  </si>
  <si>
    <t>GE2150FY2526130</t>
  </si>
  <si>
    <t>GE2150FY2526131</t>
  </si>
  <si>
    <t>GE2150FY2526132</t>
  </si>
  <si>
    <t>GE2150FY2526133</t>
  </si>
  <si>
    <t>33AAGCJ3996F1ZD</t>
  </si>
  <si>
    <t>GE2150FY2526134</t>
  </si>
  <si>
    <t>GE2150FY2526135</t>
  </si>
  <si>
    <t>33AAKCT9321Q1ZP</t>
  </si>
  <si>
    <t>GE2150FY2526136</t>
  </si>
  <si>
    <t>33AALCG7749N1ZV</t>
  </si>
  <si>
    <t>GE2150FY2526137</t>
  </si>
  <si>
    <t>GE2150FY2526138</t>
  </si>
  <si>
    <t>33AAKCV5753E1Z8</t>
  </si>
  <si>
    <t>GE2150FY2526139</t>
  </si>
  <si>
    <t>GE2150FY2526140</t>
  </si>
  <si>
    <t>33AAHCE8612J1ZL</t>
  </si>
  <si>
    <t>GE2150FY2526141</t>
  </si>
  <si>
    <t>33AADCP6091L1Z5</t>
  </si>
  <si>
    <t>GE2150FY2526142</t>
  </si>
  <si>
    <t>GE2150FY2526143</t>
  </si>
  <si>
    <t>33ABOCS5229D1ZC</t>
  </si>
  <si>
    <t>GE2150FY2526144</t>
  </si>
  <si>
    <t>GE2150FY2526145</t>
  </si>
  <si>
    <t>33AAKCV6787C1Z0</t>
  </si>
  <si>
    <t>GE2150FY2526146</t>
  </si>
  <si>
    <t>GE2150FY2526147</t>
  </si>
  <si>
    <t>33AAAFF7432R2Z4</t>
  </si>
  <si>
    <t>GE2150FY2526148</t>
  </si>
  <si>
    <t>GE2150FY2526149</t>
  </si>
  <si>
    <t>33AAXCS4958B1ZZ</t>
  </si>
  <si>
    <t>GE2150FY2526150</t>
  </si>
  <si>
    <t>GE2150FY2526151</t>
  </si>
  <si>
    <t>GE2150FY2526152</t>
  </si>
  <si>
    <t>GE2150FY2526153</t>
  </si>
  <si>
    <t>33AAHCM3979N1ZT</t>
  </si>
  <si>
    <t>GE2150FY2526154</t>
  </si>
  <si>
    <t>GE2150FY2526155</t>
  </si>
  <si>
    <t>GE2150FY2526156</t>
  </si>
  <si>
    <t>33AACPG0230G1ZM</t>
  </si>
  <si>
    <t>GE2150FY2526157</t>
  </si>
  <si>
    <t>GE2150FY2526158</t>
  </si>
  <si>
    <t>GE2150FY2526159</t>
  </si>
  <si>
    <t>GE2150FY2526160</t>
  </si>
  <si>
    <t>GE2150FY2526161</t>
  </si>
  <si>
    <t>07AAFCJ9753M1ZV</t>
  </si>
  <si>
    <t>GE2150FY2526162</t>
  </si>
  <si>
    <t>33AAKCD9530F1ZP</t>
  </si>
  <si>
    <t>GE2150FY2526163</t>
  </si>
  <si>
    <t>GE2150FY2526164</t>
  </si>
  <si>
    <t>33AAACC4731H1Z3</t>
  </si>
  <si>
    <t>GE2150FY2526165</t>
  </si>
  <si>
    <t>33ACBFA2048M1ZL</t>
  </si>
  <si>
    <t>GE2150FY2526166</t>
  </si>
  <si>
    <t>GE2150FY2526167</t>
  </si>
  <si>
    <t>GE2150FY2526168</t>
  </si>
  <si>
    <t>33AAFCT1628R1ZY</t>
  </si>
  <si>
    <t>GE2150FY2526169</t>
  </si>
  <si>
    <t>GE2150FY2526170</t>
  </si>
  <si>
    <t>GE2150FY2526171</t>
  </si>
  <si>
    <t>GE2150FY2526172</t>
  </si>
  <si>
    <t>GE2150FY2526173</t>
  </si>
  <si>
    <t>33AAPCP1562J1Z7</t>
  </si>
  <si>
    <t>GE2150FY2526174</t>
  </si>
  <si>
    <t>GE2150FY2526175</t>
  </si>
  <si>
    <t>GE2150FY2526176</t>
  </si>
  <si>
    <t>GE2150FY2526177</t>
  </si>
  <si>
    <t>33ADAPT7010Q1ZC</t>
  </si>
  <si>
    <t>GE2150FY2526178</t>
  </si>
  <si>
    <t>33AAEFS8317E1ZD</t>
  </si>
  <si>
    <t>GE2150FY2526179</t>
  </si>
  <si>
    <t>GE2150FY2526180</t>
  </si>
  <si>
    <t>GE2150FY2526181</t>
  </si>
  <si>
    <t>GE2150FY2526182</t>
  </si>
  <si>
    <t>33AADCC9241M1ZI</t>
  </si>
  <si>
    <t>GE2150FY2526183</t>
  </si>
  <si>
    <t>33AAACY6106A1ZY</t>
  </si>
  <si>
    <t>GE2150FY2526184</t>
  </si>
  <si>
    <t>GE2150FY2526185</t>
  </si>
  <si>
    <t>33AAPCM0442E1ZS</t>
  </si>
  <si>
    <t>GE2150FY2526186</t>
  </si>
  <si>
    <t>GE2150FY2526187</t>
  </si>
  <si>
    <t>33ADGFS2596E1Z0</t>
  </si>
  <si>
    <t>GE2150FY2526188</t>
  </si>
  <si>
    <t>33AAICE7154N1Z9</t>
  </si>
  <si>
    <t>GE2150FY2526189</t>
  </si>
  <si>
    <t>33AAPCM0433M1ZC</t>
  </si>
  <si>
    <t>GE2150FY2526190</t>
  </si>
  <si>
    <t>33AASCM3936A1ZK</t>
  </si>
  <si>
    <t>GE2150FY2526191</t>
  </si>
  <si>
    <t>GE2150FY2526192</t>
  </si>
  <si>
    <t>33AAECW0115H1ZT</t>
  </si>
  <si>
    <t>GE2150FY2526193</t>
  </si>
  <si>
    <t>33AAGCJ3363E1ZU</t>
  </si>
  <si>
    <t>GE2150FY2526194</t>
  </si>
  <si>
    <t>GE2150FY2526195</t>
  </si>
  <si>
    <t>GE2150FY2526196</t>
  </si>
  <si>
    <t>GE2150FY2526197</t>
  </si>
  <si>
    <t>33AACFT3431G1ZL</t>
  </si>
  <si>
    <t>GE2150FY2526198</t>
  </si>
  <si>
    <t>GE2150FY2526199</t>
  </si>
  <si>
    <t>33AABCA9902B1Z9</t>
  </si>
  <si>
    <t>GE2150FY2526200</t>
  </si>
  <si>
    <t>GE2150FY2526201</t>
  </si>
  <si>
    <t>GE2150FY2526202</t>
  </si>
  <si>
    <t>33AAFCG2053D1Z7</t>
  </si>
  <si>
    <t>GE2150FY2526203</t>
  </si>
  <si>
    <t>GE2150FY2526204</t>
  </si>
  <si>
    <t>33AACCL2801P1ZK</t>
  </si>
  <si>
    <t>GE2150FY2526205</t>
  </si>
  <si>
    <t>GE2150FY2526206</t>
  </si>
  <si>
    <t>33AADFT5600L1ZA</t>
  </si>
  <si>
    <t>GE2150FY2526207</t>
  </si>
  <si>
    <t>33AAFFF3404Q1ZE</t>
  </si>
  <si>
    <t>GE2150FY2526208</t>
  </si>
  <si>
    <t>GE2150FY2526209</t>
  </si>
  <si>
    <t>GE2150FY2526210</t>
  </si>
  <si>
    <t>33AAJCN8294K1ZU</t>
  </si>
  <si>
    <t>GE2150FY2526211</t>
  </si>
  <si>
    <t>GE2150FY2526212</t>
  </si>
  <si>
    <t>33AAKCV5738K1ZU</t>
  </si>
  <si>
    <t>GE2150FY2526213</t>
  </si>
  <si>
    <t>GE2150FY2526214</t>
  </si>
  <si>
    <t>GE2150FY2526215</t>
  </si>
  <si>
    <t>GE2150FY2526216</t>
  </si>
  <si>
    <t>GE2150FY2526217</t>
  </si>
  <si>
    <t>GE2150FY2526218</t>
  </si>
  <si>
    <t>33AAKCK1207A1ZA</t>
  </si>
  <si>
    <t>GE2150FY2526219</t>
  </si>
  <si>
    <t>GE2150FY2526220</t>
  </si>
  <si>
    <t>33AAECP5965G1ZA</t>
  </si>
  <si>
    <t>GE2150FY2526221</t>
  </si>
  <si>
    <t>33AACCR6828G2ZD</t>
  </si>
  <si>
    <t>GE2150FY2526222</t>
  </si>
  <si>
    <t>33AAECG3408R1ZE</t>
  </si>
  <si>
    <t>GE2150FY2526223</t>
  </si>
  <si>
    <t>33AACCS9189B1ZB</t>
  </si>
  <si>
    <t>GE2150FY2526224</t>
  </si>
  <si>
    <t>33AADCS5028E1ZQ</t>
  </si>
  <si>
    <t>GE2150FY2526225</t>
  </si>
  <si>
    <t>GE2150FY2526226</t>
  </si>
  <si>
    <t>33ABACA8915G1ZV</t>
  </si>
  <si>
    <t>GE2150FY2526227</t>
  </si>
  <si>
    <t>33AACCC5973B1ZZ</t>
  </si>
  <si>
    <t>GE2150FY2526228</t>
  </si>
  <si>
    <t>33AAMCR9881R1Z6</t>
  </si>
  <si>
    <t>GE2150FY2526229</t>
  </si>
  <si>
    <t>33AAHCS8548K1ZU</t>
  </si>
  <si>
    <t>GE2150FY2526230</t>
  </si>
  <si>
    <t>GE2150FY2526231</t>
  </si>
  <si>
    <t>GE2150FY2526232</t>
  </si>
  <si>
    <t>33AALFT3626J1Z0</t>
  </si>
  <si>
    <t>GE2150FY2526233</t>
  </si>
  <si>
    <t>33AAYFA2296E1Z9</t>
  </si>
  <si>
    <t>GE2150FY2526234</t>
  </si>
  <si>
    <t>33AAUCA5693G1Z8</t>
  </si>
  <si>
    <t>GE2150FY2526235</t>
  </si>
  <si>
    <t>33AAQCS3054B1ZL</t>
  </si>
  <si>
    <t>GE2150FY2526236</t>
  </si>
  <si>
    <t>33AAKCN4570H1ZD</t>
  </si>
  <si>
    <t>GE2150FY2526237</t>
  </si>
  <si>
    <t>GE2150FY2526238</t>
  </si>
  <si>
    <t>33AAJCV8919K1ZQ</t>
  </si>
  <si>
    <t>GE2150FY2526239</t>
  </si>
  <si>
    <t>33AASCA5390G1ZG</t>
  </si>
  <si>
    <t>GE2150FY2526240</t>
  </si>
  <si>
    <t>GE2150FY2526241</t>
  </si>
  <si>
    <t>33AAACV6385J1Z1</t>
  </si>
  <si>
    <t>GE2150FY2526242</t>
  </si>
  <si>
    <t>33ABHCS3945H1Z8</t>
  </si>
  <si>
    <t>GE2150FY2526243</t>
  </si>
  <si>
    <t>33AALFC0265C1ZZ</t>
  </si>
  <si>
    <t>GE2150FY2526244</t>
  </si>
  <si>
    <t>33ABACA9594M1Z5</t>
  </si>
  <si>
    <t>GE2150FY2526245</t>
  </si>
  <si>
    <t>33ABQCS0557E1ZB</t>
  </si>
  <si>
    <t>GE2150FY2526246</t>
  </si>
  <si>
    <t>33ABCCA7862Q1Z4</t>
  </si>
  <si>
    <t>GE2150FY2526247</t>
  </si>
  <si>
    <t>33AATCM2395L1ZT</t>
  </si>
  <si>
    <t>GE2150FY2526248</t>
  </si>
  <si>
    <t>33AAKCT1270C1ZQ</t>
  </si>
  <si>
    <t>GE2150FY2526249</t>
  </si>
  <si>
    <t>33AAYFV8192N1ZY</t>
  </si>
  <si>
    <t>GE2150FY2526250</t>
  </si>
  <si>
    <t>33AAVCS2783G1ZW</t>
  </si>
  <si>
    <t>GE2150FY2526251</t>
  </si>
  <si>
    <t>GE2150FY2526252</t>
  </si>
  <si>
    <t>GE2150FY2526253</t>
  </si>
  <si>
    <t>GE2150FY2526254</t>
  </si>
  <si>
    <t>33ABCFK6820F1ZN</t>
  </si>
  <si>
    <t>GE2150FY2526255</t>
  </si>
  <si>
    <t>33AAGCM9211Q1Z3</t>
  </si>
  <si>
    <t>GE2150FY2526256</t>
  </si>
  <si>
    <t>GE2150FY2526257</t>
  </si>
  <si>
    <t>33AAECS6536J1Z7</t>
  </si>
  <si>
    <t>GE2150FY2526258</t>
  </si>
  <si>
    <t>33AATFP5999G2ZE</t>
  </si>
  <si>
    <t>GE2150FY2526259</t>
  </si>
  <si>
    <t>GE2150FY2526260</t>
  </si>
  <si>
    <t>33AAJCN2998Q1ZJ</t>
  </si>
  <si>
    <t>GE2150FY2526261</t>
  </si>
  <si>
    <t>33AAACC9497N1Z1</t>
  </si>
  <si>
    <t>GE2150FY2526262</t>
  </si>
  <si>
    <t>33ABPCS8631L1ZQ</t>
  </si>
  <si>
    <t>GE2150FY2526263</t>
  </si>
  <si>
    <t>33ABPCS7950J1ZQ</t>
  </si>
  <si>
    <t>GE2150FY2526264</t>
  </si>
  <si>
    <t>33ABWFA1476F1ZB</t>
  </si>
  <si>
    <t>GE2150FY2526265</t>
  </si>
  <si>
    <t>GE2150FY2526266</t>
  </si>
  <si>
    <t>33AANCP9146N1ZP</t>
  </si>
  <si>
    <t>GE2150FY2526267</t>
  </si>
  <si>
    <t>33AAICE3019L1ZP</t>
  </si>
  <si>
    <t>GE2150FY2526268</t>
  </si>
  <si>
    <t>33AABFV6079M1ZP</t>
  </si>
  <si>
    <t>GE2150FY2526269</t>
  </si>
  <si>
    <t>33ABJCS5754J1ZY</t>
  </si>
  <si>
    <t>GE2150FY2526270</t>
  </si>
  <si>
    <t>33ABLCS8095E1ZZ</t>
  </si>
  <si>
    <t>GE2150FY2526271</t>
  </si>
  <si>
    <t>33AAOFS6342P1ZJ</t>
  </si>
  <si>
    <t>GE2150FY2526272</t>
  </si>
  <si>
    <t>33AACCS7147R1ZS</t>
  </si>
  <si>
    <t>GE2150FY2526273</t>
  </si>
  <si>
    <t>GE2150FY2526274</t>
  </si>
  <si>
    <t>GE2150FY2526275</t>
  </si>
  <si>
    <t>33AAJCB9299G1Z8</t>
  </si>
  <si>
    <t>GE2150FY2526276</t>
  </si>
  <si>
    <t>33AAICV8701G1ZC</t>
  </si>
  <si>
    <t>GE2150FY2526277</t>
  </si>
  <si>
    <t>GE2150FY2526278</t>
  </si>
  <si>
    <t>33ABDCS0288B1ZQ</t>
  </si>
  <si>
    <t>GE2150FY2526279</t>
  </si>
  <si>
    <t>GE2150FY2526280</t>
  </si>
  <si>
    <t>33AAJCK0257F1ZT</t>
  </si>
  <si>
    <t>GE2150FY2526281</t>
  </si>
  <si>
    <t>33AAICS1738E1ZK</t>
  </si>
  <si>
    <t>GE2150FY2526282</t>
  </si>
  <si>
    <t>GE2150FY2526283</t>
  </si>
  <si>
    <t>33AAACS8577K1ZW</t>
  </si>
  <si>
    <t>GE2150FY2526284</t>
  </si>
  <si>
    <t>33AAPFB0435R1Z5</t>
  </si>
  <si>
    <t>GE2150FY2526285</t>
  </si>
  <si>
    <t>33AACCR9722M1Z2</t>
  </si>
  <si>
    <t>GE2150FY2526286</t>
  </si>
  <si>
    <t>33AACCV8776B1Z9</t>
  </si>
  <si>
    <t>GE2150FY2526287</t>
  </si>
  <si>
    <t>GE2150FY2526288</t>
  </si>
  <si>
    <t>33AARFG2558G1Z9</t>
  </si>
  <si>
    <t>GE2150FY2526289</t>
  </si>
  <si>
    <t>33AAACJ4517C1Z6</t>
  </si>
  <si>
    <t>GE2150FY2526290</t>
  </si>
  <si>
    <t>GE2150FY2526291</t>
  </si>
  <si>
    <t>GE2150FY2526292</t>
  </si>
  <si>
    <t>GE2150FY2526293</t>
  </si>
  <si>
    <t>GE2150FY2526294</t>
  </si>
  <si>
    <t>GE2150FY2526295</t>
  </si>
  <si>
    <t>GE2150FY2526296</t>
  </si>
  <si>
    <t>33AAHCP0943P1Z4</t>
  </si>
  <si>
    <t>GE2150FY2526297</t>
  </si>
  <si>
    <t>33AAKCC8937D1ZL</t>
  </si>
  <si>
    <t>GE2150FY2526298</t>
  </si>
  <si>
    <t>GE2150FY2526299</t>
  </si>
  <si>
    <t>33AALFE4794Q1ZM</t>
  </si>
  <si>
    <t>GE2150FY2526300</t>
  </si>
  <si>
    <t>GE2150FY2526301</t>
  </si>
  <si>
    <t>29AAAFT1650M1ZY</t>
  </si>
  <si>
    <t>GE2150FY2526302</t>
  </si>
  <si>
    <t>GE2150FY2526303</t>
  </si>
  <si>
    <t>33AADFK3959R1ZP</t>
  </si>
  <si>
    <t>GE2150FY2526304</t>
  </si>
  <si>
    <t>33AAYFS8772K1Z5</t>
  </si>
  <si>
    <t>GE2150FY2526305</t>
  </si>
  <si>
    <t>33AACFV2118C1ZT</t>
  </si>
  <si>
    <t>GE2150FY2526306</t>
  </si>
  <si>
    <t>33AAMCR7596K1ZK</t>
  </si>
  <si>
    <t>GE2150FY2526307</t>
  </si>
  <si>
    <t>GE2150FY2526308</t>
  </si>
  <si>
    <t>33AAJCD9643E2ZL</t>
  </si>
  <si>
    <t>GE2150FY2526309</t>
  </si>
  <si>
    <t>33AAGCJ3154M1ZG</t>
  </si>
  <si>
    <t>GE2150FY2526310</t>
  </si>
  <si>
    <t>GE2150FY2526311</t>
  </si>
  <si>
    <t>GE2150FY2526312</t>
  </si>
  <si>
    <t>GE2150FY2526313</t>
  </si>
  <si>
    <t>GE2150FY2526314</t>
  </si>
  <si>
    <t>GE2150FY2526315</t>
  </si>
  <si>
    <t>33AAKCN6648N1ZT</t>
  </si>
  <si>
    <t>GE2150FY2526316</t>
  </si>
  <si>
    <t>GE2150FY2526317</t>
  </si>
  <si>
    <t>33AALCT5099C1Z6</t>
  </si>
  <si>
    <t>GE2150FY2526318</t>
  </si>
  <si>
    <t>GE2150FY2526319</t>
  </si>
  <si>
    <t>33AALCG1557C1ZW</t>
  </si>
  <si>
    <t>GE2150FY2526320</t>
  </si>
  <si>
    <t>GE2150FY2526321</t>
  </si>
  <si>
    <t>GE2150FY2526322</t>
  </si>
  <si>
    <t>GE2150FY2526323</t>
  </si>
  <si>
    <t>GE2150FY2526324</t>
  </si>
  <si>
    <t>GE2150FY2526325</t>
  </si>
  <si>
    <t>GE2150FY2526326</t>
  </si>
  <si>
    <t>GE2150FY2526327</t>
  </si>
  <si>
    <t>GE2150FY2526328</t>
  </si>
  <si>
    <t>GE2150FY2526329</t>
  </si>
  <si>
    <t>GE2150FY2526330</t>
  </si>
  <si>
    <t>GE2150FY2526331</t>
  </si>
  <si>
    <t>GE2150FY2526332</t>
  </si>
  <si>
    <t>GE2150FY2526333</t>
  </si>
  <si>
    <t>33AAGCS0021C2Z7</t>
  </si>
  <si>
    <t>GE2150FY2526334</t>
  </si>
  <si>
    <t>33AASFD7146E1ZD</t>
  </si>
  <si>
    <t>GE2150FY2526335</t>
  </si>
  <si>
    <t>GE2150FY2526336</t>
  </si>
  <si>
    <t>33AADCR9647J2ZY</t>
  </si>
  <si>
    <t>GE2150FY2526337</t>
  </si>
  <si>
    <t>GE2150FY2526338</t>
  </si>
  <si>
    <t>GE2150FY2526339</t>
  </si>
  <si>
    <t>GE2150FY2526340</t>
  </si>
  <si>
    <t>GE2150FY2526341</t>
  </si>
  <si>
    <t>GE2150FY2526342</t>
  </si>
  <si>
    <t>GE2150FY2526343</t>
  </si>
  <si>
    <t>GE2150FY2526344</t>
  </si>
  <si>
    <t>GE2150FY2526345</t>
  </si>
  <si>
    <t>GE2150FY2526346</t>
  </si>
  <si>
    <t>GE2150FY2526347</t>
  </si>
  <si>
    <t>GE2150FY2526348</t>
  </si>
  <si>
    <t>GE2150FY2526349</t>
  </si>
  <si>
    <t>GE2150FY2526350</t>
  </si>
  <si>
    <t>GE2150FY2526351</t>
  </si>
  <si>
    <t>GE2150FY2526352</t>
  </si>
  <si>
    <t>GE2150FY2526353</t>
  </si>
  <si>
    <t>GE2150FY2526354</t>
  </si>
  <si>
    <t>GE2150FY2526355</t>
  </si>
  <si>
    <t>GE2150FY2526356</t>
  </si>
  <si>
    <t>GE2150FY2526357</t>
  </si>
  <si>
    <t>GE2150FY2526358</t>
  </si>
  <si>
    <t>GE2150FY2526359</t>
  </si>
  <si>
    <t>GE2150FY2526360</t>
  </si>
  <si>
    <t>GE2150FY2526361</t>
  </si>
  <si>
    <t>GE2150FY2526362</t>
  </si>
  <si>
    <t>GE2150FY2526363</t>
  </si>
  <si>
    <t>GE2150FY2526364</t>
  </si>
  <si>
    <t>GE2150FY2526365</t>
  </si>
  <si>
    <t>GE2150FY2526366</t>
  </si>
  <si>
    <t>GE2150FY2526367</t>
  </si>
  <si>
    <t>GE2150FY2526368</t>
  </si>
  <si>
    <t>GE2150FY2526369</t>
  </si>
  <si>
    <t>GE2150FY2526370</t>
  </si>
  <si>
    <t>GE2150FY2526371</t>
  </si>
  <si>
    <t>GE2150FY2526372</t>
  </si>
  <si>
    <t>GE2150FY2526373</t>
  </si>
  <si>
    <t>GE2150FY2526374</t>
  </si>
  <si>
    <t>GE2150FY2526375</t>
  </si>
  <si>
    <t>GE2150FY2526376</t>
  </si>
  <si>
    <t>GE2150FY2526377</t>
  </si>
  <si>
    <t>GE2150FY2526378</t>
  </si>
  <si>
    <t>GE2150FY2526379</t>
  </si>
  <si>
    <t>GE2150FY2526380</t>
  </si>
  <si>
    <t>GE2150FY2526381</t>
  </si>
  <si>
    <t>GE2150FY2526382</t>
  </si>
  <si>
    <t>GE2150FY2526383</t>
  </si>
  <si>
    <t>GE2150FY2526384</t>
  </si>
  <si>
    <t>GE2150FY2526385</t>
  </si>
  <si>
    <t>GE2150FY2526386</t>
  </si>
  <si>
    <t>GE2150FY2526387</t>
  </si>
  <si>
    <t>GE2150FY2526388</t>
  </si>
  <si>
    <t>GE2150FY2526389</t>
  </si>
  <si>
    <t>GE2150FY2526390</t>
  </si>
  <si>
    <t>GE2150FY2526391</t>
  </si>
  <si>
    <t>GE2150FY2526392</t>
  </si>
  <si>
    <t>GE2150FY2526393</t>
  </si>
  <si>
    <t>GE215023052164</t>
  </si>
  <si>
    <t>GE215023042163</t>
  </si>
  <si>
    <t>GE215023032162</t>
  </si>
  <si>
    <t>GE215023022161</t>
  </si>
  <si>
    <t>GE215023012160</t>
  </si>
  <si>
    <t>GE215023002159</t>
  </si>
  <si>
    <t>GE215022992158</t>
  </si>
  <si>
    <t>GE215022982157</t>
  </si>
  <si>
    <t>GE215022972156</t>
  </si>
  <si>
    <t>GE215022962155</t>
  </si>
  <si>
    <t>GE215022952154</t>
  </si>
  <si>
    <t>GE215022942153</t>
  </si>
  <si>
    <t>GE215022932152</t>
  </si>
  <si>
    <t>GE215022922151</t>
  </si>
  <si>
    <t>GE215022912150</t>
  </si>
  <si>
    <t>GE215022902149</t>
  </si>
  <si>
    <t>Return Type</t>
  </si>
  <si>
    <t>GSTR-1</t>
  </si>
  <si>
    <t>Column Labels</t>
  </si>
  <si>
    <t>Grand Total</t>
  </si>
  <si>
    <t>Row Labels</t>
  </si>
  <si>
    <t>Sum of TAXABLE                         VALUE</t>
  </si>
  <si>
    <t>Total Sum of TAXABLE                         VALUE</t>
  </si>
  <si>
    <t>Total Sum of IGST</t>
  </si>
  <si>
    <t>Sum of IGST</t>
  </si>
  <si>
    <t>Total Sum of CGST</t>
  </si>
  <si>
    <t>Sum of CGST</t>
  </si>
  <si>
    <t>Total Sum of SGST</t>
  </si>
  <si>
    <t>Sum of SGST</t>
  </si>
  <si>
    <t>Total Sum of INVOICE  AMT</t>
  </si>
  <si>
    <t>Sum of INVOICE  AMT</t>
  </si>
  <si>
    <t>HEADQUARTERS</t>
  </si>
  <si>
    <t>EXEMPTED SUPPLY</t>
  </si>
  <si>
    <t>CGST + SGST - 0%</t>
  </si>
  <si>
    <t>GSTR-1 FILING</t>
  </si>
  <si>
    <t>DIFFERENCE</t>
  </si>
  <si>
    <t>GSTR-3B FILING</t>
  </si>
  <si>
    <t>ACCOUNT CODE</t>
  </si>
  <si>
    <t>2090119</t>
  </si>
  <si>
    <t>2090120</t>
  </si>
  <si>
    <t>2090121</t>
  </si>
  <si>
    <t>2090122</t>
  </si>
  <si>
    <t>2090123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</si>
</sst>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64" formatCode="d\.m\.yy;@"/>
    <numFmt numFmtId="165" formatCode="dd\-mmm\-yyyy"/>
    <numFmt numFmtId="166" formatCode="_ * #,##0_ ;_ * \-#,##0_ ;_ * &quot;-&quot;??_ ;_ @_ 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sz val="12"/>
      <name val="Tahoma"/>
      <family val="2"/>
    </font>
    <font>
      <sz val="12"/>
      <color rgb="FF212121"/>
      <name val="Tahoma"/>
      <family val="2"/>
    </font>
    <font>
      <sz val="12"/>
      <color rgb="FF212529"/>
      <name val="Tahoma"/>
      <family val="2"/>
    </font>
    <font>
      <sz val="12"/>
      <color rgb="FFFF0000"/>
      <name val="Tahoma"/>
      <family val="2"/>
    </font>
    <font>
      <sz val="12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/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164" fontId="3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/>
    <xf numFmtId="0" fontId="4" fillId="0" borderId="0" xfId="0" applyFont="1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164" fontId="4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Border="1" applyProtection="1">
      <protection hidden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4" fillId="3" borderId="0" xfId="0" applyFont="1" applyFill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left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hidden="1"/>
    </xf>
    <xf numFmtId="0" fontId="4" fillId="3" borderId="1" xfId="0" applyFont="1" applyFill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hidden="1"/>
    </xf>
    <xf numFmtId="49" fontId="4" fillId="0" borderId="1" xfId="0" applyNumberFormat="1" applyFont="1" applyBorder="1" applyAlignment="1" applyProtection="1">
      <alignment horizontal="center"/>
      <protection locked="0"/>
    </xf>
    <xf numFmtId="164" fontId="4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vertical="center"/>
      <protection hidden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2" applyFont="1" applyBorder="1" applyAlignment="1" applyProtection="1">
      <alignment horizontal="center" vertical="center"/>
      <protection locked="0"/>
    </xf>
    <xf numFmtId="0" fontId="8" fillId="0" borderId="1" xfId="2" applyFont="1" applyBorder="1" applyAlignment="1" applyProtection="1">
      <alignment horizontal="left" vertical="center" wrapText="1"/>
      <protection locked="0"/>
    </xf>
    <xf numFmtId="164" fontId="5" fillId="0" borderId="1" xfId="2" applyNumberFormat="1" applyFont="1" applyBorder="1" applyAlignment="1" applyProtection="1">
      <alignment horizontal="center" vertical="center"/>
      <protection locked="0"/>
    </xf>
    <xf numFmtId="0" fontId="5" fillId="0" borderId="1" xfId="2" applyFont="1" applyBorder="1" applyAlignment="1" applyProtection="1">
      <alignment vertical="center"/>
      <protection hidden="1"/>
    </xf>
    <xf numFmtId="2" fontId="4" fillId="0" borderId="1" xfId="2" applyNumberFormat="1" applyFont="1" applyBorder="1" applyAlignment="1" applyProtection="1">
      <alignment horizontal="right" vertical="center"/>
      <protection locked="0"/>
    </xf>
    <xf numFmtId="0" fontId="4" fillId="0" borderId="1" xfId="2" applyFont="1" applyBorder="1" applyAlignment="1" applyProtection="1">
      <alignment horizontal="center" vertical="center"/>
      <protection locked="0"/>
    </xf>
    <xf numFmtId="164" fontId="4" fillId="0" borderId="1" xfId="2" applyNumberFormat="1" applyFont="1" applyBorder="1" applyAlignment="1" applyProtection="1">
      <alignment horizontal="center" vertical="center"/>
      <protection locked="0"/>
    </xf>
    <xf numFmtId="0" fontId="4" fillId="0" borderId="1" xfId="2" applyFont="1" applyBorder="1" applyAlignment="1" applyProtection="1">
      <alignment vertical="center"/>
      <protection hidden="1"/>
    </xf>
    <xf numFmtId="0" fontId="5" fillId="0" borderId="1" xfId="2" applyFont="1" applyBorder="1" applyAlignment="1" applyProtection="1">
      <alignment horizontal="left" vertical="center" wrapText="1"/>
      <protection locked="0"/>
    </xf>
    <xf numFmtId="166" fontId="4" fillId="0" borderId="0" xfId="0" applyNumberFormat="1" applyFont="1"/>
    <xf numFmtId="0" fontId="9" fillId="0" borderId="1" xfId="0" applyFont="1" applyBorder="1" applyAlignment="1">
      <alignment wrapText="1"/>
    </xf>
    <xf numFmtId="0" fontId="4" fillId="2" borderId="1" xfId="0" applyFont="1" applyFill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43" fontId="3" fillId="2" borderId="1" xfId="1" applyFont="1" applyFill="1" applyBorder="1" applyAlignment="1" applyProtection="1">
      <alignment horizontal="center" vertical="center" wrapText="1"/>
      <protection hidden="1"/>
    </xf>
    <xf numFmtId="43" fontId="4" fillId="2" borderId="1" xfId="1" applyFont="1" applyFill="1" applyBorder="1" applyAlignment="1" applyProtection="1">
      <alignment horizontal="center" vertical="center" wrapText="1"/>
      <protection hidden="1"/>
    </xf>
    <xf numFmtId="43" fontId="4" fillId="0" borderId="1" xfId="1" applyFont="1" applyBorder="1" applyAlignment="1">
      <alignment horizontal="right" vertical="center" wrapText="1"/>
    </xf>
    <xf numFmtId="43" fontId="4" fillId="0" borderId="1" xfId="1" applyFont="1" applyBorder="1"/>
    <xf numFmtId="43" fontId="4" fillId="0" borderId="1" xfId="1" applyFont="1" applyBorder="1" applyAlignment="1" applyProtection="1">
      <alignment horizontal="center" vertical="center"/>
      <protection locked="0"/>
    </xf>
    <xf numFmtId="43" fontId="4" fillId="0" borderId="1" xfId="1" applyFont="1" applyBorder="1" applyAlignment="1" applyProtection="1">
      <alignment horizontal="center"/>
      <protection locked="0"/>
    </xf>
    <xf numFmtId="43" fontId="4" fillId="0" borderId="1" xfId="1" applyFont="1" applyBorder="1" applyAlignment="1" applyProtection="1">
      <alignment horizontal="center" vertical="center"/>
      <protection hidden="1"/>
    </xf>
    <xf numFmtId="43" fontId="8" fillId="0" borderId="1" xfId="1" applyFont="1" applyBorder="1" applyAlignment="1" applyProtection="1">
      <alignment horizontal="right" vertical="center"/>
      <protection locked="0"/>
    </xf>
    <xf numFmtId="43" fontId="4" fillId="0" borderId="1" xfId="1" applyFont="1" applyBorder="1" applyAlignment="1" applyProtection="1">
      <alignment horizontal="right" vertical="center"/>
      <protection locked="0"/>
    </xf>
    <xf numFmtId="43" fontId="5" fillId="0" borderId="1" xfId="1" applyFont="1" applyBorder="1" applyAlignment="1" applyProtection="1">
      <alignment horizontal="right" vertical="center"/>
      <protection locked="0"/>
    </xf>
    <xf numFmtId="43" fontId="4" fillId="0" borderId="1" xfId="1" applyFont="1" applyBorder="1" applyAlignment="1">
      <alignment horizontal="center"/>
    </xf>
    <xf numFmtId="43" fontId="4" fillId="0" borderId="1" xfId="1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/>
    </xf>
    <xf numFmtId="43" fontId="4" fillId="0" borderId="0" xfId="1" applyFont="1" applyAlignment="1">
      <alignment horizontal="right"/>
    </xf>
    <xf numFmtId="43" fontId="4" fillId="0" borderId="0" xfId="1" applyFont="1"/>
    <xf numFmtId="43" fontId="0" fillId="0" borderId="0" xfId="1" applyFont="1"/>
    <xf numFmtId="43" fontId="0" fillId="0" borderId="1" xfId="1" applyFont="1" applyBorder="1"/>
    <xf numFmtId="0" fontId="2" fillId="0" borderId="1" xfId="0" applyFont="1" applyBorder="1"/>
    <xf numFmtId="43" fontId="2" fillId="0" borderId="1" xfId="1" applyFont="1" applyBorder="1"/>
    <xf numFmtId="43" fontId="2" fillId="0" borderId="1" xfId="1" quotePrefix="1" applyFont="1" applyBorder="1"/>
    <xf numFmtId="0" fontId="0" fillId="0" borderId="1" xfId="0" applyBorder="1"/>
    <xf numFmtId="43" fontId="0" fillId="0" borderId="1" xfId="1" pivotButton="1" applyFont="1" applyBorder="1"/>
    <xf numFmtId="0" fontId="0" fillId="0" borderId="1" xfId="0" pivotButton="1" applyBorder="1"/>
    <xf numFmtId="0" fontId="0" fillId="0" borderId="1" xfId="0" applyBorder="1" applyAlignment="1">
      <alignment horizontal="left"/>
    </xf>
    <xf numFmtId="43" fontId="2" fillId="4" borderId="1" xfId="1" applyFont="1" applyFill="1" applyBorder="1"/>
  </cellXfs>
  <cellStyles count="4">
    <cellStyle name="Comma" xfId="1" builtinId="3"/>
    <cellStyle name="Comma 2 2" xfId="3"/>
    <cellStyle name="Normal" xfId="0" builtinId="0"/>
    <cellStyle name="Normal 2 2" xfId="2"/>
  </cellStyles>
  <dxfs count="18"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ownloads/JUNE%20ANNEXURE%20A%201.1%20&amp;%201.3-%20GST%20RETURN%20JUN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ownloads/TNGECL%20CONSOLIDATION%20AUG%202025%20(3)%20-%20fINAL%20CONS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nnexure - 1.1-"/>
      <sheetName val="Annexure - 1.3 "/>
      <sheetName val="dropdown"/>
      <sheetName val="A1.2&amp;A-1.4 TO 1.7"/>
      <sheetName val="ABSTRACT"/>
    </sheetNames>
    <sheetDataSet>
      <sheetData sheetId="0"/>
      <sheetData sheetId="1"/>
      <sheetData sheetId="2">
        <row r="2">
          <cell r="H2" t="str">
            <v xml:space="preserve">CHENNAI/SOUTH-1 </v>
          </cell>
        </row>
        <row r="3">
          <cell r="H3" t="str">
            <v xml:space="preserve">CHENNAI/WEST </v>
          </cell>
        </row>
        <row r="4">
          <cell r="H4" t="str">
            <v>CHENNAI/SOUTH-II</v>
          </cell>
        </row>
        <row r="5">
          <cell r="H5" t="str">
            <v xml:space="preserve">CHENGLEPAT </v>
          </cell>
        </row>
        <row r="6">
          <cell r="H6" t="str">
            <v>CE/CHENNAI/NORTH</v>
          </cell>
        </row>
        <row r="7">
          <cell r="H7" t="str">
            <v xml:space="preserve">CHENNAI/NORTH </v>
          </cell>
        </row>
        <row r="8">
          <cell r="H8" t="str">
            <v xml:space="preserve">CHENNAI/CENTRAL </v>
          </cell>
        </row>
        <row r="9">
          <cell r="H9" t="str">
            <v>CE/VELLORE</v>
          </cell>
        </row>
        <row r="10">
          <cell r="H10" t="str">
            <v xml:space="preserve">VELLORE </v>
          </cell>
        </row>
        <row r="11">
          <cell r="H11" t="str">
            <v xml:space="preserve">KRISHNAGIRI </v>
          </cell>
        </row>
        <row r="12">
          <cell r="H12" t="str">
            <v>KANCHEEPURAM</v>
          </cell>
        </row>
        <row r="13">
          <cell r="H13" t="str">
            <v>THIRUPATHUR</v>
          </cell>
        </row>
        <row r="14">
          <cell r="H14" t="str">
            <v xml:space="preserve">DHARMAPURI </v>
          </cell>
        </row>
        <row r="15">
          <cell r="H15" t="str">
            <v>CE/ERODE</v>
          </cell>
        </row>
        <row r="16">
          <cell r="H16" t="str">
            <v xml:space="preserve">SALEM </v>
          </cell>
        </row>
        <row r="17">
          <cell r="H17" t="str">
            <v xml:space="preserve">METTUR </v>
          </cell>
        </row>
        <row r="18">
          <cell r="H18" t="str">
            <v>ERODE</v>
          </cell>
        </row>
        <row r="19">
          <cell r="H19" t="str">
            <v xml:space="preserve">GOBI </v>
          </cell>
        </row>
        <row r="20">
          <cell r="H20" t="str">
            <v xml:space="preserve">NAMAKKAL </v>
          </cell>
        </row>
        <row r="21">
          <cell r="H21" t="str">
            <v>CE/COIMBATORE</v>
          </cell>
        </row>
        <row r="22">
          <cell r="H22" t="str">
            <v>COIMBATORE/NORTH</v>
          </cell>
        </row>
        <row r="23">
          <cell r="H23" t="str">
            <v>COIMBATORE/SOUTH</v>
          </cell>
        </row>
        <row r="24">
          <cell r="H24" t="str">
            <v>COIMBATORE/METRO</v>
          </cell>
        </row>
        <row r="25">
          <cell r="H25" t="str">
            <v xml:space="preserve">GRIS </v>
          </cell>
        </row>
        <row r="26">
          <cell r="H26" t="str">
            <v>UDUMALPET</v>
          </cell>
        </row>
        <row r="27">
          <cell r="H27" t="str">
            <v xml:space="preserve">TIRUPPUR  </v>
          </cell>
        </row>
        <row r="28">
          <cell r="H28" t="str">
            <v>CE/TIRUNELVELI</v>
          </cell>
        </row>
        <row r="29">
          <cell r="H29" t="str">
            <v>KANYAKUMARI</v>
          </cell>
        </row>
        <row r="30">
          <cell r="H30" t="str">
            <v>TIRUNELVELI</v>
          </cell>
        </row>
        <row r="31">
          <cell r="H31" t="str">
            <v>TUTICORIN</v>
          </cell>
        </row>
        <row r="32">
          <cell r="H32" t="str">
            <v>VIRUDUNAGAR</v>
          </cell>
        </row>
        <row r="33">
          <cell r="H33" t="str">
            <v>CE/MADURAI</v>
          </cell>
        </row>
        <row r="34">
          <cell r="H34" t="str">
            <v>MADURAI</v>
          </cell>
        </row>
        <row r="35">
          <cell r="H35" t="str">
            <v xml:space="preserve">THENI </v>
          </cell>
        </row>
        <row r="36">
          <cell r="H36" t="str">
            <v>SIVAGANGA</v>
          </cell>
        </row>
        <row r="37">
          <cell r="H37" t="str">
            <v xml:space="preserve">RAMNAD </v>
          </cell>
        </row>
        <row r="38">
          <cell r="H38" t="str">
            <v xml:space="preserve">DINDIGUL </v>
          </cell>
        </row>
        <row r="39">
          <cell r="H39" t="str">
            <v xml:space="preserve">MADURAI/METRO </v>
          </cell>
        </row>
        <row r="40">
          <cell r="H40" t="str">
            <v xml:space="preserve">UPPUR TPP RAMNAD </v>
          </cell>
        </row>
        <row r="41">
          <cell r="H41" t="str">
            <v>CE/TRICHY</v>
          </cell>
        </row>
        <row r="42">
          <cell r="H42" t="str">
            <v xml:space="preserve">PERAMBALUR </v>
          </cell>
        </row>
        <row r="43">
          <cell r="H43" t="str">
            <v>TRICHY/METRO</v>
          </cell>
        </row>
        <row r="44">
          <cell r="H44" t="str">
            <v>KARUR</v>
          </cell>
        </row>
        <row r="45">
          <cell r="H45" t="str">
            <v>PUDUKOTTAI</v>
          </cell>
        </row>
        <row r="46">
          <cell r="H46" t="str">
            <v xml:space="preserve">THANJAVUR </v>
          </cell>
        </row>
        <row r="47">
          <cell r="H47" t="str">
            <v>NAGAI</v>
          </cell>
        </row>
        <row r="48">
          <cell r="H48" t="str">
            <v xml:space="preserve">THIRUVARUR </v>
          </cell>
        </row>
        <row r="49">
          <cell r="H49" t="str">
            <v>CE/VILLUPURAM</v>
          </cell>
        </row>
        <row r="50">
          <cell r="H50" t="str">
            <v>VILLUPURAM</v>
          </cell>
        </row>
        <row r="51">
          <cell r="H51" t="str">
            <v xml:space="preserve">KALLAKURICHI </v>
          </cell>
        </row>
        <row r="52">
          <cell r="H52" t="str">
            <v>CUDDALORE</v>
          </cell>
        </row>
        <row r="53">
          <cell r="H53" t="str">
            <v xml:space="preserve">THIRUVANNAMALAI </v>
          </cell>
        </row>
        <row r="54">
          <cell r="H54" t="str">
            <v>CE/HYDRO</v>
          </cell>
        </row>
        <row r="55">
          <cell r="H55" t="str">
            <v xml:space="preserve">GEN.KUNDAH  </v>
          </cell>
        </row>
        <row r="56">
          <cell r="H56" t="str">
            <v xml:space="preserve">GEN/KADAMPARAI </v>
          </cell>
        </row>
        <row r="57">
          <cell r="H57" t="str">
            <v xml:space="preserve">GEN/TIRUNELVELI </v>
          </cell>
        </row>
        <row r="58">
          <cell r="H58" t="str">
            <v xml:space="preserve">GEN/ERODE </v>
          </cell>
        </row>
        <row r="59">
          <cell r="H59" t="str">
            <v>CE/ETPS</v>
          </cell>
        </row>
        <row r="60">
          <cell r="H60" t="str">
            <v>ETPS/Exp-PROJECT</v>
          </cell>
        </row>
        <row r="61">
          <cell r="H61" t="str">
            <v xml:space="preserve">ETPS I </v>
          </cell>
        </row>
        <row r="62">
          <cell r="H62" t="str">
            <v>CE/NCTPS</v>
          </cell>
        </row>
        <row r="63">
          <cell r="H63" t="str">
            <v xml:space="preserve">NCTPS I </v>
          </cell>
        </row>
        <row r="64">
          <cell r="H64" t="str">
            <v>NCTPS II</v>
          </cell>
        </row>
        <row r="65">
          <cell r="H65" t="str">
            <v xml:space="preserve">NCTPS III </v>
          </cell>
        </row>
        <row r="66">
          <cell r="H66" t="str">
            <v>CE/MTPS</v>
          </cell>
        </row>
        <row r="67">
          <cell r="H67" t="str">
            <v>MTPS I</v>
          </cell>
        </row>
        <row r="68">
          <cell r="H68" t="str">
            <v>MTPP</v>
          </cell>
        </row>
        <row r="69">
          <cell r="H69" t="str">
            <v>MTPS II</v>
          </cell>
        </row>
        <row r="70">
          <cell r="H70" t="str">
            <v>CE/TTPS</v>
          </cell>
        </row>
        <row r="71">
          <cell r="H71" t="str">
            <v>TTPS</v>
          </cell>
        </row>
        <row r="72">
          <cell r="H72" t="str">
            <v>CE/LMHEP</v>
          </cell>
        </row>
        <row r="73">
          <cell r="H73" t="str">
            <v>LMHEP</v>
          </cell>
        </row>
        <row r="74">
          <cell r="H74" t="str">
            <v xml:space="preserve">CMCI/MADURAI (DRIP) </v>
          </cell>
        </row>
        <row r="75">
          <cell r="H75" t="str">
            <v>CMC/EMERALD</v>
          </cell>
        </row>
        <row r="76">
          <cell r="H76" t="str">
            <v>CE/NCES</v>
          </cell>
        </row>
        <row r="77">
          <cell r="H77" t="str">
            <v xml:space="preserve">WE/T'VELI </v>
          </cell>
        </row>
        <row r="78">
          <cell r="H78" t="str">
            <v>WE/UDUMALPET</v>
          </cell>
        </row>
        <row r="79">
          <cell r="H79" t="str">
            <v>CE/GTS</v>
          </cell>
        </row>
        <row r="80">
          <cell r="H80" t="str">
            <v xml:space="preserve">KOVILKALAPPAL GTPS (Thrumakottai) </v>
          </cell>
        </row>
        <row r="81">
          <cell r="H81" t="str">
            <v>BBGTPS (GMR Land Lease Rent 1.3)</v>
          </cell>
        </row>
        <row r="82">
          <cell r="H82" t="str">
            <v>VALUTHUR GTPP/Ramnad</v>
          </cell>
        </row>
        <row r="83">
          <cell r="H83" t="str">
            <v xml:space="preserve">GTPP/KUTTALAM MARUTHUR </v>
          </cell>
        </row>
        <row r="84">
          <cell r="H84" t="str">
            <v>Mettur Workshop</v>
          </cell>
        </row>
        <row r="85">
          <cell r="H85" t="str">
            <v>CDC</v>
          </cell>
        </row>
        <row r="86">
          <cell r="H86" t="str">
            <v>Funds</v>
          </cell>
        </row>
        <row r="87">
          <cell r="H87" t="str">
            <v>Central Payments</v>
          </cell>
        </row>
        <row r="88">
          <cell r="H88" t="str">
            <v>COAL- Purchase</v>
          </cell>
        </row>
        <row r="89">
          <cell r="H89" t="str">
            <v>COST</v>
          </cell>
        </row>
        <row r="90">
          <cell r="H90" t="str">
            <v>RESOURCES</v>
          </cell>
        </row>
        <row r="91">
          <cell r="H91" t="str">
            <v>AO/COMPILATION</v>
          </cell>
        </row>
        <row r="92">
          <cell r="H92" t="str">
            <v>R &amp; D</v>
          </cell>
        </row>
        <row r="93">
          <cell r="H93" t="str">
            <v>DFC/NCES HQRS</v>
          </cell>
        </row>
        <row r="94">
          <cell r="H94" t="str">
            <v xml:space="preserve">MM 2  </v>
          </cell>
        </row>
        <row r="95">
          <cell r="H95" t="str">
            <v xml:space="preserve">FC COAL-Handling </v>
          </cell>
        </row>
        <row r="96">
          <cell r="H96" t="str">
            <v xml:space="preserve">IAO  I FLOOR- </v>
          </cell>
        </row>
        <row r="97">
          <cell r="H97" t="str">
            <v xml:space="preserve">US/GENL- BOSB </v>
          </cell>
        </row>
        <row r="98">
          <cell r="H98" t="str">
            <v xml:space="preserve">DS/VIGILANCE </v>
          </cell>
        </row>
        <row r="99">
          <cell r="H99" t="str">
            <v>APO/HQ (CE/PERSONNEL)</v>
          </cell>
        </row>
        <row r="100">
          <cell r="H100" t="str">
            <v>CE/Personnel -</v>
          </cell>
        </row>
        <row r="101">
          <cell r="H101" t="str">
            <v>AO/ESTD</v>
          </cell>
        </row>
        <row r="102">
          <cell r="H102" t="str">
            <v>Balance sheet</v>
          </cell>
        </row>
        <row r="103">
          <cell r="H103" t="str">
            <v>ADM OFFICER (SOUTH)</v>
          </cell>
        </row>
        <row r="104">
          <cell r="H104" t="str">
            <v>ADM OFFICER (NORTH)</v>
          </cell>
        </row>
        <row r="105">
          <cell r="H105" t="str">
            <v>PO UNIT III  MM,COAL,HYDRO ELECTRICAL</v>
          </cell>
        </row>
        <row r="106">
          <cell r="H106" t="str">
            <v xml:space="preserve">APO UNIT II  PLANNING,HRD,NCES,R&amp;D, DSM </v>
          </cell>
        </row>
        <row r="107">
          <cell r="H107" t="str">
            <v>SE projects (APO UNIT I)</v>
          </cell>
        </row>
        <row r="108">
          <cell r="H108" t="str">
            <v>APO UNIT IV (CIVIL DESIGN/CIVIL HYDEL)</v>
          </cell>
        </row>
        <row r="109">
          <cell r="H109" t="str">
            <v>HYDRO ELECTRICAL SYSTEM</v>
          </cell>
        </row>
        <row r="110">
          <cell r="H110" t="str">
            <v>HYDRO ELECTRIAL CHIEF HEAD DRAFTS MAN</v>
          </cell>
        </row>
        <row r="111">
          <cell r="H111" t="str">
            <v xml:space="preserve">SE-CIVIL DESIGN &amp; HYDRO PROJE </v>
          </cell>
        </row>
        <row r="112">
          <cell r="H112" t="str">
            <v>APO UNIT I (T &amp; H PROJECT, P &amp; E, GTS, Betterment thermal</v>
          </cell>
        </row>
        <row r="113">
          <cell r="H113" t="str">
            <v>SE PROJECT ENVIRONMENT</v>
          </cell>
        </row>
        <row r="114">
          <cell r="H114" t="str">
            <v xml:space="preserve">CE INFORMATION TECHNO. </v>
          </cell>
        </row>
        <row r="115">
          <cell r="H115" t="str">
            <v>Secretary</v>
          </cell>
        </row>
        <row r="116">
          <cell r="H116" t="str">
            <v>UDANGUDI</v>
          </cell>
        </row>
        <row r="117">
          <cell r="H117" t="str">
            <v>MM 3</v>
          </cell>
        </row>
        <row r="118">
          <cell r="H118" t="str">
            <v>CDC SCHEMES</v>
          </cell>
        </row>
        <row r="119">
          <cell r="H119" t="str">
            <v>GM-HRD</v>
          </cell>
        </row>
        <row r="120">
          <cell r="H120" t="str">
            <v>HRD-Kit Value</v>
          </cell>
        </row>
        <row r="121">
          <cell r="H121" t="str">
            <v>NCTPP</v>
          </cell>
        </row>
        <row r="122">
          <cell r="H122" t="str">
            <v>Thermal Training Institute NCTPS1</v>
          </cell>
        </row>
        <row r="123">
          <cell r="H123" t="str">
            <v>Pole Casting</v>
          </cell>
        </row>
        <row r="124">
          <cell r="H124" t="str">
            <v>SE/Civil/Hydro Project -Uratchikotai</v>
          </cell>
        </row>
        <row r="125">
          <cell r="H125" t="str">
            <v xml:space="preserve">CE COMMERCIAL(PPP) </v>
          </cell>
        </row>
        <row r="126">
          <cell r="H126" t="str">
            <v>CE COMMERCIAL</v>
          </cell>
        </row>
        <row r="127">
          <cell r="H127" t="str">
            <v xml:space="preserve">SE-PLANNING 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DA TABLE"/>
      <sheetName val="Sheet1"/>
      <sheetName val="PIVOT"/>
      <sheetName val="FOR HSN CODE"/>
      <sheetName val="CONSOLIDATION"/>
      <sheetName val="Sheet3"/>
      <sheetName val="GSTZEN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E1" t="str">
            <v>Invoice Number</v>
          </cell>
          <cell r="F1" t="str">
            <v>Invoice Date</v>
          </cell>
          <cell r="G1" t="str">
            <v>Record Date/Booking Date</v>
          </cell>
          <cell r="H1" t="str">
            <v>Customer GSTIN</v>
          </cell>
          <cell r="I1" t="str">
            <v>Customer Name</v>
          </cell>
          <cell r="J1" t="str">
            <v>Place of Supply</v>
          </cell>
          <cell r="K1" t="str">
            <v>Reverse Charge (Y/N)</v>
          </cell>
          <cell r="L1" t="str">
            <v>Customer PO Number</v>
          </cell>
          <cell r="M1" t="str">
            <v>Customer PO Date</v>
          </cell>
          <cell r="N1" t="str">
            <v>Taxable Value</v>
          </cell>
          <cell r="O1" t="str">
            <v>IGST Amount</v>
          </cell>
          <cell r="P1" t="str">
            <v>CGST Amount</v>
          </cell>
          <cell r="Q1" t="str">
            <v>SGST Amount</v>
          </cell>
          <cell r="R1" t="str">
            <v>Cess Amount</v>
          </cell>
          <cell r="S1" t="str">
            <v>Total Amount</v>
          </cell>
          <cell r="T1" t="str">
            <v>Document Identifier</v>
          </cell>
          <cell r="U1" t="str">
            <v>Department</v>
          </cell>
          <cell r="V1" t="str">
            <v>GL Account ID</v>
          </cell>
          <cell r="W1" t="str">
            <v>Port Code</v>
          </cell>
          <cell r="X1" t="str">
            <v>Shipping Bill No.</v>
          </cell>
          <cell r="Y1" t="str">
            <v>Shipping Bill Date</v>
          </cell>
          <cell r="Z1" t="str">
            <v>Description</v>
          </cell>
          <cell r="AA1" t="str">
            <v>Created By</v>
          </cell>
          <cell r="AB1" t="str">
            <v>Modified By</v>
          </cell>
          <cell r="AC1" t="str">
            <v>IRN</v>
          </cell>
          <cell r="AD1" t="str">
            <v>Acknowledgement Number</v>
          </cell>
          <cell r="AE1" t="str">
            <v>Acknowledgement Date</v>
          </cell>
          <cell r="AF1" t="str">
            <v>E-Way Bill Number</v>
          </cell>
          <cell r="AG1" t="str">
            <v>E-Way Bill Date</v>
          </cell>
          <cell r="AH1" t="str">
            <v>QR Code</v>
          </cell>
          <cell r="AI1" t="str">
            <v>E-Invoice Status</v>
          </cell>
          <cell r="AJ1" t="str">
            <v>E-Invoice Errors</v>
          </cell>
          <cell r="AK1" t="str">
            <v>Invoice PDF URL</v>
          </cell>
        </row>
        <row r="2">
          <cell r="E2" t="str">
            <v>GE23030215</v>
          </cell>
          <cell r="F2">
            <v>45900</v>
          </cell>
          <cell r="G2">
            <v>0</v>
          </cell>
          <cell r="H2">
            <v>0</v>
          </cell>
          <cell r="I2" t="str">
            <v>AEE/C/KDR</v>
          </cell>
          <cell r="J2" t="str">
            <v>33 - TN</v>
          </cell>
          <cell r="K2" t="str">
            <v>N</v>
          </cell>
          <cell r="L2">
            <v>0</v>
          </cell>
          <cell r="M2">
            <v>0</v>
          </cell>
          <cell r="N2">
            <v>5812</v>
          </cell>
          <cell r="O2">
            <v>0</v>
          </cell>
          <cell r="P2">
            <v>523.08000000000004</v>
          </cell>
          <cell r="Q2">
            <v>523.08000000000004</v>
          </cell>
          <cell r="R2">
            <v>0</v>
          </cell>
          <cell r="S2">
            <v>6858.16</v>
          </cell>
          <cell r="T2">
            <v>0</v>
          </cell>
          <cell r="U2" t="str">
            <v>Generation Circle/Tirunelveli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 t="str">
            <v>segenerationtirunelveli@gmail.com</v>
          </cell>
          <cell r="AA2" t="str">
            <v>segenerationtirunelveli@gmail.com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</row>
        <row r="3">
          <cell r="E3" t="str">
            <v>GE23030214</v>
          </cell>
          <cell r="F3">
            <v>45900</v>
          </cell>
          <cell r="G3">
            <v>0</v>
          </cell>
          <cell r="H3">
            <v>0</v>
          </cell>
          <cell r="I3" t="str">
            <v>AEE/C/PPM</v>
          </cell>
          <cell r="J3" t="str">
            <v>33 - TN</v>
          </cell>
          <cell r="K3" t="str">
            <v>N</v>
          </cell>
          <cell r="L3">
            <v>0</v>
          </cell>
          <cell r="M3">
            <v>0</v>
          </cell>
          <cell r="N3">
            <v>34033</v>
          </cell>
          <cell r="O3">
            <v>0</v>
          </cell>
          <cell r="P3">
            <v>3062.97</v>
          </cell>
          <cell r="Q3">
            <v>3062.97</v>
          </cell>
          <cell r="R3">
            <v>0</v>
          </cell>
          <cell r="S3">
            <v>40158.94</v>
          </cell>
          <cell r="T3">
            <v>0</v>
          </cell>
          <cell r="U3" t="str">
            <v>Generation Circle/Tirunelveli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 t="str">
            <v>segenerationtirunelveli@gmail.com</v>
          </cell>
          <cell r="AA3" t="str">
            <v>segenerationtirunelveli@gmail.com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</row>
        <row r="4">
          <cell r="E4" t="str">
            <v>GE23030213</v>
          </cell>
          <cell r="F4">
            <v>45900</v>
          </cell>
          <cell r="G4">
            <v>0</v>
          </cell>
          <cell r="H4">
            <v>0</v>
          </cell>
          <cell r="I4" t="str">
            <v>AEE/C/PYR</v>
          </cell>
          <cell r="J4" t="str">
            <v>33 - TN</v>
          </cell>
          <cell r="K4" t="str">
            <v>N</v>
          </cell>
          <cell r="L4">
            <v>0</v>
          </cell>
          <cell r="M4">
            <v>0</v>
          </cell>
          <cell r="N4">
            <v>38905</v>
          </cell>
          <cell r="O4">
            <v>0</v>
          </cell>
          <cell r="P4">
            <v>3501.45</v>
          </cell>
          <cell r="Q4">
            <v>3501.45</v>
          </cell>
          <cell r="R4">
            <v>0</v>
          </cell>
          <cell r="S4">
            <v>45907.899999999994</v>
          </cell>
          <cell r="T4">
            <v>0</v>
          </cell>
          <cell r="U4" t="str">
            <v>Generation Circle/Tirunelveli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 t="str">
            <v>segenerationtirunelveli@gmail.com</v>
          </cell>
          <cell r="AA4" t="str">
            <v>segenerationtirunelveli@gmail.com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</row>
        <row r="5">
          <cell r="E5" t="str">
            <v>GE2302020115</v>
          </cell>
          <cell r="F5">
            <v>45900</v>
          </cell>
          <cell r="G5">
            <v>0</v>
          </cell>
          <cell r="H5" t="str">
            <v>33AAACT3453H1ZL</v>
          </cell>
          <cell r="I5" t="str">
            <v>TAMIL NADU TOURISM DEVELOPMENT CORPORATION</v>
          </cell>
          <cell r="J5" t="str">
            <v>33 - TN</v>
          </cell>
          <cell r="K5" t="str">
            <v>N</v>
          </cell>
          <cell r="L5">
            <v>0</v>
          </cell>
          <cell r="M5">
            <v>0</v>
          </cell>
          <cell r="N5">
            <v>1249453.3799999999</v>
          </cell>
          <cell r="O5">
            <v>0</v>
          </cell>
          <cell r="P5">
            <v>112450.8</v>
          </cell>
          <cell r="Q5">
            <v>112450.8</v>
          </cell>
          <cell r="R5">
            <v>0</v>
          </cell>
          <cell r="S5">
            <v>1474354.98</v>
          </cell>
          <cell r="T5">
            <v>0</v>
          </cell>
          <cell r="U5" t="str">
            <v>GENERATION CIRCLE /KUNDAH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 t="str">
            <v>desikanmurali18@gmail.com</v>
          </cell>
          <cell r="AB5" t="str">
            <v>desikanmurali18@gmail.com</v>
          </cell>
          <cell r="AC5" t="str">
            <v>041c059e9ca7d610b356b1a8789082f6aeedd7187ee9a952cdff1f0af40582b4</v>
          </cell>
          <cell r="AD5">
            <v>152522921830776</v>
          </cell>
          <cell r="AE5" t="str">
            <v>2025-09-03 17:12:00</v>
          </cell>
          <cell r="AF5">
            <v>0</v>
          </cell>
          <cell r="AG5">
            <v>0</v>
          </cell>
          <cell r="AH5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FDVDM0NTNIMVpMXCIsXCJEb2NOb1wiOlwiR0UyMzAyMDIwMTE1XCIsXCJEb2NUeXBcIjpcIklOVlwiLFwiRG9jRHRcIjpcIjMxLzA4LzIwMjVcIixcIlRvdEludlZhbFwiOjE0NzQzNTUuMCxcIkl0ZW1DbnRcIjoxLFwiTWFpbkhzbkNvZGVcIjpcIjk5NzIxMlwiLFwiSXJuXCI6XCIwNDFjMDU5ZTljYTdkNjEwYjM1NmIxYTg3ODkwODJmNmFlZWRkNzE4N2VlOWE5NTJjZGZmMWYwYWY0MDU4MmI0XCIsXCJJcm5EdFwiOlwiMjAyNS0wOS0wMyAxNzoxMjowMFwifSJ9.d4Wxb08lX83kvgU-V68uWAmvH-I4nNsNws4zelG6adm28A20PPvLI-IMuRU0LNdWkxIVEh58gTVTMNhvGZW7tCh5Vq2Dwu6VCXrxWJK5eMhahnd--jSiboj5vVe42eGh9WaW0wqYeqM0u_TK39e1ywTw_OodBJMFg4Hd69yXd_4hiXUI_IJQFGrICDJ0s3u2Qh7pY_iT6_Etd7XVa0cPRgFThaFBTJDmHohcjzrr6HoWsTh6Xe1E1aoI7CO_SZukwoDRxGTNtHjWYzJ1t_QL-LiChHWPWH_0W7-0vWj-m4uAhedPotdfsMOdDRVstyUj5fEMrNE1CaKcZh_U1DmLTA</v>
          </cell>
          <cell r="AI5" t="str">
            <v>Generated</v>
          </cell>
          <cell r="AJ5">
            <v>0</v>
          </cell>
          <cell r="AK5" t="str">
            <v>https://my.gstzen.in/~ldbdzzzjvy/a/invoices/d91ec1c9-d58c-473c-abff-d9e984384aa1/einvoice/.pdf2/</v>
          </cell>
        </row>
        <row r="6">
          <cell r="E6" t="str">
            <v>GE2601013029</v>
          </cell>
          <cell r="F6">
            <v>45899</v>
          </cell>
          <cell r="G6">
            <v>0</v>
          </cell>
          <cell r="H6">
            <v>0</v>
          </cell>
          <cell r="I6" t="str">
            <v>M/S.Snazzy Megawatts PVT LTD</v>
          </cell>
          <cell r="J6" t="str">
            <v>33 - TN</v>
          </cell>
          <cell r="K6" t="str">
            <v>N</v>
          </cell>
          <cell r="L6">
            <v>0</v>
          </cell>
          <cell r="M6">
            <v>0</v>
          </cell>
          <cell r="N6">
            <v>12711.86</v>
          </cell>
          <cell r="O6">
            <v>0</v>
          </cell>
          <cell r="P6">
            <v>1144.07</v>
          </cell>
          <cell r="Q6">
            <v>1144.07</v>
          </cell>
          <cell r="R6">
            <v>0</v>
          </cell>
          <cell r="S6">
            <v>15000</v>
          </cell>
          <cell r="T6">
            <v>0</v>
          </cell>
          <cell r="U6" t="str">
            <v>WE/T'VELI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 t="str">
            <v>sewedctin@gmail.com</v>
          </cell>
          <cell r="AA6" t="str">
            <v>sewedctin@gmail.com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</row>
        <row r="7">
          <cell r="E7" t="str">
            <v>GE2601013028</v>
          </cell>
          <cell r="F7">
            <v>45899</v>
          </cell>
          <cell r="G7">
            <v>0</v>
          </cell>
          <cell r="H7" t="str">
            <v>33AAACT6771E1ZG</v>
          </cell>
          <cell r="I7" t="str">
            <v>The Arasan Aluminium Industries PVT</v>
          </cell>
          <cell r="J7" t="str">
            <v>33 - TN</v>
          </cell>
          <cell r="K7" t="str">
            <v>N</v>
          </cell>
          <cell r="L7">
            <v>0</v>
          </cell>
          <cell r="M7">
            <v>0</v>
          </cell>
          <cell r="N7">
            <v>18677.96</v>
          </cell>
          <cell r="O7">
            <v>0</v>
          </cell>
          <cell r="P7">
            <v>1681.02</v>
          </cell>
          <cell r="Q7">
            <v>1681.02</v>
          </cell>
          <cell r="R7">
            <v>0</v>
          </cell>
          <cell r="S7">
            <v>22040</v>
          </cell>
          <cell r="T7">
            <v>0</v>
          </cell>
          <cell r="U7" t="str">
            <v>WIND ENERGY TIRUNELVELI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 t="str">
            <v>sewedctin@gmail.com</v>
          </cell>
          <cell r="AB7" t="str">
            <v>sewedctin@gmail.com</v>
          </cell>
          <cell r="AC7" t="str">
            <v>cb9ae72f764b23ee5a777c67ad615e41febb85aef6d2c4fe30a05f1a75a6f0d1</v>
          </cell>
          <cell r="AD7">
            <v>152522893153473</v>
          </cell>
          <cell r="AE7" t="str">
            <v>2025-09-01 16:16:00</v>
          </cell>
          <cell r="AF7">
            <v>0</v>
          </cell>
          <cell r="AG7">
            <v>0</v>
          </cell>
          <cell r="AH7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FDVDY3NzFFMVpHXCIsXCJEb2NOb1wiOlwiR0UyNjAxMDEzMDI4XCIsXCJEb2NUeXBcIjpcIklOVlwiLFwiRG9jRHRcIjpcIjMwLzA4LzIwMjVcIixcIlRvdEludlZhbFwiOjIyMDQwLjAsXCJJdGVtQ250XCI6MSxcIk1haW5Ic25Db2RlXCI6XCI5OTg1OTlcIixcIklyblwiOlwiY2I5YWU3MmY3NjRiMjNlZTVhNzc3YzY3YWQ2MTVlNDFmZWJiODVhZWY2ZDJjNGZlMzBhMDVmMWE3NWE2ZjBkMVwiLFwiSXJuRHRcIjpcIjIwMjUtMDktMDEgMTY6MTY6MDBcIn0ifQ.GgCDXuqQVXOOblw6XavvDWgm2rCZDu08A1Z5hSE2oeiOitNjFTVEFzBA7orsd7t0NjfFL98OA4kXcukNYCnTV9UZaZYFr6EgIuOJBef8QuNv6fxmUV13rHXBmQpdVtCZ0SRVMzk7uYppoz-JCqeUIdjC2OTyHgaylTdwbLL6to3uwJ4uwDF9ICUrWtmiHY_hFGxcyHw7FPEp3m5-TL-YsmRmWxyiUlFFypiVWCqYHSGB-0xPDd5tCqfdIImSTg9VBjCkUeKXzhT014EZS2CvRU4B44Kyn1EaiU-ur1uOiu4-3v8MC7DcpDlZh09Hq9yaDYMBSJHU2YrohkY82U8Cqg</v>
          </cell>
          <cell r="AI7" t="str">
            <v>Generated</v>
          </cell>
          <cell r="AJ7">
            <v>0</v>
          </cell>
          <cell r="AK7" t="str">
            <v>https://my.gstzen.in/~ldbdzzzjvy/a/invoices/d18882de-496a-449e-b42e-602e52298eac/einvoice/.pdf2/</v>
          </cell>
        </row>
        <row r="8">
          <cell r="E8" t="str">
            <v>GE2601013027</v>
          </cell>
          <cell r="F8">
            <v>45899</v>
          </cell>
          <cell r="G8">
            <v>0</v>
          </cell>
          <cell r="H8" t="str">
            <v>33AACCM2560Q1Z9</v>
          </cell>
          <cell r="I8" t="str">
            <v>MOTHI SPINNER PRIVATE LIMITED</v>
          </cell>
          <cell r="J8" t="str">
            <v>33 - TN</v>
          </cell>
          <cell r="K8" t="str">
            <v>N</v>
          </cell>
          <cell r="L8">
            <v>0</v>
          </cell>
          <cell r="M8">
            <v>0</v>
          </cell>
          <cell r="N8">
            <v>12711.86</v>
          </cell>
          <cell r="O8">
            <v>0</v>
          </cell>
          <cell r="P8">
            <v>1144.07</v>
          </cell>
          <cell r="Q8">
            <v>1144.07</v>
          </cell>
          <cell r="R8">
            <v>0</v>
          </cell>
          <cell r="S8">
            <v>15000</v>
          </cell>
          <cell r="T8">
            <v>0</v>
          </cell>
          <cell r="U8" t="str">
            <v>WIND ENERGY TIRUNELVELI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 t="str">
            <v>sewedctin@gmail.com</v>
          </cell>
          <cell r="AB8" t="str">
            <v>sewedctin@gmail.com</v>
          </cell>
          <cell r="AC8" t="str">
            <v>6262710e98cd9e85679a99a554ad83040b019de5062c65107643ac1f1aa10f5b</v>
          </cell>
          <cell r="AD8">
            <v>152522893153312</v>
          </cell>
          <cell r="AE8" t="str">
            <v>2025-09-01 16:16:00</v>
          </cell>
          <cell r="AF8">
            <v>0</v>
          </cell>
          <cell r="AG8">
            <v>0</v>
          </cell>
          <cell r="AH8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NDTTI1NjBRMVo5XCIsXCJEb2NOb1wiOlwiR0UyNjAxMDEzMDI3XCIsXCJEb2NUeXBcIjpcIklOVlwiLFwiRG9jRHRcIjpcIjMwLzA4LzIwMjVcIixcIlRvdEludlZhbFwiOjE1MDAwLjAsXCJJdGVtQ250XCI6MSxcIk1haW5Ic25Db2RlXCI6XCI5OTg1OTlcIixcIklyblwiOlwiNjI2MjcxMGU5OGNkOWU4NTY3OWE5OWE1NTRhZDgzMDQwYjAxOWRlNTA2MmM2NTEwNzY0M2FjMWYxYWExMGY1YlwiLFwiSXJuRHRcIjpcIjIwMjUtMDktMDEgMTY6MTY6MDBcIn0ifQ.TWWfuBIuPfDS_je_XES3iGnylDHfFUoLlGR9ECAfke7a2e7nAjd2eeAoQLQgFdX0JLGccd1lzWn6UhX5ZxKri4poXhFtzBHDAFpoYLWx4Qc9bv9sNj974486YPrOFFJc2RDWnZUlLgz7QD_gFVAa0Vuaqe8KCdFDvEplntLb13BAxOMq1suhNxdd0-PMZQ-beZM0TokKjuLiNMVr-5qN9HaxpgluCw1UhPIkx9fDMrxuRZ-jOyyuZeB6JIX3UVYE8sYkjE1NRFD6QOjTGuuMUyGXWhOcrDVCpOm-IoAOKOVexwxgXQjYv_J9MBS2G2F4P1dtTwfb7XyvWdNs22kI9Q</v>
          </cell>
          <cell r="AI8" t="str">
            <v>Generated</v>
          </cell>
          <cell r="AJ8">
            <v>0</v>
          </cell>
          <cell r="AK8" t="str">
            <v>https://my.gstzen.in/~ldbdzzzjvy/a/invoices/a8578acb-19ab-4eba-86e4-723ae319b7db/einvoice/.pdf2/</v>
          </cell>
        </row>
        <row r="9">
          <cell r="E9" t="str">
            <v>GE2150FY2526393</v>
          </cell>
          <cell r="F9">
            <v>45899</v>
          </cell>
          <cell r="G9">
            <v>45900</v>
          </cell>
          <cell r="H9">
            <v>0</v>
          </cell>
          <cell r="I9">
            <v>0</v>
          </cell>
          <cell r="J9" t="str">
            <v>33 - TN</v>
          </cell>
          <cell r="K9" t="str">
            <v>N</v>
          </cell>
          <cell r="L9">
            <v>0</v>
          </cell>
          <cell r="M9">
            <v>0</v>
          </cell>
          <cell r="N9">
            <v>25000</v>
          </cell>
          <cell r="O9">
            <v>0</v>
          </cell>
          <cell r="P9">
            <v>2250</v>
          </cell>
          <cell r="Q9">
            <v>2250</v>
          </cell>
          <cell r="R9">
            <v>0</v>
          </cell>
          <cell r="S9">
            <v>29500</v>
          </cell>
          <cell r="T9">
            <v>0</v>
          </cell>
          <cell r="U9" t="str">
            <v>NCES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 t="str">
            <v>srivenu111@gmail.com</v>
          </cell>
          <cell r="AA9" t="str">
            <v>srivenu111@gmail.com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</row>
        <row r="10">
          <cell r="E10" t="str">
            <v>GE2150FY2526392</v>
          </cell>
          <cell r="F10">
            <v>45899</v>
          </cell>
          <cell r="G10">
            <v>45900</v>
          </cell>
          <cell r="H10">
            <v>0</v>
          </cell>
          <cell r="I10">
            <v>0</v>
          </cell>
          <cell r="J10" t="str">
            <v>33 - TN</v>
          </cell>
          <cell r="K10" t="str">
            <v>N</v>
          </cell>
          <cell r="L10">
            <v>0</v>
          </cell>
          <cell r="M10">
            <v>0</v>
          </cell>
          <cell r="N10">
            <v>50000</v>
          </cell>
          <cell r="O10">
            <v>0</v>
          </cell>
          <cell r="P10">
            <v>4500</v>
          </cell>
          <cell r="Q10">
            <v>4500</v>
          </cell>
          <cell r="R10">
            <v>0</v>
          </cell>
          <cell r="S10">
            <v>59000</v>
          </cell>
          <cell r="T10">
            <v>0</v>
          </cell>
          <cell r="U10" t="str">
            <v>NCES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 t="str">
            <v>srivenu111@gmail.com</v>
          </cell>
          <cell r="AA10" t="str">
            <v>srivenu111@gmail.com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</row>
        <row r="11">
          <cell r="E11" t="str">
            <v>GE2150FY2526391</v>
          </cell>
          <cell r="F11">
            <v>45899</v>
          </cell>
          <cell r="G11">
            <v>45900</v>
          </cell>
          <cell r="H11">
            <v>0</v>
          </cell>
          <cell r="I11">
            <v>0</v>
          </cell>
          <cell r="J11" t="str">
            <v>33 - TN</v>
          </cell>
          <cell r="K11" t="str">
            <v>N</v>
          </cell>
          <cell r="L11">
            <v>0</v>
          </cell>
          <cell r="M11">
            <v>0</v>
          </cell>
          <cell r="N11">
            <v>221000</v>
          </cell>
          <cell r="O11">
            <v>0</v>
          </cell>
          <cell r="P11">
            <v>19890</v>
          </cell>
          <cell r="Q11">
            <v>19890</v>
          </cell>
          <cell r="R11">
            <v>0</v>
          </cell>
          <cell r="S11">
            <v>260780</v>
          </cell>
          <cell r="T11">
            <v>0</v>
          </cell>
          <cell r="U11" t="str">
            <v>NCES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 t="str">
            <v>srivenu111@gmail.com</v>
          </cell>
          <cell r="AA11" t="str">
            <v>srivenu111@gmail.com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</row>
        <row r="12">
          <cell r="E12" t="str">
            <v>GE2150FY2526338</v>
          </cell>
          <cell r="F12">
            <v>45899</v>
          </cell>
          <cell r="G12">
            <v>0</v>
          </cell>
          <cell r="H12" t="str">
            <v>33AADCR9647J2ZY</v>
          </cell>
          <cell r="I12" t="str">
            <v>ReGen Infrastructure and Services Pvt.Ltd.,</v>
          </cell>
          <cell r="J12" t="str">
            <v>33 - TN</v>
          </cell>
          <cell r="K12" t="str">
            <v>N</v>
          </cell>
          <cell r="L12">
            <v>0</v>
          </cell>
          <cell r="M12">
            <v>0</v>
          </cell>
          <cell r="N12">
            <v>100000</v>
          </cell>
          <cell r="O12">
            <v>0</v>
          </cell>
          <cell r="P12">
            <v>9000</v>
          </cell>
          <cell r="Q12">
            <v>9000</v>
          </cell>
          <cell r="R12">
            <v>0</v>
          </cell>
          <cell r="S12">
            <v>118000</v>
          </cell>
          <cell r="T12">
            <v>0</v>
          </cell>
          <cell r="U12" t="str">
            <v>CE/NCES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 t="str">
            <v>dfcnceshq1@gmail.com</v>
          </cell>
          <cell r="AB12" t="str">
            <v>srivenu111@gmail.com</v>
          </cell>
          <cell r="AC12" t="str">
            <v>9ef9f2209fa3fe3799bd435766cadca6f61805c14ff3ac5f2ada2cc9b1de7b7a</v>
          </cell>
          <cell r="AD12">
            <v>152522972588495</v>
          </cell>
          <cell r="AE12" t="str">
            <v>2025-09-09 12:08:00</v>
          </cell>
          <cell r="AF12">
            <v>0</v>
          </cell>
          <cell r="AG12">
            <v>0</v>
          </cell>
          <cell r="AH12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RDUjk2NDdKMlpZXCIsXCJEb2NOb1wiOlwiR0UyMTUwRlkyNTI2MzM4XCIsXCJEb2NUeXBcIjpcIklOVlwiLFwiRG9jRHRcIjpcIjMwLzA4LzIwMjVcIixcIlRvdEludlZhbFwiOjExODAwMC4wLFwiSXRlbUNudFwiOjEsXCJNYWluSHNuQ29kZVwiOlwiOTk4NTk5XCIsXCJJcm5cIjpcIjllZjlmMjIwOWZhM2ZlMzc5OWJkNDM1NzY2Y2FkY2E2ZjYxODA1YzE0ZmYzYWM1ZjJhZGEyY2M5YjFkZTdiN2FcIixcIklybkR0XCI6XCIyMDI1LTA5LTA5IDEyOjA4OjAwXCJ9In0.ODO501o3hJHJXbOZWYtgl6CJK52C2Z2_ocP4Ik1nJUoFzyIzseDJqvhra5LFBXHoYTSuDwzFgtYSGsGG77_VCmcDkkQMF9vFGSZQ1OXJbX89pAPtuz1p8_61l-EToDyoIEIDUF2sqjeqZcRPgg0ZNuLJZzjlGuKcfdzRTUvv3_0fjVQXs7mHglsztRA6YG5ON3qESEKN4Vhq096iNmyN-PJzEUEitRApNAn35Yo4Fp2hu1T5bM0G1GSYwf3ixRT95MOmNsYvBhT6CfzjG1krRq2ftbRQABPDXUWr7RTN14KSvLxljnuSdaORMzO6AgPL1XNXG-AcRBNspWDMgPVR-A</v>
          </cell>
          <cell r="AI12" t="str">
            <v>Generated</v>
          </cell>
          <cell r="AJ12">
            <v>0</v>
          </cell>
          <cell r="AK12" t="str">
            <v>https://my.gstzen.in/~ldbdzzzjvy/a/invoices/5bb2c552-c661-4c9f-9fa6-d10f5e23c339/einvoice/.pdf2/</v>
          </cell>
        </row>
        <row r="13">
          <cell r="E13" t="str">
            <v>GE2150FY2526337</v>
          </cell>
          <cell r="F13">
            <v>45899</v>
          </cell>
          <cell r="G13">
            <v>0</v>
          </cell>
          <cell r="H13" t="str">
            <v>33AADCR9647J2ZY</v>
          </cell>
          <cell r="I13" t="str">
            <v>ReGen Infrastructure and Services Pvt.Ltd.,</v>
          </cell>
          <cell r="J13" t="str">
            <v>33 - TN</v>
          </cell>
          <cell r="K13" t="str">
            <v>N</v>
          </cell>
          <cell r="L13">
            <v>0</v>
          </cell>
          <cell r="M13">
            <v>0</v>
          </cell>
          <cell r="N13">
            <v>500000</v>
          </cell>
          <cell r="O13">
            <v>0</v>
          </cell>
          <cell r="P13">
            <v>45000</v>
          </cell>
          <cell r="Q13">
            <v>45000</v>
          </cell>
          <cell r="R13">
            <v>0</v>
          </cell>
          <cell r="S13">
            <v>590000</v>
          </cell>
          <cell r="T13">
            <v>0</v>
          </cell>
          <cell r="U13" t="str">
            <v>CE/NCES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 t="str">
            <v>dfcnceshq1@gmail.com</v>
          </cell>
          <cell r="AB13" t="str">
            <v>srivenu111@gmail.com</v>
          </cell>
          <cell r="AC13" t="str">
            <v>26adaad9c4ec2ed8d9e0f65c8c5f698ae51e4ec3bcff3c147a63164a4510a70a</v>
          </cell>
          <cell r="AD13">
            <v>152522972588370</v>
          </cell>
          <cell r="AE13" t="str">
            <v>2025-09-09 12:08:00</v>
          </cell>
          <cell r="AF13">
            <v>0</v>
          </cell>
          <cell r="AG13">
            <v>0</v>
          </cell>
          <cell r="AH13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RDUjk2NDdKMlpZXCIsXCJEb2NOb1wiOlwiR0UyMTUwRlkyNTI2MzM3XCIsXCJEb2NUeXBcIjpcIklOVlwiLFwiRG9jRHRcIjpcIjMwLzA4LzIwMjVcIixcIlRvdEludlZhbFwiOjU5MDAwMC4wLFwiSXRlbUNudFwiOjEsXCJNYWluSHNuQ29kZVwiOlwiOTk4NTk5XCIsXCJJcm5cIjpcIjI2YWRhYWQ5YzRlYzJlZDhkOWUwZjY1YzhjNWY2OThhZTUxZTRlYzNiY2ZmM2MxNDdhNjMxNjRhNDUxMGE3MGFcIixcIklybkR0XCI6XCIyMDI1LTA5LTA5IDEyOjA4OjAwXCJ9In0.W_PRZjlznMLCyYpcUiQzHTW7nAVUFgBkZc0zI6aXMGGg32DV1rT0Uvfm4FkpDqW-0DAc_aRdbJ8ZFvG4zLmvzD3MAURh9YFsdyaMb0HZLwiIPWrisCBTgYfOQmSaB30kBT-Bxjon3DbgFb4jfb934cIzYvZfrtBe9GcTv-z3nKlOBdK9kYj8ekR8IBgBzK1IFIlhgWiubBbZr_pavYShcGBnHbs8Z2XUjItOIVIPH_hCMeFpILyXsVTHGiSUwiqkaLxcu8R9tdlYbqbhPOfk7Q-QjBEfmbMPGEQxAa53efV23GCZ_59dgwSsoV2dOHrZbFspLs4PcLJhHwTKlQoUbg</v>
          </cell>
          <cell r="AI13" t="str">
            <v>Generated</v>
          </cell>
          <cell r="AJ13">
            <v>0</v>
          </cell>
          <cell r="AK13" t="str">
            <v>https://my.gstzen.in/~ldbdzzzjvy/a/invoices/bdfd1d7d-089d-4f90-9153-f1ff81f0748b/einvoice/.pdf2/</v>
          </cell>
        </row>
        <row r="14">
          <cell r="E14" t="str">
            <v>GE2150FY2526336</v>
          </cell>
          <cell r="F14">
            <v>45899</v>
          </cell>
          <cell r="G14">
            <v>0</v>
          </cell>
          <cell r="H14" t="str">
            <v>33AASFD7146E1ZD</v>
          </cell>
          <cell r="I14" t="str">
            <v>Influx Infrastructure Services LLP</v>
          </cell>
          <cell r="J14" t="str">
            <v>33 - TN</v>
          </cell>
          <cell r="K14" t="str">
            <v>N</v>
          </cell>
          <cell r="L14">
            <v>0</v>
          </cell>
          <cell r="M14">
            <v>0</v>
          </cell>
          <cell r="N14">
            <v>74900</v>
          </cell>
          <cell r="O14">
            <v>0</v>
          </cell>
          <cell r="P14">
            <v>6741</v>
          </cell>
          <cell r="Q14">
            <v>6741</v>
          </cell>
          <cell r="R14">
            <v>0</v>
          </cell>
          <cell r="S14">
            <v>88382</v>
          </cell>
          <cell r="T14">
            <v>0</v>
          </cell>
          <cell r="U14" t="str">
            <v>CE/NCES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 t="str">
            <v>dfcnceshq1@gmail.com</v>
          </cell>
          <cell r="AB14" t="str">
            <v>srivenu111@gmail.com</v>
          </cell>
          <cell r="AC14" t="str">
            <v>f52be51ac36e922666708b87b64f48a4d5c962e2862780daeb41c71c5a3a7571</v>
          </cell>
          <cell r="AD14">
            <v>152522972588264</v>
          </cell>
          <cell r="AE14" t="str">
            <v>2025-09-09 12:08:00</v>
          </cell>
          <cell r="AF14">
            <v>0</v>
          </cell>
          <cell r="AG14">
            <v>0</v>
          </cell>
          <cell r="AH14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VNGRDcxNDZFMVpEXCIsXCJEb2NOb1wiOlwiR0UyMTUwRlkyNTI2MzM2XCIsXCJEb2NUeXBcIjpcIklOVlwiLFwiRG9jRHRcIjpcIjMwLzA4LzIwMjVcIixcIlRvdEludlZhbFwiOjg4MzgyLjAsXCJJdGVtQ250XCI6MSxcIk1haW5Ic25Db2RlXCI6XCI5OTg1OTlcIixcIklyblwiOlwiZjUyYmU1MWFjMzZlOTIyNjY2NzA4Yjg3YjY0ZjQ4YTRkNWM5NjJlMjg2Mjc4MGRhZWI0MWM3MWM1YTNhNzU3MVwiLFwiSXJuRHRcIjpcIjIwMjUtMDktMDkgMTI6MDg6MDBcIn0ifQ.xOkhhBZRQzgAfGoriDPAl9fzZu1TYA_JFDaHOSgGV0psWnqlIP-d8I_fMoqEZKACcoP1Axd96Rn9y2066FdOuYVZZ581BvaXMq3372_8F-9EzQy-t3wwbE30VUjkcyGHLN6oXoWbRRBC2uFpa7NYAjTjil7KXuTiOtIx3tXILZQj8iZ0Ht9vOak835usxxUFm7Tbd-GYCDgDm_qiUXS_UjztdO3VnMS9D3_oQquCJ4d4tJgvLUfhKyUMGqjw9TMaUATJYTIbzA84yY32GL8Dt6obeUQ6t8GHUfSRomjXuxkZzXQog-5Lm02fLQ0CRVVsoaCxkOxBOS8IbwojN0t_TQ</v>
          </cell>
          <cell r="AI14" t="str">
            <v>Generated</v>
          </cell>
          <cell r="AJ14">
            <v>0</v>
          </cell>
          <cell r="AK14" t="str">
            <v>https://my.gstzen.in/~ldbdzzzjvy/a/invoices/b3352de5-c447-4e22-a1e6-a944d4379615/einvoice/.pdf2/</v>
          </cell>
        </row>
        <row r="15">
          <cell r="E15" t="str">
            <v>GE2150FY2526335</v>
          </cell>
          <cell r="F15">
            <v>45899</v>
          </cell>
          <cell r="G15">
            <v>0</v>
          </cell>
          <cell r="H15" t="str">
            <v>33AASFD7146E1ZD</v>
          </cell>
          <cell r="I15" t="str">
            <v>Influx Infrastructure Services LLP</v>
          </cell>
          <cell r="J15" t="str">
            <v>33 - TN</v>
          </cell>
          <cell r="K15" t="str">
            <v>N</v>
          </cell>
          <cell r="L15">
            <v>0</v>
          </cell>
          <cell r="M15">
            <v>0</v>
          </cell>
          <cell r="N15">
            <v>100000</v>
          </cell>
          <cell r="O15">
            <v>0</v>
          </cell>
          <cell r="P15">
            <v>9000</v>
          </cell>
          <cell r="Q15">
            <v>9000</v>
          </cell>
          <cell r="R15">
            <v>0</v>
          </cell>
          <cell r="S15">
            <v>118000</v>
          </cell>
          <cell r="T15">
            <v>0</v>
          </cell>
          <cell r="U15" t="str">
            <v>CE/NCES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 t="str">
            <v>dfcnceshq1@gmail.com</v>
          </cell>
          <cell r="AB15" t="str">
            <v>srivenu111@gmail.com</v>
          </cell>
          <cell r="AC15" t="str">
            <v>ed0c94606ae184f4572bab64a00b7322aeec6f926c519a52fd5cb05c04d77aeb</v>
          </cell>
          <cell r="AD15">
            <v>152522972588194</v>
          </cell>
          <cell r="AE15" t="str">
            <v>2025-09-09 12:08:00</v>
          </cell>
          <cell r="AF15">
            <v>0</v>
          </cell>
          <cell r="AG15">
            <v>0</v>
          </cell>
          <cell r="AH15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VNGRDcxNDZFMVpEXCIsXCJEb2NOb1wiOlwiR0UyMTUwRlkyNTI2MzM1XCIsXCJEb2NUeXBcIjpcIklOVlwiLFwiRG9jRHRcIjpcIjMwLzA4LzIwMjVcIixcIlRvdEludlZhbFwiOjExODAwMC4wLFwiSXRlbUNudFwiOjEsXCJNYWluSHNuQ29kZVwiOlwiOTk4NTk5XCIsXCJJcm5cIjpcImVkMGM5NDYwNmFlMTg0ZjQ1NzJiYWI2NGEwMGI3MzIyYWVlYzZmOTI2YzUxOWE1MmZkNWNiMDVjMDRkNzdhZWJcIixcIklybkR0XCI6XCIyMDI1LTA5LTA5IDEyOjA4OjAwXCJ9In0.Y4_ZKAPQ-kA5cbfLH1G-IC0rp50C18lI3gqbIbT-2C7Ua35HHope0vM_EoRpC4Oq6hyxQNte33w5bLcjJi4se8ExzE4j_wSN756NRnobIa385niXZx5acno6s1XSWQ2_A4ls2EfnDnNJdy07onvAWW4Jxlx2-gOaaPawU3jrPhWLwFyzhkI_7x581edSUbQ-PU-VPNCAo8PXXvt8KP1DFmFWyw6J9y7nD9NrTQPMOUqEr-qBilEeoMHpKnK7wR7hhkrT2mNyXp9TH2RAxA2LICbtec5la2LpBB0dgpgZz7Tq1zNsiVnNlqqWxzF-juZqrTtID6rwQzV7j9VleojcQg</v>
          </cell>
          <cell r="AI15" t="str">
            <v>Generated</v>
          </cell>
          <cell r="AJ15">
            <v>0</v>
          </cell>
          <cell r="AK15" t="str">
            <v>https://my.gstzen.in/~ldbdzzzjvy/a/invoices/ee8c0cc4-ce7a-48df-ad2b-87ac938f543d/einvoice/.pdf2/</v>
          </cell>
        </row>
        <row r="16">
          <cell r="E16" t="str">
            <v>GE2150FY2526334</v>
          </cell>
          <cell r="F16">
            <v>45899</v>
          </cell>
          <cell r="G16">
            <v>45900</v>
          </cell>
          <cell r="H16" t="str">
            <v>33AAGCS0021C2Z7</v>
          </cell>
          <cell r="I16" t="str">
            <v>Srinivas Theatres Pvt. Ltd.,</v>
          </cell>
          <cell r="J16" t="str">
            <v>33 - TN</v>
          </cell>
          <cell r="K16" t="str">
            <v>N</v>
          </cell>
          <cell r="L16">
            <v>0</v>
          </cell>
          <cell r="M16">
            <v>0</v>
          </cell>
          <cell r="N16">
            <v>25000</v>
          </cell>
          <cell r="O16">
            <v>0</v>
          </cell>
          <cell r="P16">
            <v>2250</v>
          </cell>
          <cell r="Q16">
            <v>2250</v>
          </cell>
          <cell r="R16">
            <v>0</v>
          </cell>
          <cell r="S16">
            <v>29500</v>
          </cell>
          <cell r="T16">
            <v>0</v>
          </cell>
          <cell r="U16" t="str">
            <v>CE/NCES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 t="str">
            <v>dfcnceshq1@gmail.com</v>
          </cell>
          <cell r="AB16" t="str">
            <v>dfcnceshq1@gmail.com</v>
          </cell>
          <cell r="AC16" t="str">
            <v>183d8a2c185607e699550adfc8ec4cc12e0a406711e0c7afaa7728510dc3d6da</v>
          </cell>
          <cell r="AD16">
            <v>152522964966175</v>
          </cell>
          <cell r="AE16" t="str">
            <v>2025-09-08 17:05:00</v>
          </cell>
          <cell r="AF16">
            <v>0</v>
          </cell>
          <cell r="AG16">
            <v>0</v>
          </cell>
          <cell r="AH16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dDUzAwMjFDMlo3XCIsXCJEb2NOb1wiOlwiR0UyMTUwRlkyNTI2MzM0XCIsXCJEb2NUeXBcIjpcIklOVlwiLFwiRG9jRHRcIjpcIjMwLzA4LzIwMjVcIixcIlRvdEludlZhbFwiOjI5NTAwLjAsXCJJdGVtQ250XCI6MSxcIk1haW5Ic25Db2RlXCI6XCI5OTg1OTlcIixcIklyblwiOlwiMTgzZDhhMmMxODU2MDdlNjk5NTUwYWRmYzhlYzRjYzEyZTBhNDA2NzExZTBjN2FmYWE3NzI4NTEwZGMzZDZkYVwiLFwiSXJuRHRcIjpcIjIwMjUtMDktMDggMTc6MDU6MDBcIn0ifQ.Z8Wt838pauHSP8B4tUyGPNt62FFMWsSPikegtPkwM8C2dnE023PEedPNPHyaUJPFAw49E8PvjFw5CWuNsYYxhKHN-PWQ-DBzQ1gt_KSof8P3-Q1snwAJcMQZc4nKFFWLp16_gQvWO3JKhMRyC8FsH9WGZfIKGGap2loDKm1JDR7To-FYgua4r71-InJSBp9OWTtuuaUb7fJhCd6jKhoRhUV06-9TCdS3rUQsqWD789H5gj71VxNkBlk9JlSRVbK2P3DjkrXYrwrXBMEOY-mIWCWAYpEhuHjFAbtKDBp6izbV6K7-y28kPtCVHVfyPZcneF-0J5_8UpqbgBCO5f3B8A</v>
          </cell>
          <cell r="AI16" t="str">
            <v>Generated</v>
          </cell>
          <cell r="AJ16">
            <v>0</v>
          </cell>
          <cell r="AK16" t="str">
            <v>https://my.gstzen.in/~ldbdzzzjvy/a/invoices/827a0b93-de99-4a19-a272-2024cfb6c758/einvoice/.pdf2/</v>
          </cell>
        </row>
        <row r="17">
          <cell r="E17" t="str">
            <v>GE2150FY2526333</v>
          </cell>
          <cell r="F17">
            <v>45899</v>
          </cell>
          <cell r="G17">
            <v>45900</v>
          </cell>
          <cell r="H17" t="str">
            <v>33AABCI7118M1ZI</v>
          </cell>
          <cell r="I17" t="str">
            <v>33AABCI7118M1ZI</v>
          </cell>
          <cell r="J17" t="str">
            <v>33 - TN</v>
          </cell>
          <cell r="K17" t="str">
            <v>N</v>
          </cell>
          <cell r="L17">
            <v>0</v>
          </cell>
          <cell r="M17">
            <v>0</v>
          </cell>
          <cell r="N17">
            <v>36650</v>
          </cell>
          <cell r="O17">
            <v>0</v>
          </cell>
          <cell r="P17">
            <v>3298.5</v>
          </cell>
          <cell r="Q17">
            <v>3298.5</v>
          </cell>
          <cell r="R17">
            <v>0</v>
          </cell>
          <cell r="S17">
            <v>43247</v>
          </cell>
          <cell r="T17">
            <v>0</v>
          </cell>
          <cell r="U17" t="str">
            <v>CE/NCES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 t="str">
            <v>dfcnceshq1@gmail.com</v>
          </cell>
          <cell r="AB17" t="str">
            <v>dfcnceshq1@gmail.com</v>
          </cell>
          <cell r="AC17" t="str">
            <v>be38332cd970959a5915dc483c3da8dd99d97f4a7d09ae957091ee441214e894</v>
          </cell>
          <cell r="AD17">
            <v>152522964966050</v>
          </cell>
          <cell r="AE17" t="str">
            <v>2025-09-08 17:05:00</v>
          </cell>
          <cell r="AF17">
            <v>0</v>
          </cell>
          <cell r="AG17">
            <v>0</v>
          </cell>
          <cell r="AH17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JDSTcxMThNMVpJXCIsXCJEb2NOb1wiOlwiR0UyMTUwRlkyNTI2MzMzXCIsXCJEb2NUeXBcIjpcIklOVlwiLFwiRG9jRHRcIjpcIjMwLzA4LzIwMjVcIixcIlRvdEludlZhbFwiOjQzMjQ3LjAsXCJJdGVtQ250XCI6MSxcIk1haW5Ic25Db2RlXCI6XCI5OTg1OTlcIixcIklyblwiOlwiYmUzODMzMmNkOTcwOTU5YTU5MTVkYzQ4M2MzZGE4ZGQ5OWQ5N2Y0YTdkMDlhZTk1NzA5MWVlNDQxMjE0ZTg5NFwiLFwiSXJuRHRcIjpcIjIwMjUtMDktMDggMTc6MDU6MDBcIn0ifQ.sBaEHzrmlGrD_hvGImqUh2QQ2et3OGIuWy7UBKGTAc2KfT4nJ8f3Bpfa_qZQwculn1jq-rQHXqPtZEw-zRWCPgH4S5GOiX22Fq_1zHPEIuGKT6RZd_dabXzEws8zVY-28BYu1f8wRgg68IK09eJ0oAzi7HeSy6GyBo4Gyn2okSvTnBet6eELaoGYx_5k7xmPuZ4N6utRrvRTPTfnbv3I65iNnywOCUYEoInULnw_VIW91xYfGgDo1ahmuLnWR6KM0qRE5HXaA8AFOmwTP5HjF4YZ0KEZF2LWdgat3sugGWWut2DLUGEfHeLyBKkAidCoYAFtvnYeO55Djv-Ah7MO_A</v>
          </cell>
          <cell r="AI17" t="str">
            <v>Generated</v>
          </cell>
          <cell r="AJ17">
            <v>0</v>
          </cell>
          <cell r="AK17" t="str">
            <v>https://my.gstzen.in/~ldbdzzzjvy/a/invoices/f61347b8-f0fa-48a8-b5de-4c2ec92090a0/einvoice/.pdf2/</v>
          </cell>
        </row>
        <row r="18">
          <cell r="E18" t="str">
            <v>GE2150FY2526332</v>
          </cell>
          <cell r="F18">
            <v>45899</v>
          </cell>
          <cell r="G18">
            <v>45900</v>
          </cell>
          <cell r="H18" t="str">
            <v>33AABCI7118M1ZI</v>
          </cell>
          <cell r="I18" t="str">
            <v>33AABCI7118M1ZI</v>
          </cell>
          <cell r="J18" t="str">
            <v>33 - TN</v>
          </cell>
          <cell r="K18" t="str">
            <v>N</v>
          </cell>
          <cell r="L18">
            <v>0</v>
          </cell>
          <cell r="M18">
            <v>0</v>
          </cell>
          <cell r="N18">
            <v>73300</v>
          </cell>
          <cell r="O18">
            <v>0</v>
          </cell>
          <cell r="P18">
            <v>6597</v>
          </cell>
          <cell r="Q18">
            <v>6597</v>
          </cell>
          <cell r="R18">
            <v>0</v>
          </cell>
          <cell r="S18">
            <v>86494</v>
          </cell>
          <cell r="T18">
            <v>0</v>
          </cell>
          <cell r="U18" t="str">
            <v>CE/NCES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 t="str">
            <v>dfcnceshq1@gmail.com</v>
          </cell>
          <cell r="AB18" t="str">
            <v>dfcnceshq1@gmail.com</v>
          </cell>
          <cell r="AC18" t="str">
            <v>fee9965ec9f3095c4bfe85e5e4b45c30eef31b783feed93638e97a33bf74692c</v>
          </cell>
          <cell r="AD18">
            <v>152522964965972</v>
          </cell>
          <cell r="AE18" t="str">
            <v>2025-09-08 17:05:00</v>
          </cell>
          <cell r="AF18">
            <v>0</v>
          </cell>
          <cell r="AG18">
            <v>0</v>
          </cell>
          <cell r="AH18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JDSTcxMThNMVpJXCIsXCJEb2NOb1wiOlwiR0UyMTUwRlkyNTI2MzMyXCIsXCJEb2NUeXBcIjpcIklOVlwiLFwiRG9jRHRcIjpcIjMwLzA4LzIwMjVcIixcIlRvdEludlZhbFwiOjg2NDk0LjAsXCJJdGVtQ250XCI6MSxcIk1haW5Ic25Db2RlXCI6XCI5OTg1OTlcIixcIklyblwiOlwiZmVlOTk2NWVjOWYzMDk1YzRiZmU4NWU1ZTRiNDVjMzBlZWYzMWI3ODNmZWVkOTM2MzhlOTdhMzNiZjc0NjkyY1wiLFwiSXJuRHRcIjpcIjIwMjUtMDktMDggMTc6MDU6MDBcIn0ifQ.DJiP9e9H8fjuKvW7ncY2j_y8yx7VMcGUlKP3bUFm_51_Yv5R5FB3kwnpp7b9JEJFacRTiRv2pjKhQUwEaPArr9kvuxVBAbVrN-X1y3JO8_aPhZh3CHvHw633Hb1BAvrPvB0HQWr26hwuQOZIon1eFZnUgnwZWnoGJYMHHORYg_F_NdMXREMpcYuGBzdqfT-oMndK8z-iGMjwuyAcX4gyD4hjvRELpRc9yCYid0m2k2oe6OzkkmLWEeb49iATwOsniG7Ay8t3mAn6xmd23Caq9ZnRfdRKIWdFM9M0zTEFhQgk9Wvv4qDseIfCD-bzkLNr-a8N0DaVmSydZ1fviXF5nQ</v>
          </cell>
          <cell r="AI18" t="str">
            <v>Generated</v>
          </cell>
          <cell r="AJ18">
            <v>0</v>
          </cell>
          <cell r="AK18" t="str">
            <v>https://my.gstzen.in/~ldbdzzzjvy/a/invoices/562a23a9-84e6-4bf0-aa28-2c0e46c6a230/einvoice/.pdf2/</v>
          </cell>
        </row>
        <row r="19">
          <cell r="E19" t="str">
            <v>GE2150FY2526331</v>
          </cell>
          <cell r="F19">
            <v>45899</v>
          </cell>
          <cell r="G19">
            <v>45900</v>
          </cell>
          <cell r="H19" t="str">
            <v>33AABCI7118M1ZI</v>
          </cell>
          <cell r="I19" t="str">
            <v>33AABCI7118M1ZI</v>
          </cell>
          <cell r="J19" t="str">
            <v>33 - TN</v>
          </cell>
          <cell r="K19" t="str">
            <v>N</v>
          </cell>
          <cell r="L19">
            <v>0</v>
          </cell>
          <cell r="M19">
            <v>0</v>
          </cell>
          <cell r="N19">
            <v>36650</v>
          </cell>
          <cell r="O19">
            <v>0</v>
          </cell>
          <cell r="P19">
            <v>3298.5</v>
          </cell>
          <cell r="Q19">
            <v>3298.5</v>
          </cell>
          <cell r="R19">
            <v>0</v>
          </cell>
          <cell r="S19">
            <v>43247</v>
          </cell>
          <cell r="T19">
            <v>0</v>
          </cell>
          <cell r="U19" t="str">
            <v>CE/NCES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 t="str">
            <v>dfcnceshq1@gmail.com</v>
          </cell>
          <cell r="AB19" t="str">
            <v>dfcnceshq1@gmail.com</v>
          </cell>
          <cell r="AC19" t="str">
            <v>c6f8832364c953787c491c0020d73066f5d5287988633b91748a5c52c3711749</v>
          </cell>
          <cell r="AD19">
            <v>152522964965884</v>
          </cell>
          <cell r="AE19" t="str">
            <v>2025-09-08 17:05:00</v>
          </cell>
          <cell r="AF19">
            <v>0</v>
          </cell>
          <cell r="AG19">
            <v>0</v>
          </cell>
          <cell r="AH19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JDSTcxMThNMVpJXCIsXCJEb2NOb1wiOlwiR0UyMTUwRlkyNTI2MzMxXCIsXCJEb2NUeXBcIjpcIklOVlwiLFwiRG9jRHRcIjpcIjMwLzA4LzIwMjVcIixcIlRvdEludlZhbFwiOjQzMjQ3LjAsXCJJdGVtQ250XCI6MSxcIk1haW5Ic25Db2RlXCI6XCI5OTg1OTlcIixcIklyblwiOlwiYzZmODgzMjM2NGM5NTM3ODdjNDkxYzAwMjBkNzMwNjZmNWQ1Mjg3OTg4NjMzYjkxNzQ4YTVjNTJjMzcxMTc0OVwiLFwiSXJuRHRcIjpcIjIwMjUtMDktMDggMTc6MDU6MDBcIn0ifQ.zExHOT-abiISFch09QveshTnVI9eOjDqaDCCn9CAbjdugWCipdCqqLR4-AfVEOEzrntjqOWNXWxAkGumg3gJpNapHrOwRKWnpNFdMZZUtOvYVMOFmn93h0riFFw0gNlGmqB4CLHnyS0GRqKgqD5E9-1Bmm_EBettrJHJjsNXQMxMy2PGKEvxTytH-Ej0xSuNu7nXA2JL70SLjrJuiBovCbDjsGekyhLdZUVnixqt7StwScriQryy2OLmwRtun1VH3lOKTiauSGJAOhElLNa_1YdhsYm7hs_WNNU05nN8Lzx415pVgeDsYxL7StZYc6bh5D0Oasr-XlHZ2dWjuUUkiw</v>
          </cell>
          <cell r="AI19" t="str">
            <v>Generated</v>
          </cell>
          <cell r="AJ19">
            <v>0</v>
          </cell>
          <cell r="AK19" t="str">
            <v>https://my.gstzen.in/~ldbdzzzjvy/a/invoices/db3d4551-06a7-41c1-b802-766ddc07480f/einvoice/.pdf2/</v>
          </cell>
        </row>
        <row r="20">
          <cell r="E20" t="str">
            <v>GE2150FY2526330</v>
          </cell>
          <cell r="F20">
            <v>45899</v>
          </cell>
          <cell r="G20">
            <v>45900</v>
          </cell>
          <cell r="H20" t="str">
            <v>33AABCI7118M1ZI</v>
          </cell>
          <cell r="I20" t="str">
            <v>33AABCI7118M1ZI</v>
          </cell>
          <cell r="J20" t="str">
            <v>33 - TN</v>
          </cell>
          <cell r="K20" t="str">
            <v>N</v>
          </cell>
          <cell r="L20">
            <v>0</v>
          </cell>
          <cell r="M20">
            <v>0</v>
          </cell>
          <cell r="N20">
            <v>73300</v>
          </cell>
          <cell r="O20">
            <v>0</v>
          </cell>
          <cell r="P20">
            <v>6597</v>
          </cell>
          <cell r="Q20">
            <v>6597</v>
          </cell>
          <cell r="R20">
            <v>0</v>
          </cell>
          <cell r="S20">
            <v>86494</v>
          </cell>
          <cell r="T20">
            <v>0</v>
          </cell>
          <cell r="U20" t="str">
            <v>CE/NCES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 t="str">
            <v>dfcnceshq1@gmail.com</v>
          </cell>
          <cell r="AB20" t="str">
            <v>dfcnceshq1@gmail.com</v>
          </cell>
          <cell r="AC20" t="str">
            <v>9f29345fc561b55307387c90e83b4093b442378ecf85464ee1edc5ce7c14d90a</v>
          </cell>
          <cell r="AD20">
            <v>152522964965732</v>
          </cell>
          <cell r="AE20" t="str">
            <v>2025-09-08 17:05:00</v>
          </cell>
          <cell r="AF20">
            <v>0</v>
          </cell>
          <cell r="AG20">
            <v>0</v>
          </cell>
          <cell r="AH20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JDSTcxMThNMVpJXCIsXCJEb2NOb1wiOlwiR0UyMTUwRlkyNTI2MzMwXCIsXCJEb2NUeXBcIjpcIklOVlwiLFwiRG9jRHRcIjpcIjMwLzA4LzIwMjVcIixcIlRvdEludlZhbFwiOjg2NDk0LjAsXCJJdGVtQ250XCI6MSxcIk1haW5Ic25Db2RlXCI6XCI5OTg1OTlcIixcIklyblwiOlwiOWYyOTM0NWZjNTYxYjU1MzA3Mzg3YzkwZTgzYjQwOTNiNDQyMzc4ZWNmODU0NjRlZTFlZGM1Y2U3YzE0ZDkwYVwiLFwiSXJuRHRcIjpcIjIwMjUtMDktMDggMTc6MDU6MDBcIn0ifQ.rENuTgmJJ4jfUrNPGfu5zcy0wD3KAb8BVC__vyf2ImCNIQOejgrVl4KiA6wHlKYf03xDn6DbuAVZl6FHUjMkvMMJmhzKfpEYfiaghPDi_zYd5zDDxJRPbVxLCS01Wn1U_x3KS7jgQc4WmzvHDPagnt11xp5C02mfAsWacXOb4js7w8QNxrx6tYBn9ST9DebYS6YjaIs1RmuEqXwxnl5mHzrvybIGK5zgSsD5TSV8AXVgxK7AFakmwx3BgwfbBw3hiYEGcthrEJg7LuFijlCuHzPjPE01vtWwtJt6zZ-8kWgDSc8J15cIGZv5fNhdFeYNhRklSgFPU94OSMIdHP0oRA</v>
          </cell>
          <cell r="AI20" t="str">
            <v>Generated</v>
          </cell>
          <cell r="AJ20">
            <v>0</v>
          </cell>
          <cell r="AK20" t="str">
            <v>https://my.gstzen.in/~ldbdzzzjvy/a/invoices/604f37bc-8ce6-4bdc-bdfb-1be91d1ccea7/einvoice/.pdf2/</v>
          </cell>
        </row>
        <row r="21">
          <cell r="E21" t="str">
            <v>GE2150FY2526329</v>
          </cell>
          <cell r="F21">
            <v>45899</v>
          </cell>
          <cell r="G21">
            <v>45900</v>
          </cell>
          <cell r="H21" t="str">
            <v>33AABCI7118M1ZI</v>
          </cell>
          <cell r="I21" t="str">
            <v>33AABCI7118M1ZI</v>
          </cell>
          <cell r="J21" t="str">
            <v>33 - TN</v>
          </cell>
          <cell r="K21" t="str">
            <v>N</v>
          </cell>
          <cell r="L21">
            <v>0</v>
          </cell>
          <cell r="M21">
            <v>0</v>
          </cell>
          <cell r="N21">
            <v>36650</v>
          </cell>
          <cell r="O21">
            <v>0</v>
          </cell>
          <cell r="P21">
            <v>3298.5</v>
          </cell>
          <cell r="Q21">
            <v>3298.5</v>
          </cell>
          <cell r="R21">
            <v>0</v>
          </cell>
          <cell r="S21">
            <v>43247</v>
          </cell>
          <cell r="T21">
            <v>0</v>
          </cell>
          <cell r="U21" t="str">
            <v>CE/NCES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 t="str">
            <v>dfcnceshq1@gmail.com</v>
          </cell>
          <cell r="AB21" t="str">
            <v>dfcnceshq1@gmail.com</v>
          </cell>
          <cell r="AC21" t="str">
            <v>88b73c96406b4a52b14d4da966ff148e13e5e65483d03e2556339f998f38e123</v>
          </cell>
          <cell r="AD21">
            <v>152522964965626</v>
          </cell>
          <cell r="AE21" t="str">
            <v>2025-09-08 17:05:00</v>
          </cell>
          <cell r="AF21">
            <v>0</v>
          </cell>
          <cell r="AG21">
            <v>0</v>
          </cell>
          <cell r="AH21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JDSTcxMThNMVpJXCIsXCJEb2NOb1wiOlwiR0UyMTUwRlkyNTI2MzI5XCIsXCJEb2NUeXBcIjpcIklOVlwiLFwiRG9jRHRcIjpcIjMwLzA4LzIwMjVcIixcIlRvdEludlZhbFwiOjQzMjQ3LjAsXCJJdGVtQ250XCI6MSxcIk1haW5Ic25Db2RlXCI6XCI5OTg1OTlcIixcIklyblwiOlwiODhiNzNjOTY0MDZiNGE1MmIxNGQ0ZGE5NjZmZjE0OGUxM2U1ZTY1NDgzZDAzZTI1NTYzMzlmOTk4ZjM4ZTEyM1wiLFwiSXJuRHRcIjpcIjIwMjUtMDktMDggMTc6MDU6MDBcIn0ifQ.sdQmdcLRomNJNshBespjcet8GUbqGO4krdceghRUWtQtvzGd-BCAktw9G-EvTuZns-ln6PY7hjlFW8akE2q3bKfjSpA_H24w6qBzE4aKtKpgKqL9jJJj5EPoroDywN3sEAy8gaCwdXdRL8NkhWDifCQrPi9Pd1Mwuu9wiEA60WkBGjOereq5uROucolK4wmDf4IHeQiaZW_t642oQeq7J4SkS4ry8lkmWi3RcSZXXPStx2wME3t3SCvoaFuGqx7vu3zV96qkG0OB7M1Wd-F0gwdU5VCUg4KDcZYUZW7PJjmXQSF4Xu7zc2kBQVKNHQB24FDtfkS2Rd1zYTFW638dUw</v>
          </cell>
          <cell r="AI21" t="str">
            <v>Generated</v>
          </cell>
          <cell r="AJ21">
            <v>0</v>
          </cell>
          <cell r="AK21" t="str">
            <v>https://my.gstzen.in/~ldbdzzzjvy/a/invoices/a713a011-9ab0-4ea0-981f-aa7329a114e0/einvoice/.pdf2/</v>
          </cell>
        </row>
        <row r="22">
          <cell r="E22" t="str">
            <v>GE2150FY2526328</v>
          </cell>
          <cell r="F22">
            <v>45899</v>
          </cell>
          <cell r="G22">
            <v>45900</v>
          </cell>
          <cell r="H22" t="str">
            <v>33AABCI7118M1ZI</v>
          </cell>
          <cell r="I22" t="str">
            <v>33AABCI7118M1ZI</v>
          </cell>
          <cell r="J22" t="str">
            <v>33 - TN</v>
          </cell>
          <cell r="K22" t="str">
            <v>N</v>
          </cell>
          <cell r="L22">
            <v>0</v>
          </cell>
          <cell r="M22">
            <v>0</v>
          </cell>
          <cell r="N22">
            <v>73300</v>
          </cell>
          <cell r="O22">
            <v>0</v>
          </cell>
          <cell r="P22">
            <v>6597</v>
          </cell>
          <cell r="Q22">
            <v>6597</v>
          </cell>
          <cell r="R22">
            <v>0</v>
          </cell>
          <cell r="S22">
            <v>86494</v>
          </cell>
          <cell r="T22">
            <v>0</v>
          </cell>
          <cell r="U22" t="str">
            <v>CE/NCES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 t="str">
            <v>dfcnceshq1@gmail.com</v>
          </cell>
          <cell r="AB22" t="str">
            <v>dfcnceshq1@gmail.com</v>
          </cell>
          <cell r="AC22" t="str">
            <v>63cb2c7b9cd778eda306872679d1360e651ea99a04f2497884f3b3b214879e31</v>
          </cell>
          <cell r="AD22">
            <v>152522964965547</v>
          </cell>
          <cell r="AE22" t="str">
            <v>2025-09-08 17:05:00</v>
          </cell>
          <cell r="AF22">
            <v>0</v>
          </cell>
          <cell r="AG22">
            <v>0</v>
          </cell>
          <cell r="AH22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JDSTcxMThNMVpJXCIsXCJEb2NOb1wiOlwiR0UyMTUwRlkyNTI2MzI4XCIsXCJEb2NUeXBcIjpcIklOVlwiLFwiRG9jRHRcIjpcIjMwLzA4LzIwMjVcIixcIlRvdEludlZhbFwiOjg2NDk0LjAsXCJJdGVtQ250XCI6MSxcIk1haW5Ic25Db2RlXCI6XCI5OTg1OTlcIixcIklyblwiOlwiNjNjYjJjN2I5Y2Q3NzhlZGEzMDY4NzI2NzlkMTM2MGU2NTFlYTk5YTA0ZjI0OTc4ODRmM2IzYjIxNDg3OWUzMVwiLFwiSXJuRHRcIjpcIjIwMjUtMDktMDggMTc6MDU6MDBcIn0ifQ.p2g77DXfo4NeN5brorst9AKRJwxxpLsruEVQKqTPfHUypwnaOPlFmawhbLF8lvQj10sdhe9uA-xWuzQNz7rueGLCFQaNjXOo0yMKKFZl7qr2ELnuR2cc53MB7i3c241i2LPerhmjDXfyA7N8_U63KUkzxzxVejqjEEcIcKV59wP2-4vPqYNtFZRuQZejH3SpBJHp_Zoo9QvdaZLDE_uY-ZDqtJDdeoDz7snatD-VHF8o4G2CojhOwlTM1e0naNCcplDFL159UeGnWeCSAuJVb7bVlnpBgNEgXl4Gq9jM2q8HFoYcbFeIaanRexWa3qu09-LlDEuoNlktbu5POq6q2g</v>
          </cell>
          <cell r="AI22" t="str">
            <v>Generated</v>
          </cell>
          <cell r="AJ22">
            <v>0</v>
          </cell>
          <cell r="AK22" t="str">
            <v>https://my.gstzen.in/~ldbdzzzjvy/a/invoices/56c65e93-f744-4f4c-be3b-1f5e10ec6056/einvoice/.pdf2/</v>
          </cell>
        </row>
        <row r="23">
          <cell r="E23" t="str">
            <v>GE2150FY2526327</v>
          </cell>
          <cell r="F23">
            <v>45899</v>
          </cell>
          <cell r="G23">
            <v>45900</v>
          </cell>
          <cell r="H23" t="str">
            <v>33AABCI7118M1ZI</v>
          </cell>
          <cell r="I23" t="str">
            <v>33AABCI7118M1ZI</v>
          </cell>
          <cell r="J23" t="str">
            <v>33 - TN</v>
          </cell>
          <cell r="K23" t="str">
            <v>N</v>
          </cell>
          <cell r="L23">
            <v>0</v>
          </cell>
          <cell r="M23">
            <v>0</v>
          </cell>
          <cell r="N23">
            <v>36650</v>
          </cell>
          <cell r="O23">
            <v>0</v>
          </cell>
          <cell r="P23">
            <v>3298.5</v>
          </cell>
          <cell r="Q23">
            <v>3298.5</v>
          </cell>
          <cell r="R23">
            <v>0</v>
          </cell>
          <cell r="S23">
            <v>43247</v>
          </cell>
          <cell r="T23">
            <v>0</v>
          </cell>
          <cell r="U23" t="str">
            <v>CE/NCES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 t="str">
            <v>dfcnceshq1@gmail.com</v>
          </cell>
          <cell r="AB23" t="str">
            <v>dfcnceshq1@gmail.com</v>
          </cell>
          <cell r="AC23" t="str">
            <v>77d51f2fd83a80234214b67d63fb091e1db180e6f4d8ad1ea7bb5a1b5fee4297</v>
          </cell>
          <cell r="AD23">
            <v>152522964965440</v>
          </cell>
          <cell r="AE23" t="str">
            <v>2025-09-08 17:05:00</v>
          </cell>
          <cell r="AF23">
            <v>0</v>
          </cell>
          <cell r="AG23">
            <v>0</v>
          </cell>
          <cell r="AH23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JDSTcxMThNMVpJXCIsXCJEb2NOb1wiOlwiR0UyMTUwRlkyNTI2MzI3XCIsXCJEb2NUeXBcIjpcIklOVlwiLFwiRG9jRHRcIjpcIjMwLzA4LzIwMjVcIixcIlRvdEludlZhbFwiOjQzMjQ3LjAsXCJJdGVtQ250XCI6MSxcIk1haW5Ic25Db2RlXCI6XCI5OTg1OTlcIixcIklyblwiOlwiNzdkNTFmMmZkODNhODAyMzQyMTRiNjdkNjNmYjA5MWUxZGIxODBlNmY0ZDhhZDFlYTdiYjVhMWI1ZmVlNDI5N1wiLFwiSXJuRHRcIjpcIjIwMjUtMDktMDggMTc6MDU6MDBcIn0ifQ.mH8tLPsZmAKbriotiq01b5kUcHzxUUMKjBllEfLnCdbL9B3GH70D_EEhsjvMj7-z4Vr0K5zwTlIRHOvo3Wwq8ToQEieBRZyJfDZxOy2RwS1dj_KkEGZDNVysPE2s4aPfJ3cph1EFolr3w1yzwMPeX5ypfac3s77JGtHvB6FIDAEWcg94h7sznWbapvGUtkqZHvEzhUIbIbEziEK28llfoLrfzVG_bYNMxUvWvjWUBBNJ8vvyyDQeu3vkeHM--oi8YvFklSAwI6E0v2xixyDkfOkflZzhOrfgL45aNFbvdLJYM8RRMB29pBukHBEg8Gmphpr2c1qsmO4CQYvxHKEZ3Q</v>
          </cell>
          <cell r="AI23" t="str">
            <v>Generated</v>
          </cell>
          <cell r="AJ23">
            <v>0</v>
          </cell>
          <cell r="AK23" t="str">
            <v>https://my.gstzen.in/~ldbdzzzjvy/a/invoices/129864c5-8fb1-4036-a8e4-bdffdd2437ad/einvoice/.pdf2/</v>
          </cell>
        </row>
        <row r="24">
          <cell r="E24" t="str">
            <v>GE2150FY2526326</v>
          </cell>
          <cell r="F24">
            <v>45899</v>
          </cell>
          <cell r="G24">
            <v>45900</v>
          </cell>
          <cell r="H24" t="str">
            <v>33AABCI7118M1ZI</v>
          </cell>
          <cell r="I24" t="str">
            <v>33AABCI7118M1ZI</v>
          </cell>
          <cell r="J24" t="str">
            <v>33 - TN</v>
          </cell>
          <cell r="K24" t="str">
            <v>N</v>
          </cell>
          <cell r="L24">
            <v>0</v>
          </cell>
          <cell r="M24">
            <v>0</v>
          </cell>
          <cell r="N24">
            <v>73300</v>
          </cell>
          <cell r="O24">
            <v>0</v>
          </cell>
          <cell r="P24">
            <v>6597</v>
          </cell>
          <cell r="Q24">
            <v>6597</v>
          </cell>
          <cell r="R24">
            <v>0</v>
          </cell>
          <cell r="S24">
            <v>86494</v>
          </cell>
          <cell r="T24">
            <v>0</v>
          </cell>
          <cell r="U24" t="str">
            <v>CE/NCES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 t="str">
            <v>dfcnceshq1@gmail.com</v>
          </cell>
          <cell r="AB24" t="str">
            <v>dfcnceshq1@gmail.com</v>
          </cell>
          <cell r="AC24" t="str">
            <v>b3c77cabfb159e7666cc8422655b9dccdf7303c7c39847cba6e72595073673e5</v>
          </cell>
          <cell r="AD24">
            <v>152522964965361</v>
          </cell>
          <cell r="AE24" t="str">
            <v>2025-09-08 17:05:00</v>
          </cell>
          <cell r="AF24">
            <v>0</v>
          </cell>
          <cell r="AG24">
            <v>0</v>
          </cell>
          <cell r="AH24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JDSTcxMThNMVpJXCIsXCJEb2NOb1wiOlwiR0UyMTUwRlkyNTI2MzI2XCIsXCJEb2NUeXBcIjpcIklOVlwiLFwiRG9jRHRcIjpcIjMwLzA4LzIwMjVcIixcIlRvdEludlZhbFwiOjg2NDk0LjAsXCJJdGVtQ250XCI6MSxcIk1haW5Ic25Db2RlXCI6XCI5OTg1OTlcIixcIklyblwiOlwiYjNjNzdjYWJmYjE1OWU3NjY2Y2M4NDIyNjU1YjlkY2NkZjczMDNjN2MzOTg0N2NiYTZlNzI1OTUwNzM2NzNlNVwiLFwiSXJuRHRcIjpcIjIwMjUtMDktMDggMTc6MDU6MDBcIn0ifQ.w-umD5s2sQBxdCiwsyVX9PByw0tHSi8u7QuWdXXUVbK_0IttPt_e9b5yVoJQsOVazLYESApNu7UV0gHnuVmOfFOJb8envVGS2PxnonEgZDnAdnNpXLRC2wS4224R-72wAJfk34Klnnyxq1UpM8q5H29mZ8x5geGJSq-zNznimuNufEv9VUPJ_vIBhUlTnvM5pDUuOu1JaTuR7Rk6A5HvF-lc9C0J21rLCJ_Vqu1ZAJmnuObA4vD07bMKbVynR_fJRHdKMXperwTkpqEO0mVmldq9Zt46wcUm4O0f2g7vxD8C4_m5Zhr2Wr4QPyMBl1wtVIndCB3z6agJPvMiQJmJeA</v>
          </cell>
          <cell r="AI24" t="str">
            <v>Generated</v>
          </cell>
          <cell r="AJ24">
            <v>0</v>
          </cell>
          <cell r="AK24" t="str">
            <v>https://my.gstzen.in/~ldbdzzzjvy/a/invoices/cbb3fe00-0a2d-4edb-b1e6-75c1c819ae1a/einvoice/.pdf2/</v>
          </cell>
        </row>
        <row r="25">
          <cell r="E25" t="str">
            <v>GE2150FY2526325</v>
          </cell>
          <cell r="F25">
            <v>45899</v>
          </cell>
          <cell r="G25">
            <v>45900</v>
          </cell>
          <cell r="H25" t="str">
            <v>33AABCI7118M1ZI</v>
          </cell>
          <cell r="I25" t="str">
            <v>33AABCI7118M1ZI</v>
          </cell>
          <cell r="J25" t="str">
            <v>33 - TN</v>
          </cell>
          <cell r="K25" t="str">
            <v>N</v>
          </cell>
          <cell r="L25">
            <v>0</v>
          </cell>
          <cell r="M25">
            <v>0</v>
          </cell>
          <cell r="N25">
            <v>36650</v>
          </cell>
          <cell r="O25">
            <v>0</v>
          </cell>
          <cell r="P25">
            <v>3298.5</v>
          </cell>
          <cell r="Q25">
            <v>3298.5</v>
          </cell>
          <cell r="R25">
            <v>0</v>
          </cell>
          <cell r="S25">
            <v>43247</v>
          </cell>
          <cell r="T25">
            <v>0</v>
          </cell>
          <cell r="U25" t="str">
            <v>CE/NCES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 t="str">
            <v>dfcnceshq1@gmail.com</v>
          </cell>
          <cell r="AB25" t="str">
            <v>dfcnceshq1@gmail.com</v>
          </cell>
          <cell r="AC25" t="str">
            <v>65421a9936f406ec86c9e737fc2045a0b0ee192f36aedd395de13aaeea82f7f5</v>
          </cell>
          <cell r="AD25">
            <v>152522964965273</v>
          </cell>
          <cell r="AE25" t="str">
            <v>2025-09-08 17:05:00</v>
          </cell>
          <cell r="AF25">
            <v>0</v>
          </cell>
          <cell r="AG25">
            <v>0</v>
          </cell>
          <cell r="AH25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JDSTcxMThNMVpJXCIsXCJEb2NOb1wiOlwiR0UyMTUwRlkyNTI2MzI1XCIsXCJEb2NUeXBcIjpcIklOVlwiLFwiRG9jRHRcIjpcIjMwLzA4LzIwMjVcIixcIlRvdEludlZhbFwiOjQzMjQ3LjAsXCJJdGVtQ250XCI6MSxcIk1haW5Ic25Db2RlXCI6XCI5OTg1OTlcIixcIklyblwiOlwiNjU0MjFhOTkzNmY0MDZlYzg2YzllNzM3ZmMyMDQ1YTBiMGVlMTkyZjM2YWVkZDM5NWRlMTNhYWVlYTgyZjdmNVwiLFwiSXJuRHRcIjpcIjIwMjUtMDktMDggMTc6MDU6MDBcIn0ifQ.lBwYSeRdDWo4PzI2tpwSp2b9DReIPn84FabIGvuSTdaUIMvVtOREd6I1fjYYkyzCY63Gx8Ad07SrZct4C1fd9I0M_I5jslOlpq2nTEdgAlZHEFtfZni89ExaURXFF9u_zEZBrF9gJyvhHN6dYNqtujEwJMoHYQZdkFzLxmk10vICR5ASZ2Y0lVCyzFxAt-GoFMKCDKAYkD4q18w6bUpb5y3DXHK0TOZHM04iDWaP_JHheYMH-RTHaJens2UdAggNdeIIyOVaAuLtIkC4Bnji4n9fyPQwSrZ7gA7l_j-RZEMXIgVTPTLSnk3JleHI7G3eg3kWwz4WPxHB6QLO37lXiw</v>
          </cell>
          <cell r="AI25" t="str">
            <v>Generated</v>
          </cell>
          <cell r="AJ25">
            <v>0</v>
          </cell>
          <cell r="AK25" t="str">
            <v>https://my.gstzen.in/~ldbdzzzjvy/a/invoices/78559245-f973-4fef-85d6-7f2aa8e97711/einvoice/.pdf2/</v>
          </cell>
        </row>
        <row r="26">
          <cell r="E26" t="str">
            <v>GE2150FY2526324</v>
          </cell>
          <cell r="F26">
            <v>45899</v>
          </cell>
          <cell r="G26">
            <v>45900</v>
          </cell>
          <cell r="H26" t="str">
            <v>33AABCI7118M1ZI</v>
          </cell>
          <cell r="I26" t="str">
            <v>33AABCI7118M1ZI</v>
          </cell>
          <cell r="J26" t="str">
            <v>33 - TN</v>
          </cell>
          <cell r="K26" t="str">
            <v>N</v>
          </cell>
          <cell r="L26">
            <v>0</v>
          </cell>
          <cell r="M26">
            <v>0</v>
          </cell>
          <cell r="N26">
            <v>73300</v>
          </cell>
          <cell r="O26">
            <v>0</v>
          </cell>
          <cell r="P26">
            <v>6597</v>
          </cell>
          <cell r="Q26">
            <v>6597</v>
          </cell>
          <cell r="R26">
            <v>0</v>
          </cell>
          <cell r="S26">
            <v>86494</v>
          </cell>
          <cell r="T26">
            <v>0</v>
          </cell>
          <cell r="U26" t="str">
            <v>CE/NCES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 t="str">
            <v>dfcnceshq1@gmail.com</v>
          </cell>
          <cell r="AB26" t="str">
            <v>dfcnceshq1@gmail.com</v>
          </cell>
          <cell r="AC26" t="str">
            <v>1b60c25a4f425f97658b653fb3467764421047d491b31385369ab2c5c889ee09</v>
          </cell>
          <cell r="AD26">
            <v>152522964965149</v>
          </cell>
          <cell r="AE26" t="str">
            <v>2025-09-08 17:05:00</v>
          </cell>
          <cell r="AF26">
            <v>0</v>
          </cell>
          <cell r="AG26">
            <v>0</v>
          </cell>
          <cell r="AH26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JDSTcxMThNMVpJXCIsXCJEb2NOb1wiOlwiR0UyMTUwRlkyNTI2MzI0XCIsXCJEb2NUeXBcIjpcIklOVlwiLFwiRG9jRHRcIjpcIjMwLzA4LzIwMjVcIixcIlRvdEludlZhbFwiOjg2NDk0LjAsXCJJdGVtQ250XCI6MSxcIk1haW5Ic25Db2RlXCI6XCI5OTg1OTlcIixcIklyblwiOlwiMWI2MGMyNWE0ZjQyNWY5NzY1OGI2NTNmYjM0Njc3NjQ0MjEwNDdkNDkxYjMxMzg1MzY5YWIyYzVjODg5ZWUwOVwiLFwiSXJuRHRcIjpcIjIwMjUtMDktMDggMTc6MDU6MDBcIn0ifQ.2Jcu3_qi5YonRUeVekuhTg-6b37kji0CCEl2eqdASinSIpRlRqdfSgZfqDG2aN7wemGhmH1zhWsbRtiteb2yK98Xlibf7JAsaXhKbFGfV8qn_kT5tFMHIFWwnShMIjVwm5dVGR-RPmFKd4oyIq2AZlP3JpkBG4f30SSnqgXGthmQDScP7hflYLAQDi6IXUEDTO07B-DQP1Jc8W_ca_NDaYpciy5W09-qdE3P1buyumO_wB9C_ZWnlxFD1x9GswtM0BYuK_b0rAWBI2TxMfXsPykWBI1kkgJcyOzYhmC5pjsegmNbsJs_pZvtLXOACJtEim6y3LqdDMBqqoG8vrpeDw</v>
          </cell>
          <cell r="AI26" t="str">
            <v>Generated</v>
          </cell>
          <cell r="AJ26">
            <v>0</v>
          </cell>
          <cell r="AK26" t="str">
            <v>https://my.gstzen.in/~ldbdzzzjvy/a/invoices/6e7e3d39-5b42-4707-bc9c-ac38bf35af63/einvoice/.pdf2/</v>
          </cell>
        </row>
        <row r="27">
          <cell r="E27" t="str">
            <v>GE2150FY2526323</v>
          </cell>
          <cell r="F27">
            <v>45899</v>
          </cell>
          <cell r="G27">
            <v>45900</v>
          </cell>
          <cell r="H27" t="str">
            <v>33AABCI7118M1ZI</v>
          </cell>
          <cell r="I27" t="str">
            <v>33AABCI7118M1ZI</v>
          </cell>
          <cell r="J27" t="str">
            <v>33 - TN</v>
          </cell>
          <cell r="K27" t="str">
            <v>N</v>
          </cell>
          <cell r="L27">
            <v>0</v>
          </cell>
          <cell r="M27">
            <v>0</v>
          </cell>
          <cell r="N27">
            <v>36650</v>
          </cell>
          <cell r="O27">
            <v>0</v>
          </cell>
          <cell r="P27">
            <v>3298.5</v>
          </cell>
          <cell r="Q27">
            <v>3298.5</v>
          </cell>
          <cell r="R27">
            <v>0</v>
          </cell>
          <cell r="S27">
            <v>43247</v>
          </cell>
          <cell r="T27">
            <v>0</v>
          </cell>
          <cell r="U27" t="str">
            <v>CE/NCES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 t="str">
            <v>dfcnceshq1@gmail.com</v>
          </cell>
          <cell r="AB27" t="str">
            <v>dfcnceshq1@gmail.com</v>
          </cell>
          <cell r="AC27" t="str">
            <v>ae06280799d7699a8a9a75ee57a8ede59fa960217e2695362892d96c6969d127</v>
          </cell>
          <cell r="AD27">
            <v>152522964965033</v>
          </cell>
          <cell r="AE27" t="str">
            <v>2025-09-08 17:05:00</v>
          </cell>
          <cell r="AF27">
            <v>0</v>
          </cell>
          <cell r="AG27">
            <v>0</v>
          </cell>
          <cell r="AH27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JDSTcxMThNMVpJXCIsXCJEb2NOb1wiOlwiR0UyMTUwRlkyNTI2MzIzXCIsXCJEb2NUeXBcIjpcIklOVlwiLFwiRG9jRHRcIjpcIjMwLzA4LzIwMjVcIixcIlRvdEludlZhbFwiOjQzMjQ3LjAsXCJJdGVtQ250XCI6MSxcIk1haW5Ic25Db2RlXCI6XCI5OTg1OTlcIixcIklyblwiOlwiYWUwNjI4MDc5OWQ3Njk5YThhOWE3NWVlNTdhOGVkZTU5ZmE5NjAyMTdlMjY5NTM2Mjg5MmQ5NmM2OTY5ZDEyN1wiLFwiSXJuRHRcIjpcIjIwMjUtMDktMDggMTc6MDU6MDBcIn0ifQ.aZqNkaEX-s8l6_w0n2iJ-EZj5cbvzAHhFH4r7pXZ63PXdLs7XWRhZbwpAz3zKV5oyPCdjcijPkT9aPD_bZ_InZA3XvtARAI-SaHiYvtDwm2IghbftonjTvwzJQrAZMF-km35xrMD_U8FXlN6srpQgwlRVR5FNHQQ1uZksC9DEuZ9ikSMjOFC3MAoRYZfDvdffbo7wj4y2zINQW9Zzv8h3wEaLPUAzPYy6ogr4vkNs76oxjHPEClr37k9g1nrS-kr8RLc6xR_uSx4gkfqV0-fC0fiHXRhr6iN5whQiPS1tTxtMufv7q14nAPhiIRoHUPO_tLmkAx9OjjXYpYCpvJw5Q</v>
          </cell>
          <cell r="AI27" t="str">
            <v>Generated</v>
          </cell>
          <cell r="AJ27">
            <v>0</v>
          </cell>
          <cell r="AK27" t="str">
            <v>https://my.gstzen.in/~ldbdzzzjvy/a/invoices/313f4ccf-1e99-4157-853b-d077005b625d/einvoice/.pdf2/</v>
          </cell>
        </row>
        <row r="28">
          <cell r="E28" t="str">
            <v>GE2150FY2526322</v>
          </cell>
          <cell r="F28">
            <v>45899</v>
          </cell>
          <cell r="G28">
            <v>45900</v>
          </cell>
          <cell r="H28" t="str">
            <v>33AABCI7118M1ZI</v>
          </cell>
          <cell r="I28" t="str">
            <v>33AABCI7118M1ZI</v>
          </cell>
          <cell r="J28" t="str">
            <v>33 - TN</v>
          </cell>
          <cell r="K28" t="str">
            <v>N</v>
          </cell>
          <cell r="L28">
            <v>0</v>
          </cell>
          <cell r="M28">
            <v>0</v>
          </cell>
          <cell r="N28">
            <v>73300</v>
          </cell>
          <cell r="O28">
            <v>0</v>
          </cell>
          <cell r="P28">
            <v>6597</v>
          </cell>
          <cell r="Q28">
            <v>6597</v>
          </cell>
          <cell r="R28">
            <v>0</v>
          </cell>
          <cell r="S28">
            <v>86494</v>
          </cell>
          <cell r="T28">
            <v>0</v>
          </cell>
          <cell r="U28" t="str">
            <v>CE/NCES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 t="str">
            <v>dfcnceshq1@gmail.com</v>
          </cell>
          <cell r="AB28" t="str">
            <v>dfcnceshq1@gmail.com</v>
          </cell>
          <cell r="AC28" t="str">
            <v>df0164268b0e262a085377afe2149a4d2501e283dbcc60d1e476e2057701a9cc</v>
          </cell>
          <cell r="AD28">
            <v>152522964965006</v>
          </cell>
          <cell r="AE28" t="str">
            <v>2025-09-08 17:05:00</v>
          </cell>
          <cell r="AF28">
            <v>0</v>
          </cell>
          <cell r="AG28">
            <v>0</v>
          </cell>
          <cell r="AH28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JDSTcxMThNMVpJXCIsXCJEb2NOb1wiOlwiR0UyMTUwRlkyNTI2MzIyXCIsXCJEb2NUeXBcIjpcIklOVlwiLFwiRG9jRHRcIjpcIjMwLzA4LzIwMjVcIixcIlRvdEludlZhbFwiOjg2NDk0LjAsXCJJdGVtQ250XCI6MSxcIk1haW5Ic25Db2RlXCI6XCI5OTg1OTlcIixcIklyblwiOlwiZGYwMTY0MjY4YjBlMjYyYTA4NTM3N2FmZTIxNDlhNGQyNTAxZTI4M2RiY2M2MGQxZTQ3NmUyMDU3NzAxYTljY1wiLFwiSXJuRHRcIjpcIjIwMjUtMDktMDggMTc6MDU6MDBcIn0ifQ.RnC6Rg3KLHX9qLTpX7tfxDitIjXcmVhdLoYvKUsrGE7po6hLJAERWK5nFVRwWskZuF3AIm5P3O_HspZLSu3OKfGd9gem4bkaZ5u-mKXAgXCFcDdhzRJAA6gx8Cuun4BWJI8cPcfgzVOx4f_ojDfvN2ZsgpaHmps2IrV16NRXidOEZ0yK898gJjvOSeXwZIASAf7wpCdgppladfZW2INCP4qSpm0V5_Ff6gCYJ9uy8ZBRWYyUNnBu1IeeuvR7L6Jgasg8B5ime2WIN4ci1C7OvSJ99IRMcA97wqAHpTs9zo_EaBKnPkgsbr15AZqRns3qWdcI7eqPVP-0WLkY5VqIBg</v>
          </cell>
          <cell r="AI28" t="str">
            <v>Generated</v>
          </cell>
          <cell r="AJ28">
            <v>0</v>
          </cell>
          <cell r="AK28" t="str">
            <v>https://my.gstzen.in/~ldbdzzzjvy/a/invoices/81b56e49-240e-41e1-821f-630409991438/einvoice/.pdf2/</v>
          </cell>
        </row>
        <row r="29">
          <cell r="E29" t="str">
            <v>GE2150FY2526321</v>
          </cell>
          <cell r="F29">
            <v>45899</v>
          </cell>
          <cell r="G29">
            <v>45900</v>
          </cell>
          <cell r="H29" t="str">
            <v>33AACCR6828G2ZD</v>
          </cell>
          <cell r="I29" t="str">
            <v>33AACCR6828G2ZD</v>
          </cell>
          <cell r="J29" t="str">
            <v>33 - TN</v>
          </cell>
          <cell r="K29" t="str">
            <v>N</v>
          </cell>
          <cell r="L29">
            <v>0</v>
          </cell>
          <cell r="M29">
            <v>0</v>
          </cell>
          <cell r="N29">
            <v>50000</v>
          </cell>
          <cell r="O29">
            <v>0</v>
          </cell>
          <cell r="P29">
            <v>4500</v>
          </cell>
          <cell r="Q29">
            <v>4500</v>
          </cell>
          <cell r="R29">
            <v>0</v>
          </cell>
          <cell r="S29">
            <v>59000</v>
          </cell>
          <cell r="T29">
            <v>0</v>
          </cell>
          <cell r="U29" t="str">
            <v>CE/NCES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 t="str">
            <v>dfcnceshq1@gmail.com</v>
          </cell>
          <cell r="AB29" t="str">
            <v>dfcnceshq1@gmail.com</v>
          </cell>
          <cell r="AC29" t="str">
            <v>5b1da35a43ad8eb1e681fd85057bbbacab2e5eab24f8f51b89c454a3c909fd9f</v>
          </cell>
          <cell r="AD29">
            <v>152522964964885</v>
          </cell>
          <cell r="AE29" t="str">
            <v>2025-09-08 17:05:00</v>
          </cell>
          <cell r="AF29">
            <v>0</v>
          </cell>
          <cell r="AG29">
            <v>0</v>
          </cell>
          <cell r="AH29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NDUjY4MjhHMlpEXCIsXCJEb2NOb1wiOlwiR0UyMTUwRlkyNTI2MzIxXCIsXCJEb2NUeXBcIjpcIklOVlwiLFwiRG9jRHRcIjpcIjMwLzA4LzIwMjVcIixcIlRvdEludlZhbFwiOjU5MDAwLjAsXCJJdGVtQ250XCI6MSxcIk1haW5Ic25Db2RlXCI6XCI5OTg1OTlcIixcIklyblwiOlwiNWIxZGEzNWE0M2FkOGViMWU2ODFmZDg1MDU3YmJiYWNhYjJlNWVhYjI0ZjhmNTFiODljNDU0YTNjOTA5ZmQ5ZlwiLFwiSXJuRHRcIjpcIjIwMjUtMDktMDggMTc6MDU6MDBcIn0ifQ.VPaO4PwAOUDlslnQ6FkToahWkx0I7hpozx4vdyNhezVJTU-kS31ewtqQMfwLJwxM7uHq0YbYdd2hP4a7P89Ovin7nQx4iAnTODy2g96DzXwj5QRuuALAN6PXOIgDCFPE99W17WznV9YmxbSZ9AK4ztnAAGRRWlETmerdMkbEywG62w3ypJQyMnrcHQPvWvU51TiXJ5qxyr_TJ3MhDTnULNDb2onP7auI4vdVyqvsoK9t6ckwuAFmlwZq6kWz_Fz-qv4vbGP13-wm_9_a6Vf6ctPnRXxl4Bi7Y_ZV1zbHjNNlRXkfk51FHxZ_GTYXzAsSVWaJY1LXvz87eL7Pb01ifg</v>
          </cell>
          <cell r="AI29" t="str">
            <v>Generated</v>
          </cell>
          <cell r="AJ29">
            <v>0</v>
          </cell>
          <cell r="AK29" t="str">
            <v>https://my.gstzen.in/~ldbdzzzjvy/a/invoices/14f3e21d-0307-40b5-86e7-af86158e9811/einvoice/.pdf2/</v>
          </cell>
        </row>
        <row r="30">
          <cell r="E30" t="str">
            <v>GE2150FY2526320</v>
          </cell>
          <cell r="F30">
            <v>45899</v>
          </cell>
          <cell r="G30">
            <v>0</v>
          </cell>
          <cell r="H30" t="str">
            <v>33AALCG1557C1ZW</v>
          </cell>
          <cell r="I30" t="str">
            <v>33AALCG1557C1ZW</v>
          </cell>
          <cell r="J30" t="str">
            <v>33 - TN</v>
          </cell>
          <cell r="K30" t="str">
            <v>N</v>
          </cell>
          <cell r="L30">
            <v>0</v>
          </cell>
          <cell r="M30">
            <v>0</v>
          </cell>
          <cell r="N30">
            <v>25000</v>
          </cell>
          <cell r="O30">
            <v>0</v>
          </cell>
          <cell r="P30">
            <v>2250</v>
          </cell>
          <cell r="Q30">
            <v>2250</v>
          </cell>
          <cell r="R30">
            <v>0</v>
          </cell>
          <cell r="S30">
            <v>29500</v>
          </cell>
          <cell r="T30">
            <v>0</v>
          </cell>
          <cell r="U30" t="str">
            <v>CE/NCES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 t="str">
            <v>dfcnceshq1@gmail.com</v>
          </cell>
          <cell r="AB30" t="str">
            <v>srivenu111@gmail.com</v>
          </cell>
          <cell r="AC30" t="str">
            <v>f87465e4f90ef351630fa2c0ff2cf4ce5d658e372e6b8b271672dcfd4de1371a</v>
          </cell>
          <cell r="AD30">
            <v>152522972587955</v>
          </cell>
          <cell r="AE30" t="str">
            <v>2025-09-09 12:08:00</v>
          </cell>
          <cell r="AF30">
            <v>0</v>
          </cell>
          <cell r="AG30">
            <v>0</v>
          </cell>
          <cell r="AH30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xDRzE1NTdDMVpXXCIsXCJEb2NOb1wiOlwiR0UyMTUwRlkyNTI2MzIwXCIsXCJEb2NUeXBcIjpcIklOVlwiLFwiRG9jRHRcIjpcIjMwLzA4LzIwMjVcIixcIlRvdEludlZhbFwiOjI5NTAwLjAsXCJJdGVtQ250XCI6MSxcIk1haW5Ic25Db2RlXCI6XCI5OTg1OTlcIixcIklyblwiOlwiZjg3NDY1ZTRmOTBlZjM1MTYzMGZhMmMwZmYyY2Y0Y2U1ZDY1OGUzNzJlNmI4YjI3MTY3MmRjZmQ0ZGUxMzcxYVwiLFwiSXJuRHRcIjpcIjIwMjUtMDktMDkgMTI6MDg6MDBcIn0ifQ.z1G-zC4r31fswIvFOM34o-6doGjf8-geKIyaQwY_BeAOIekpALgz68sUZCgobqMK_w1fLfdSCYURyn9SxGnXFv7MTCl8Mgjw8YH_3G_hE_ginbi4BnPmqleP9-1eU4JEd--thzBUHtqmOqmW-5ln0EWpp4PJTxH6br3Sri5vmzWV7xDSNAIkwOWjYB2HdBydKxCkmsb8-MuSUzWCIgRBfhCOIvqsADcerG0FgNuH332VP7qMOatLou2_L3rmqsxBlnXLB6XW2sdYn2sFYDzm-iuwa-f7K9eSjHMYbIqEO6-q9gpWdqFpJj2OTOuRR2Im6w-cnsjj715_q_sRbopOzg</v>
          </cell>
          <cell r="AI30" t="str">
            <v>Generated</v>
          </cell>
          <cell r="AJ30">
            <v>0</v>
          </cell>
          <cell r="AK30" t="str">
            <v>https://my.gstzen.in/~ldbdzzzjvy/a/invoices/db55c4af-a1e3-4512-8318-98ad55368e3f/einvoice/.pdf2/</v>
          </cell>
        </row>
        <row r="31">
          <cell r="E31" t="str">
            <v>GE2150FY2526319</v>
          </cell>
          <cell r="F31">
            <v>45899</v>
          </cell>
          <cell r="G31">
            <v>45900</v>
          </cell>
          <cell r="H31" t="str">
            <v>33AALCT5099C1Z6</v>
          </cell>
          <cell r="I31" t="str">
            <v>TERRAONE INFRA GREEN POWER PRIVATE LIMITED</v>
          </cell>
          <cell r="J31" t="str">
            <v>33 - TN</v>
          </cell>
          <cell r="K31" t="str">
            <v>N</v>
          </cell>
          <cell r="L31">
            <v>0</v>
          </cell>
          <cell r="M31">
            <v>0</v>
          </cell>
          <cell r="N31">
            <v>74900</v>
          </cell>
          <cell r="O31">
            <v>0</v>
          </cell>
          <cell r="P31">
            <v>6741</v>
          </cell>
          <cell r="Q31">
            <v>6741</v>
          </cell>
          <cell r="R31">
            <v>0</v>
          </cell>
          <cell r="S31">
            <v>88382</v>
          </cell>
          <cell r="T31">
            <v>0</v>
          </cell>
          <cell r="U31" t="str">
            <v>CE/NCES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 t="str">
            <v>dfcnceshq1@gmail.com</v>
          </cell>
          <cell r="AB31" t="str">
            <v>dfcnceshq1@gmail.com</v>
          </cell>
          <cell r="AC31" t="str">
            <v>df1bb51926cae84e7502b0358d970452da90d264e93bb3a5a14278b8e2fd3f06</v>
          </cell>
          <cell r="AD31">
            <v>152522964964645</v>
          </cell>
          <cell r="AE31" t="str">
            <v>2025-09-08 17:05:00</v>
          </cell>
          <cell r="AF31">
            <v>0</v>
          </cell>
          <cell r="AG31">
            <v>0</v>
          </cell>
          <cell r="AH31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xDVDUwOTlDMVo2XCIsXCJEb2NOb1wiOlwiR0UyMTUwRlkyNTI2MzE5XCIsXCJEb2NUeXBcIjpcIklOVlwiLFwiRG9jRHRcIjpcIjMwLzA4LzIwMjVcIixcIlRvdEludlZhbFwiOjg4MzgyLjAsXCJJdGVtQ250XCI6MSxcIk1haW5Ic25Db2RlXCI6XCI5OTg1OTlcIixcIklyblwiOlwiZGYxYmI1MTkyNmNhZTg0ZTc1MDJiMDM1OGQ5NzA0NTJkYTkwZDI2NGU5M2JiM2E1YTE0Mjc4YjhlMmZkM2YwNlwiLFwiSXJuRHRcIjpcIjIwMjUtMDktMDggMTc6MDU6MDBcIn0ifQ.Hu5QCWoN060bDoKOyiznmzBrhNRdMB7kOvM2l55aUOa894cOhktr-tz_V9MoxTDZuKBXXrwSyNO-22KdxiP4UvzZtyVrhRVD9gnnaLoiOnmSEsOxw4eOSy-IBZjzitvzIv8H3jtOMapWlR6vXnTTeCQpv59eWOyn2_VowoETtcCJIKg5RPLZV9CLKlRdBxi2ZOVx-yQPqtG3vpjikpVBqzACqu9oRVmsbhVEHuN1PqI7_mvbJjQM1HP7RDkY2ZY6BzRqr1UsJFIeWtPHMgQOs15p1wMrTMgHPVK_iGQneyXS5oTzsQsuNQTwH9JVN-880M2YTfLCiqkDRCVvTPCDZw</v>
          </cell>
          <cell r="AI31" t="str">
            <v>Generated</v>
          </cell>
          <cell r="AJ31">
            <v>0</v>
          </cell>
          <cell r="AK31" t="str">
            <v>https://my.gstzen.in/~ldbdzzzjvy/a/invoices/7326c82a-c795-46f6-bf1b-446b9c260e2f/einvoice/.pdf2/</v>
          </cell>
        </row>
        <row r="32">
          <cell r="E32" t="str">
            <v>GE2150FY2526318</v>
          </cell>
          <cell r="F32">
            <v>45899</v>
          </cell>
          <cell r="G32">
            <v>45900</v>
          </cell>
          <cell r="H32" t="str">
            <v>33AALCT5099C1Z6</v>
          </cell>
          <cell r="I32" t="str">
            <v>TERRAONE INFRA GREEN POWER PRIVATE LIMITED</v>
          </cell>
          <cell r="J32" t="str">
            <v>33 - TN</v>
          </cell>
          <cell r="K32" t="str">
            <v>N</v>
          </cell>
          <cell r="L32">
            <v>0</v>
          </cell>
          <cell r="M32">
            <v>0</v>
          </cell>
          <cell r="N32">
            <v>100000</v>
          </cell>
          <cell r="O32">
            <v>0</v>
          </cell>
          <cell r="P32">
            <v>9000</v>
          </cell>
          <cell r="Q32">
            <v>9000</v>
          </cell>
          <cell r="R32">
            <v>0</v>
          </cell>
          <cell r="S32">
            <v>118000</v>
          </cell>
          <cell r="T32">
            <v>0</v>
          </cell>
          <cell r="U32" t="str">
            <v>CE/NCES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 t="str">
            <v>dfcnceshq1@gmail.com</v>
          </cell>
          <cell r="AB32" t="str">
            <v>dfcnceshq1@gmail.com</v>
          </cell>
          <cell r="AC32" t="str">
            <v>cf9fb90048b43fffa1b7b60351fdc8690fecb175ddc118bafa64e7dfc7cd6ec2</v>
          </cell>
          <cell r="AD32">
            <v>152522964964557</v>
          </cell>
          <cell r="AE32" t="str">
            <v>2025-09-08 17:05:00</v>
          </cell>
          <cell r="AF32">
            <v>0</v>
          </cell>
          <cell r="AG32">
            <v>0</v>
          </cell>
          <cell r="AH32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xDVDUwOTlDMVo2XCIsXCJEb2NOb1wiOlwiR0UyMTUwRlkyNTI2MzE4XCIsXCJEb2NUeXBcIjpcIklOVlwiLFwiRG9jRHRcIjpcIjMwLzA4LzIwMjVcIixcIlRvdEludlZhbFwiOjExODAwMC4wLFwiSXRlbUNudFwiOjEsXCJNYWluSHNuQ29kZVwiOlwiOTk4NTk5XCIsXCJJcm5cIjpcImNmOWZiOTAwNDhiNDNmZmZhMWI3YjYwMzUxZmRjODY5MGZlY2IxNzVkZGMxMThiYWZhNjRlN2RmYzdjZDZlYzJcIixcIklybkR0XCI6XCIyMDI1LTA5LTA4IDE3OjA1OjAwXCJ9In0.dDT4k6bLkR_ln8LF154WQXa9YkDIAEQPmy5k-R3iRs6ekywUQk0mM2odGnrSwlPlFUhJSr1gqQbu2rBRKiTWRVkIlouiIZl5a3bWoW5J_So4o90QwLivKPME2SLVY0WQbV5LImeUM_SNfPrElgAoMgUHq4ayV25p4nVjSIt8T8u_BP4xOGL5NyJpOzViiKf2lJ8ORYiRjVkZjlazdOUA6UONgYNaM79OvPXTmC1lRVNO6fkpY7oxQuFjZq-HFaetWr9tWK5hF7O1qaJfM8GHjmOKEU6CnteoAPrZGAbUc-c2zPSDJ1j3MnTYpdVubLsohEzdmlEbav_Eu_psHL7-Vw</v>
          </cell>
          <cell r="AI32" t="str">
            <v>Generated</v>
          </cell>
          <cell r="AJ32">
            <v>0</v>
          </cell>
          <cell r="AK32" t="str">
            <v>https://my.gstzen.in/~ldbdzzzjvy/a/invoices/9386149d-b9ba-49b7-8ee4-3d508c18539b/einvoice/.pdf2/</v>
          </cell>
        </row>
        <row r="33">
          <cell r="E33" t="str">
            <v>GE2150FY2526317</v>
          </cell>
          <cell r="F33">
            <v>45899</v>
          </cell>
          <cell r="G33">
            <v>0</v>
          </cell>
          <cell r="H33" t="str">
            <v>33AAKCN6648N1ZT</v>
          </cell>
          <cell r="I33" t="str">
            <v>Nanban Green Energy Pvt. Ltd.,</v>
          </cell>
          <cell r="J33" t="str">
            <v>33 - TN</v>
          </cell>
          <cell r="K33" t="str">
            <v>N</v>
          </cell>
          <cell r="L33">
            <v>0</v>
          </cell>
          <cell r="M33">
            <v>0</v>
          </cell>
          <cell r="N33">
            <v>74900</v>
          </cell>
          <cell r="O33">
            <v>0</v>
          </cell>
          <cell r="P33">
            <v>6741</v>
          </cell>
          <cell r="Q33">
            <v>6741</v>
          </cell>
          <cell r="R33">
            <v>0</v>
          </cell>
          <cell r="S33">
            <v>88382</v>
          </cell>
          <cell r="T33">
            <v>0</v>
          </cell>
          <cell r="U33" t="str">
            <v>CE/NCES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 t="str">
            <v>dfcnceshq1@gmail.com</v>
          </cell>
          <cell r="AB33" t="str">
            <v>srivenu111@gmail.com</v>
          </cell>
          <cell r="AC33" t="str">
            <v>c8bfc9ecd26b913c3c4d563742fc585e4e59ffa7c7c68503509e99debf0daa63</v>
          </cell>
          <cell r="AD33">
            <v>152522972587690</v>
          </cell>
          <cell r="AE33" t="str">
            <v>2025-09-09 12:08:00</v>
          </cell>
          <cell r="AF33">
            <v>0</v>
          </cell>
          <cell r="AG33">
            <v>0</v>
          </cell>
          <cell r="AH33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tDTjY2NDhOMVpUXCIsXCJEb2NOb1wiOlwiR0UyMTUwRlkyNTI2MzE3XCIsXCJEb2NUeXBcIjpcIklOVlwiLFwiRG9jRHRcIjpcIjMwLzA4LzIwMjVcIixcIlRvdEludlZhbFwiOjg4MzgyLjAsXCJJdGVtQ250XCI6MSxcIk1haW5Ic25Db2RlXCI6XCI5OTg1OTlcIixcIklyblwiOlwiYzhiZmM5ZWNkMjZiOTEzYzNjNGQ1NjM3NDJmYzU4NWU0ZTU5ZmZhN2M3YzY4NTAzNTA5ZTk5ZGViZjBkYWE2M1wiLFwiSXJuRHRcIjpcIjIwMjUtMDktMDkgMTI6MDg6MDBcIn0ifQ.ixKiy_XMzUXGPkkeAiAuMz2H04Jk3y1SThmDjEl7ZLhbuyGyIYxJSi0xEeHc8QmBLNnf-PtW-LxCeaIburiLOPdSZ_Q40kuqsa3cwxBtt4oVgn0fQRsCQsgWFOsOStkCYNWd_J2lbsbF57bNn9nZKkq_P2WZoG6PY27ctAMY73DbhNLeoOFhebgkIK_QtdRI8MYbwwg0iKd8MFbUHTKUY5uvfPjCw3XznVIM0Byll4LjhjIBXArBvsQuJbHNgWq4iAnUUU4tpNGwROdxA6pgzPmUB1w-APYbI_qen4cgebwmdZgteok1id_XDpbLao76D-Km4dHrEnWPQDV12SSBLQ</v>
          </cell>
          <cell r="AI33" t="str">
            <v>Generated</v>
          </cell>
          <cell r="AJ33">
            <v>0</v>
          </cell>
          <cell r="AK33" t="str">
            <v>https://my.gstzen.in/~ldbdzzzjvy/a/invoices/a6ac0ee9-1131-4bb8-9dc3-cbf69a26ebd6/einvoice/.pdf2/</v>
          </cell>
        </row>
        <row r="34">
          <cell r="E34" t="str">
            <v>GE2150FY2526316</v>
          </cell>
          <cell r="F34">
            <v>45899</v>
          </cell>
          <cell r="G34">
            <v>0</v>
          </cell>
          <cell r="H34" t="str">
            <v>33AAKCN6648N1ZT</v>
          </cell>
          <cell r="I34" t="str">
            <v>Nanban Green Energy Pvt. Ltd.,</v>
          </cell>
          <cell r="J34" t="str">
            <v>33 - TN</v>
          </cell>
          <cell r="K34" t="str">
            <v>N</v>
          </cell>
          <cell r="L34">
            <v>0</v>
          </cell>
          <cell r="M34">
            <v>0</v>
          </cell>
          <cell r="N34">
            <v>100000</v>
          </cell>
          <cell r="O34">
            <v>0</v>
          </cell>
          <cell r="P34">
            <v>9000</v>
          </cell>
          <cell r="Q34">
            <v>9000</v>
          </cell>
          <cell r="R34">
            <v>0</v>
          </cell>
          <cell r="S34">
            <v>118000</v>
          </cell>
          <cell r="T34">
            <v>0</v>
          </cell>
          <cell r="U34" t="str">
            <v>CE/NCES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 t="str">
            <v>dfcnceshq1@gmail.com</v>
          </cell>
          <cell r="AB34" t="str">
            <v>srivenu111@gmail.com</v>
          </cell>
          <cell r="AC34" t="str">
            <v>b6df921c18e922ee7d5739b6db8c55f6417140082faf37d773b1803237f51479</v>
          </cell>
          <cell r="AD34">
            <v>152522972587520</v>
          </cell>
          <cell r="AE34" t="str">
            <v>2025-09-09 12:08:00</v>
          </cell>
          <cell r="AF34">
            <v>0</v>
          </cell>
          <cell r="AG34">
            <v>0</v>
          </cell>
          <cell r="AH34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tDTjY2NDhOMVpUXCIsXCJEb2NOb1wiOlwiR0UyMTUwRlkyNTI2MzE2XCIsXCJEb2NUeXBcIjpcIklOVlwiLFwiRG9jRHRcIjpcIjMwLzA4LzIwMjVcIixcIlRvdEludlZhbFwiOjExODAwMC4wLFwiSXRlbUNudFwiOjEsXCJNYWluSHNuQ29kZVwiOlwiOTk4NTk5XCIsXCJJcm5cIjpcImI2ZGY5MjFjMThlOTIyZWU3ZDU3MzliNmRiOGM1NWY2NDE3MTQwMDgyZmFmMzdkNzczYjE4MDMyMzdmNTE0NzlcIixcIklybkR0XCI6XCIyMDI1LTA5LTA5IDEyOjA4OjAwXCJ9In0.ZQT1nhN2O72f0d1z7ZulrfvTf2Oipq1-OT8Ds9XYJtzxnMYbDy0vf6WWNMB8_hFuvdYSy1mmEhFCgR-HccG2sqOexMs5gAgIMfeKR-L1cBOIaVQCsnmdfjdnr6_IY-aB8s_BFjVEJe9AxDKlWOH5wfSR7GYZ38bPEQfacYQsaLIVcXJE3djjiOw1UBPY0s5-tFbJnx8VXNyzoYKYstDtE7MO06OXcu1WPNSqcX2QVFosT8jSL1wyyTh68SBYzK_5a0HJB0N8Je0i3SlYQSJ2JxqMb-aFFFW9NfG27CUQgEaHoGPEQJhpbeYsX2df1y4RG56IHLJF_fnKl0dAel1FIw</v>
          </cell>
          <cell r="AI34" t="str">
            <v>Generated</v>
          </cell>
          <cell r="AJ34">
            <v>0</v>
          </cell>
          <cell r="AK34" t="str">
            <v>https://my.gstzen.in/~ldbdzzzjvy/a/invoices/613d7cf9-3514-4f92-a736-aaa838dcf715/einvoice/.pdf2/</v>
          </cell>
        </row>
        <row r="35">
          <cell r="E35" t="str">
            <v>GE2150FY2526315</v>
          </cell>
          <cell r="F35">
            <v>45899</v>
          </cell>
          <cell r="G35">
            <v>0</v>
          </cell>
          <cell r="H35" t="str">
            <v>33AAGCJ3154M1ZG</v>
          </cell>
          <cell r="I35" t="str">
            <v>JSW Renewable Energy Dolvi Three Ltd</v>
          </cell>
          <cell r="J35" t="str">
            <v>33 - TN</v>
          </cell>
          <cell r="K35" t="str">
            <v>N</v>
          </cell>
          <cell r="L35">
            <v>0</v>
          </cell>
          <cell r="M35">
            <v>0</v>
          </cell>
          <cell r="N35">
            <v>36650</v>
          </cell>
          <cell r="O35">
            <v>0</v>
          </cell>
          <cell r="P35">
            <v>3298.5</v>
          </cell>
          <cell r="Q35">
            <v>3298.5</v>
          </cell>
          <cell r="R35">
            <v>0</v>
          </cell>
          <cell r="S35">
            <v>43247</v>
          </cell>
          <cell r="T35">
            <v>0</v>
          </cell>
          <cell r="U35" t="str">
            <v>CE/NCES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 t="str">
            <v>dfcnceshq1@gmail.com</v>
          </cell>
          <cell r="AB35" t="str">
            <v>srivenu111@gmail.com</v>
          </cell>
          <cell r="AC35" t="str">
            <v>f512fa72d3de25fd65d2812f1516a5f1ef61ca26c1b53ef1b75abd420eb96e53</v>
          </cell>
          <cell r="AD35">
            <v>152522972587441</v>
          </cell>
          <cell r="AE35" t="str">
            <v>2025-09-09 12:08:00</v>
          </cell>
          <cell r="AF35">
            <v>0</v>
          </cell>
          <cell r="AG35">
            <v>0</v>
          </cell>
          <cell r="AH35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dDSjMxNTRNMVpHXCIsXCJEb2NOb1wiOlwiR0UyMTUwRlkyNTI2MzE1XCIsXCJEb2NUeXBcIjpcIklOVlwiLFwiRG9jRHRcIjpcIjMwLzA4LzIwMjVcIixcIlRvdEludlZhbFwiOjQzMjQ3LjAsXCJJdGVtQ250XCI6MSxcIk1haW5Ic25Db2RlXCI6XCI5OTg1OTlcIixcIklyblwiOlwiZjUxMmZhNzJkM2RlMjVmZDY1ZDI4MTJmMTUxNmE1ZjFlZjYxY2EyNmMxYjUzZWYxYjc1YWJkNDIwZWI5NmU1M1wiLFwiSXJuRHRcIjpcIjIwMjUtMDktMDkgMTI6MDg6MDBcIn0ifQ.uUGs0-MRYnb-LqXkqzVGq0Nfmw-HDUudUtrkpgqs5tiIC_SP4AmBwlSKS9ZF264fLSYbij0BNeAQr3quXklUHPmIbfI7o-eqccZtLSPlEm5_tTLNe991qfkCyO_FXV_2ykqfUM9yuToCNR9x9ItHpdOy8qHErQGugycvMEk5LYepLAmsMqAdqfAhAD-zE7u3n_jzf7PY4p0yet1ojGz8YD6FuhD0_y8rramRkGQ9pOLvmyyBJE5OC3vRTJfRVkl0xQD-GN30K-6Le1HxU-0ep4R_Log8v1oVDgJuSncBfgtIpE79e1hMdb_Vmd_RrZ8UTcwimUNMBjHjT6Q5PjNXqA</v>
          </cell>
          <cell r="AI35" t="str">
            <v>Generated</v>
          </cell>
          <cell r="AJ35">
            <v>0</v>
          </cell>
          <cell r="AK35" t="str">
            <v>https://my.gstzen.in/~ldbdzzzjvy/a/invoices/cae5380b-d276-4f73-a4d3-c5e97c6592e9/einvoice/.pdf2/</v>
          </cell>
        </row>
        <row r="36">
          <cell r="E36" t="str">
            <v>GE2150FY2526314</v>
          </cell>
          <cell r="F36">
            <v>45899</v>
          </cell>
          <cell r="G36">
            <v>0</v>
          </cell>
          <cell r="H36" t="str">
            <v>33AAGCJ3154M1ZG</v>
          </cell>
          <cell r="I36" t="str">
            <v>JSW Renewable Energy Dolvi Three Ltd</v>
          </cell>
          <cell r="J36" t="str">
            <v>33 - TN</v>
          </cell>
          <cell r="K36" t="str">
            <v>N</v>
          </cell>
          <cell r="L36">
            <v>0</v>
          </cell>
          <cell r="M36">
            <v>0</v>
          </cell>
          <cell r="N36">
            <v>73300</v>
          </cell>
          <cell r="O36">
            <v>0</v>
          </cell>
          <cell r="P36">
            <v>6597</v>
          </cell>
          <cell r="Q36">
            <v>6597</v>
          </cell>
          <cell r="R36">
            <v>0</v>
          </cell>
          <cell r="S36">
            <v>86494</v>
          </cell>
          <cell r="T36">
            <v>0</v>
          </cell>
          <cell r="U36" t="str">
            <v>CE/NCES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 t="str">
            <v>dfcnceshq1@gmail.com</v>
          </cell>
          <cell r="AB36" t="str">
            <v>srivenu111@gmail.com</v>
          </cell>
          <cell r="AC36" t="str">
            <v>379bd01b0c666860db2add17d741772ad77cf6ff941abd484747080faf151ec3</v>
          </cell>
          <cell r="AD36">
            <v>152522972587371</v>
          </cell>
          <cell r="AE36" t="str">
            <v>2025-09-09 12:08:00</v>
          </cell>
          <cell r="AF36">
            <v>0</v>
          </cell>
          <cell r="AG36">
            <v>0</v>
          </cell>
          <cell r="AH36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dDSjMxNTRNMVpHXCIsXCJEb2NOb1wiOlwiR0UyMTUwRlkyNTI2MzE0XCIsXCJEb2NUeXBcIjpcIklOVlwiLFwiRG9jRHRcIjpcIjMwLzA4LzIwMjVcIixcIlRvdEludlZhbFwiOjg2NDk0LjAsXCJJdGVtQ250XCI6MSxcIk1haW5Ic25Db2RlXCI6XCI5OTg1OTlcIixcIklyblwiOlwiMzc5YmQwMWIwYzY2Njg2MGRiMmFkZDE3ZDc0MTc3MmFkNzdjZjZmZjk0MWFiZDQ4NDc0NzA4MGZhZjE1MWVjM1wiLFwiSXJuRHRcIjpcIjIwMjUtMDktMDkgMTI6MDg6MDBcIn0ifQ.n2Uz8WCQefmaRRRB8E0SctXVpUVEdOKljCxbTXNIoilZaKiA5fPOHrKsAwhY2MmXHiVaG5Kci65mmsvC7YcSl00Qst77psdSsU5HFboG5w70xcPQj_BTjzLVhTGRq2DALo78yHqszBKUpDAVdsTDE3I2S1GNva-mOrMxby9eJ3vQz-j2cc6c7cXCL3qW6LPVSsn_fz9BedrUaCGSaG6o3N-mCK98RTej02fZyfbjVWBAI4lR4Ithbf6gwuCVZCRoV8nvdC2jV7XK5qPiKbx9nSFMUIMXjk3c125z8nn7Rfn1bFGmAiyYRoeJ3DMWl2tcdPvPz8mGDb2Stivn0LVe5w</v>
          </cell>
          <cell r="AI36" t="str">
            <v>Generated</v>
          </cell>
          <cell r="AJ36">
            <v>0</v>
          </cell>
          <cell r="AK36" t="str">
            <v>https://my.gstzen.in/~ldbdzzzjvy/a/invoices/320b1da3-1784-447e-a8f1-a4cab6aaf811/einvoice/.pdf2/</v>
          </cell>
        </row>
        <row r="37">
          <cell r="E37" t="str">
            <v>GE2150FY2526313</v>
          </cell>
          <cell r="F37">
            <v>45899</v>
          </cell>
          <cell r="G37">
            <v>0</v>
          </cell>
          <cell r="H37" t="str">
            <v>33AAGCJ3154M1ZG</v>
          </cell>
          <cell r="I37" t="str">
            <v>JSW Renewable Energy Dolvi Three Ltd</v>
          </cell>
          <cell r="J37" t="str">
            <v>33 - TN</v>
          </cell>
          <cell r="K37" t="str">
            <v>N</v>
          </cell>
          <cell r="L37">
            <v>0</v>
          </cell>
          <cell r="M37">
            <v>0</v>
          </cell>
          <cell r="N37">
            <v>36650</v>
          </cell>
          <cell r="O37">
            <v>0</v>
          </cell>
          <cell r="P37">
            <v>3298.5</v>
          </cell>
          <cell r="Q37">
            <v>3298.5</v>
          </cell>
          <cell r="R37">
            <v>0</v>
          </cell>
          <cell r="S37">
            <v>43247</v>
          </cell>
          <cell r="T37">
            <v>0</v>
          </cell>
          <cell r="U37" t="str">
            <v>CE/NCES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 t="str">
            <v>dfcnceshq1@gmail.com</v>
          </cell>
          <cell r="AB37" t="str">
            <v>srivenu111@gmail.com</v>
          </cell>
          <cell r="AC37" t="str">
            <v>4adbdb8b0c1cd374040eb9a3ac7c70cb3a59715d035e787ee9456edfe5608e77</v>
          </cell>
          <cell r="AD37">
            <v>152522972587274</v>
          </cell>
          <cell r="AE37" t="str">
            <v>2025-09-09 12:08:00</v>
          </cell>
          <cell r="AF37">
            <v>0</v>
          </cell>
          <cell r="AG37">
            <v>0</v>
          </cell>
          <cell r="AH37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dDSjMxNTRNMVpHXCIsXCJEb2NOb1wiOlwiR0UyMTUwRlkyNTI2MzEzXCIsXCJEb2NUeXBcIjpcIklOVlwiLFwiRG9jRHRcIjpcIjMwLzA4LzIwMjVcIixcIlRvdEludlZhbFwiOjQzMjQ3LjAsXCJJdGVtQ250XCI6MSxcIk1haW5Ic25Db2RlXCI6XCI5OTg1OTlcIixcIklyblwiOlwiNGFkYmRiOGIwYzFjZDM3NDA0MGViOWEzYWM3YzcwY2IzYTU5NzE1ZDAzNWU3ODdlZTk0NTZlZGZlNTYwOGU3N1wiLFwiSXJuRHRcIjpcIjIwMjUtMDktMDkgMTI6MDg6MDBcIn0ifQ.Z3-VfzAiU77_sBcii_fogkbBTtTP5YhLTJ3I6RN66JcCQ5m2UDczAUiHZeRWMxpszBLJDtzCHUPzGr1n3KLFEbu0eXGfZT3X-ujkp8i8xuKcIdU2WFebDbXkNh3XrJCQ4evoUvEkq8FsO2zlZ8PeeIYl8aR8Htq9e-pL2OU19YIOC_cRBS6kDT3_tLaDKISxfRkqHUxAj_GOPPJx1tpJ5bNCtqT5vcAO6Q7kPnh6fM83jrC6ZOCz955ZpUW0SqAWm39uuAVzRusjGzHztOLS8KgY80xjfrPX5SLy_qNgWuoaKDncLk79M4LJmOw7yHT080V9mcHlC3t4xpRFQchl5Q</v>
          </cell>
          <cell r="AI37" t="str">
            <v>Generated</v>
          </cell>
          <cell r="AJ37">
            <v>0</v>
          </cell>
          <cell r="AK37" t="str">
            <v>https://my.gstzen.in/~ldbdzzzjvy/a/invoices/5a0eb197-d05f-4e0b-82f8-90d69b60bdf5/einvoice/.pdf2/</v>
          </cell>
        </row>
        <row r="38">
          <cell r="E38" t="str">
            <v>GE2150FY2526312</v>
          </cell>
          <cell r="F38">
            <v>45899</v>
          </cell>
          <cell r="G38">
            <v>0</v>
          </cell>
          <cell r="H38" t="str">
            <v>33AAGCJ3154M1ZG</v>
          </cell>
          <cell r="I38" t="str">
            <v>JSW Renewable Energy Dolvi Three Ltd</v>
          </cell>
          <cell r="J38" t="str">
            <v>33 - TN</v>
          </cell>
          <cell r="K38" t="str">
            <v>N</v>
          </cell>
          <cell r="L38">
            <v>0</v>
          </cell>
          <cell r="M38">
            <v>0</v>
          </cell>
          <cell r="N38">
            <v>73300</v>
          </cell>
          <cell r="O38">
            <v>0</v>
          </cell>
          <cell r="P38">
            <v>6597</v>
          </cell>
          <cell r="Q38">
            <v>6597</v>
          </cell>
          <cell r="R38">
            <v>0</v>
          </cell>
          <cell r="S38">
            <v>86494</v>
          </cell>
          <cell r="T38">
            <v>0</v>
          </cell>
          <cell r="U38" t="str">
            <v>CE/NCES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 t="str">
            <v>dfcnceshq1@gmail.com</v>
          </cell>
          <cell r="AB38" t="str">
            <v>srivenu111@gmail.com</v>
          </cell>
          <cell r="AC38" t="str">
            <v>360e0603b06587a52aa4940dfb91f5acf731ce954df71311d3e5790adf702d20</v>
          </cell>
          <cell r="AD38">
            <v>152522972587210</v>
          </cell>
          <cell r="AE38" t="str">
            <v>2025-09-09 12:08:00</v>
          </cell>
          <cell r="AF38">
            <v>0</v>
          </cell>
          <cell r="AG38">
            <v>0</v>
          </cell>
          <cell r="AH38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dDSjMxNTRNMVpHXCIsXCJEb2NOb1wiOlwiR0UyMTUwRlkyNTI2MzEyXCIsXCJEb2NUeXBcIjpcIklOVlwiLFwiRG9jRHRcIjpcIjMwLzA4LzIwMjVcIixcIlRvdEludlZhbFwiOjg2NDk0LjAsXCJJdGVtQ250XCI6MSxcIk1haW5Ic25Db2RlXCI6XCI5OTg1OTlcIixcIklyblwiOlwiMzYwZTA2MDNiMDY1ODdhNTJhYTQ5NDBkZmI5MWY1YWNmNzMxY2U5NTRkZjcxMzExZDNlNTc5MGFkZjcwMmQyMFwiLFwiSXJuRHRcIjpcIjIwMjUtMDktMDkgMTI6MDg6MDBcIn0ifQ.ypww_q2c8Vq0K-MdlZrSMAaaRkjF3oq5cebwRGqB8K0ndYRHE4UZjTOqvALyLI-g9i1eGjJ9iMnnAkAYU0tnN3dfixs6jWbWFs2z5soYXS8pxT1ntsbMXihouQF3RYGrDeoFbSyXPDDUr-G_GgLel2cLCC3A5FsQeZRyLekPo-t_wJ25tgVgmDfNfrvZZlhjqthcXzhm66x0OXFGGSrUytRzXf65yrFduJ3d5HmaNTw2kNyNbgG0U0IL5Fxz1dgDGRQekslxTGxtMb3_KPCCKWxbhPYSiDY3IQ8x-bO-VdbMImGsmakZ8IuieumQ9s-0jPHCg6ADIZAsKWAoapv7nw</v>
          </cell>
          <cell r="AI38" t="str">
            <v>Generated</v>
          </cell>
          <cell r="AJ38">
            <v>0</v>
          </cell>
          <cell r="AK38" t="str">
            <v>https://my.gstzen.in/~ldbdzzzjvy/a/invoices/f7d26776-885e-4eef-99dc-9aa93f5bfa75/einvoice/.pdf2/</v>
          </cell>
        </row>
        <row r="39">
          <cell r="E39" t="str">
            <v>GE2150FY2526311</v>
          </cell>
          <cell r="F39">
            <v>45899</v>
          </cell>
          <cell r="G39">
            <v>0</v>
          </cell>
          <cell r="H39" t="str">
            <v>33AAGCJ3154M1ZG</v>
          </cell>
          <cell r="I39" t="str">
            <v>JSW Renewable Energy Dolvi Three Ltd</v>
          </cell>
          <cell r="J39" t="str">
            <v>33 - TN</v>
          </cell>
          <cell r="K39" t="str">
            <v>N</v>
          </cell>
          <cell r="L39">
            <v>0</v>
          </cell>
          <cell r="M39">
            <v>0</v>
          </cell>
          <cell r="N39">
            <v>36650</v>
          </cell>
          <cell r="O39">
            <v>0</v>
          </cell>
          <cell r="P39">
            <v>3298.5</v>
          </cell>
          <cell r="Q39">
            <v>3298.5</v>
          </cell>
          <cell r="R39">
            <v>0</v>
          </cell>
          <cell r="S39">
            <v>43247</v>
          </cell>
          <cell r="T39">
            <v>0</v>
          </cell>
          <cell r="U39" t="str">
            <v>CE/NCES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 t="str">
            <v>dfcnceshq1@gmail.com</v>
          </cell>
          <cell r="AB39" t="str">
            <v>srivenu111@gmail.com</v>
          </cell>
          <cell r="AC39" t="str">
            <v>8f01c24e18f9a1b341321e1f9a7528ae8fa9fa383849a14f35c9f4e5073a4844</v>
          </cell>
          <cell r="AD39">
            <v>152522972587098</v>
          </cell>
          <cell r="AE39" t="str">
            <v>2025-09-09 12:08:00</v>
          </cell>
          <cell r="AF39">
            <v>0</v>
          </cell>
          <cell r="AG39">
            <v>0</v>
          </cell>
          <cell r="AH39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dDSjMxNTRNMVpHXCIsXCJEb2NOb1wiOlwiR0UyMTUwRlkyNTI2MzExXCIsXCJEb2NUeXBcIjpcIklOVlwiLFwiRG9jRHRcIjpcIjMwLzA4LzIwMjVcIixcIlRvdEludlZhbFwiOjQzMjQ3LjAsXCJJdGVtQ250XCI6MSxcIk1haW5Ic25Db2RlXCI6XCI5OTg1OTlcIixcIklyblwiOlwiOGYwMWMyNGUxOGY5YTFiMzQxMzIxZTFmOWE3NTI4YWU4ZmE5ZmEzODM4NDlhMTRmMzVjOWY0ZTUwNzNhNDg0NFwiLFwiSXJuRHRcIjpcIjIwMjUtMDktMDkgMTI6MDg6MDBcIn0ifQ.U015w_Z-Ilb3w4byVfrqwmwgGLQ0m1WW-kTmnJYg8iFWxo7reSLuIT1cpSHD8MMhDwMyrx_RDS-rNc2BWRGQNUZzpgdhTeH2UsRfOoxEj-vqtv9TDUm-qC-NqYax39hc_GkiVtZplO2ve2CoB6853FuHfHpr6V6ndm_ZIW-Fn5TM8gBFkyHAktoPGpXrWbeBCQ8npa220s9teCFRgRQ-23fWXx8NW4pfIbi_Cy7elZx__3QI5_gJ1hxZTaaDBtUE8u3CTdfGyd4eBn9QubrFm-jth59hmgea2SAxA2ORbWxeFjZBnSIK07ZJDDfTSM46AJ1JojRM-bFMrfzj-dtpnQ</v>
          </cell>
          <cell r="AI39" t="str">
            <v>Generated</v>
          </cell>
          <cell r="AJ39">
            <v>0</v>
          </cell>
          <cell r="AK39" t="str">
            <v>https://my.gstzen.in/~ldbdzzzjvy/a/invoices/b70e7593-cf66-4b11-a7b7-088c0f5b2d24/einvoice/.pdf2/</v>
          </cell>
        </row>
        <row r="40">
          <cell r="E40" t="str">
            <v>GE2150FY2526310</v>
          </cell>
          <cell r="F40">
            <v>45899</v>
          </cell>
          <cell r="G40">
            <v>0</v>
          </cell>
          <cell r="H40" t="str">
            <v>33AAGCJ3154M1ZG</v>
          </cell>
          <cell r="I40" t="str">
            <v>JSW Renewable Energy Dolvi Three Ltd</v>
          </cell>
          <cell r="J40" t="str">
            <v>33 - TN</v>
          </cell>
          <cell r="K40" t="str">
            <v>N</v>
          </cell>
          <cell r="L40">
            <v>0</v>
          </cell>
          <cell r="M40">
            <v>0</v>
          </cell>
          <cell r="N40">
            <v>73300</v>
          </cell>
          <cell r="O40">
            <v>0</v>
          </cell>
          <cell r="P40">
            <v>6597</v>
          </cell>
          <cell r="Q40">
            <v>6597</v>
          </cell>
          <cell r="R40">
            <v>0</v>
          </cell>
          <cell r="S40">
            <v>86494</v>
          </cell>
          <cell r="T40">
            <v>0</v>
          </cell>
          <cell r="U40" t="str">
            <v>CE/NCES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 t="str">
            <v>dfcnceshq1@gmail.com</v>
          </cell>
          <cell r="AB40" t="str">
            <v>srivenu111@gmail.com</v>
          </cell>
          <cell r="AC40" t="str">
            <v>ad15ef411f8f50a98084a726602b407b1474f5660a0c381845497d62f9cd463d</v>
          </cell>
          <cell r="AD40">
            <v>152522972586965</v>
          </cell>
          <cell r="AE40" t="str">
            <v>2025-09-09 12:08:00</v>
          </cell>
          <cell r="AF40">
            <v>0</v>
          </cell>
          <cell r="AG40">
            <v>0</v>
          </cell>
          <cell r="AH40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dDSjMxNTRNMVpHXCIsXCJEb2NOb1wiOlwiR0UyMTUwRlkyNTI2MzEwXCIsXCJEb2NUeXBcIjpcIklOVlwiLFwiRG9jRHRcIjpcIjMwLzA4LzIwMjVcIixcIlRvdEludlZhbFwiOjg2NDk0LjAsXCJJdGVtQ250XCI6MSxcIk1haW5Ic25Db2RlXCI6XCI5OTg1OTlcIixcIklyblwiOlwiYWQxNWVmNDExZjhmNTBhOTgwODRhNzI2NjAyYjQwN2IxNDc0ZjU2NjBhMGMzODE4NDU0OTdkNjJmOWNkNDYzZFwiLFwiSXJuRHRcIjpcIjIwMjUtMDktMDkgMTI6MDg6MDBcIn0ifQ.iPiCoTjMCpItGqVkhUP3uuR7TTlkqLW9MnWdTXlW83Z4UhpF6-x84m37MS75uv-mg1i5N3BHegTKjvj8Eho-cBIgaLMXuvlngvMDrKm5_zflaBcvXytf8FEWUltgt80cgBsyqL26d2gJUiFElWKaySZ5OXE4OZtSRFa5jBQBsF0Fyjw-92kHg7Nh5IyKjEabjImQJc8Z66tNPVdotez6BrRcbIe5QW60vGzYmsDgZDhv_RbSRXmJs25bUIozRv6PrOUIP0engJJyZbsHD_5YJrYlUODZrPYU3wqx0NqOKPxbiuFG7Qk2PFnzDEkiT3NZBnjK-IqlCy9PQQNb-2aBpQ</v>
          </cell>
          <cell r="AI40" t="str">
            <v>Generated</v>
          </cell>
          <cell r="AJ40">
            <v>0</v>
          </cell>
          <cell r="AK40" t="str">
            <v>https://my.gstzen.in/~ldbdzzzjvy/a/invoices/8df4bff3-c644-4966-a4b6-1575346ad844/einvoice/.pdf2/</v>
          </cell>
        </row>
        <row r="41">
          <cell r="E41" t="str">
            <v>GE2150FY2526309</v>
          </cell>
          <cell r="F41">
            <v>45899</v>
          </cell>
          <cell r="G41">
            <v>0</v>
          </cell>
          <cell r="H41" t="str">
            <v>33AAJCD9643E2ZL</v>
          </cell>
          <cell r="I41" t="str">
            <v>33AAJCD9643E2ZL</v>
          </cell>
          <cell r="J41" t="str">
            <v>33 - TN</v>
          </cell>
          <cell r="K41" t="str">
            <v>N</v>
          </cell>
          <cell r="L41">
            <v>0</v>
          </cell>
          <cell r="M41">
            <v>0</v>
          </cell>
          <cell r="N41">
            <v>25000</v>
          </cell>
          <cell r="O41">
            <v>0</v>
          </cell>
          <cell r="P41">
            <v>2250</v>
          </cell>
          <cell r="Q41">
            <v>2250</v>
          </cell>
          <cell r="R41">
            <v>0</v>
          </cell>
          <cell r="S41">
            <v>29500</v>
          </cell>
          <cell r="T41">
            <v>0</v>
          </cell>
          <cell r="U41" t="str">
            <v>CE/NCES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 t="str">
            <v>dfcnceshq1@gmail.com</v>
          </cell>
          <cell r="AB41" t="str">
            <v>srivenu111@gmail.com</v>
          </cell>
          <cell r="AC41" t="str">
            <v>bec6b40251db08b2de9a31e7f73ad1210c56192caea585b66e781ac2f048829c</v>
          </cell>
          <cell r="AD41">
            <v>152522972586813</v>
          </cell>
          <cell r="AE41" t="str">
            <v>2025-09-09 12:08:00</v>
          </cell>
          <cell r="AF41">
            <v>0</v>
          </cell>
          <cell r="AG41">
            <v>0</v>
          </cell>
          <cell r="AH41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pDRDk2NDNFMlpMXCIsXCJEb2NOb1wiOlwiR0UyMTUwRlkyNTI2MzA5XCIsXCJEb2NUeXBcIjpcIklOVlwiLFwiRG9jRHRcIjpcIjMwLzA4LzIwMjVcIixcIlRvdEludlZhbFwiOjI5NTAwLjAsXCJJdGVtQ250XCI6MSxcIk1haW5Ic25Db2RlXCI6XCI5OTg1OTlcIixcIklyblwiOlwiYmVjNmI0MDI1MWRiMDhiMmRlOWEzMWU3ZjczYWQxMjEwYzU2MTkyY2FlYTU4NWI2NmU3ODFhYzJmMDQ4ODI5Y1wiLFwiSXJuRHRcIjpcIjIwMjUtMDktMDkgMTI6MDg6MDBcIn0ifQ.KVTtOmajeJDSLkGI5RecYlcOjRC7ht61rCnxwrS4GdwgaZZK-Vd9bepVWlTzd2I3z0KCvUEyV_7CEdOAECaHC2O36n7gDshXHz2nU7MXt79Iyvs85My6jWqk3mmWQG5h3rA9XF_9Qb3RyQ6QVq_YnEtAIJ124BKsW49HkZ6LHHOa5OLdaKQ_Q2x-MTzZ1CYmH59OkXHiVAiyKZP7ksx8sVkpH_mt3YKxLBO012dNqKCj9TciROzPKdUIp256XeRZoclqtMOFjLlIhkJnzdwzJCnWUvtOIYXRKrymotak1W0IQUAX0qR3wN-siRQmP5SXh2jXdniPJnsSnERo5gCOFA</v>
          </cell>
          <cell r="AI41" t="str">
            <v>Generated</v>
          </cell>
          <cell r="AJ41">
            <v>0</v>
          </cell>
          <cell r="AK41" t="str">
            <v>https://my.gstzen.in/~ldbdzzzjvy/a/invoices/ef815674-6e62-4562-89eb-08e311723e0b/einvoice/.pdf2/</v>
          </cell>
        </row>
        <row r="42">
          <cell r="E42" t="str">
            <v>GE2150FY2526308</v>
          </cell>
          <cell r="F42">
            <v>45899</v>
          </cell>
          <cell r="G42">
            <v>0</v>
          </cell>
          <cell r="H42" t="str">
            <v>33AAMCR7596K1ZK</v>
          </cell>
          <cell r="I42" t="str">
            <v>33AAMCR7596K1ZK</v>
          </cell>
          <cell r="J42" t="str">
            <v>33 - TN</v>
          </cell>
          <cell r="K42" t="str">
            <v>N</v>
          </cell>
          <cell r="L42">
            <v>0</v>
          </cell>
          <cell r="M42">
            <v>0</v>
          </cell>
          <cell r="N42">
            <v>221000</v>
          </cell>
          <cell r="O42">
            <v>0</v>
          </cell>
          <cell r="P42">
            <v>19890</v>
          </cell>
          <cell r="Q42">
            <v>19890</v>
          </cell>
          <cell r="R42">
            <v>0</v>
          </cell>
          <cell r="S42">
            <v>260780</v>
          </cell>
          <cell r="T42">
            <v>0</v>
          </cell>
          <cell r="U42" t="str">
            <v>CE/NCES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 t="str">
            <v>dfcnceshq1@gmail.com</v>
          </cell>
          <cell r="AB42" t="str">
            <v>srivenu111@gmail.com</v>
          </cell>
          <cell r="AC42" t="str">
            <v>c3ef3ac227831ef10a29d30eb2133a94c9c1b5d45ecada32a16283e4ce609d24</v>
          </cell>
          <cell r="AD42">
            <v>152522972586682</v>
          </cell>
          <cell r="AE42" t="str">
            <v>2025-09-09 12:08:00</v>
          </cell>
          <cell r="AF42">
            <v>0</v>
          </cell>
          <cell r="AG42">
            <v>0</v>
          </cell>
          <cell r="AH42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1DUjc1OTZLMVpLXCIsXCJEb2NOb1wiOlwiR0UyMTUwRlkyNTI2MzA4XCIsXCJEb2NUeXBcIjpcIklOVlwiLFwiRG9jRHRcIjpcIjMwLzA4LzIwMjVcIixcIlRvdEludlZhbFwiOjI2MDc4MC4wLFwiSXRlbUNudFwiOjEsXCJNYWluSHNuQ29kZVwiOlwiOTk4NTk5XCIsXCJJcm5cIjpcImMzZWYzYWMyMjc4MzFlZjEwYTI5ZDMwZWIyMTMzYTk0YzljMWI1ZDQ1ZWNhZGEzMmExNjI4M2U0Y2U2MDlkMjRcIixcIklybkR0XCI6XCIyMDI1LTA5LTA5IDEyOjA4OjAwXCJ9In0.ydA5WvH-K9xJ_jEpRFMEOzzSsHLZO8UfqGUKR6rp9PBFCrRj2UbLinEXf4gFAPokafQvjUxNW_pH5MtVCSsUhsfIwZhXk27szQUzCkyP0om8HiFPwLSlhdysCeaCDpmMt7b6WmjKg52qd6Dho48387CsLS-pLAFQwPxjlR79ZZ8uRG_uc3BF1vZ7uaLYUQLtz31XTzzS8aD_66_7ViZtzwbWOU1zvwmZTqWA5qmD0rC1qRLFMVXZ3hlDKUnzWNsbQYyPys1Z5ROZaidVFEq9nEcJ-Rl8cJJCWa4nga3tOODeZ4k3cJx_rnj7pyu3S5HIPw5Ku1ZA_TZP4VcmpLQN_g</v>
          </cell>
          <cell r="AI42" t="str">
            <v>Generated</v>
          </cell>
          <cell r="AJ42">
            <v>0</v>
          </cell>
          <cell r="AK42" t="str">
            <v>https://my.gstzen.in/~ldbdzzzjvy/a/invoices/0b02e556-ed23-4dce-b8c8-e907c76edef7/einvoice/.pdf2/</v>
          </cell>
        </row>
        <row r="43">
          <cell r="E43" t="str">
            <v>GE2150FY2526307</v>
          </cell>
          <cell r="F43">
            <v>45899</v>
          </cell>
          <cell r="G43">
            <v>0</v>
          </cell>
          <cell r="H43" t="str">
            <v>33AAMCR7596K1ZK</v>
          </cell>
          <cell r="I43" t="str">
            <v>33AAMCR7596K1ZK</v>
          </cell>
          <cell r="J43" t="str">
            <v>33 - TN</v>
          </cell>
          <cell r="K43" t="str">
            <v>N</v>
          </cell>
          <cell r="L43">
            <v>0</v>
          </cell>
          <cell r="M43">
            <v>0</v>
          </cell>
          <cell r="N43">
            <v>25000</v>
          </cell>
          <cell r="O43">
            <v>0</v>
          </cell>
          <cell r="P43">
            <v>2250</v>
          </cell>
          <cell r="Q43">
            <v>2250</v>
          </cell>
          <cell r="R43">
            <v>0</v>
          </cell>
          <cell r="S43">
            <v>29500</v>
          </cell>
          <cell r="T43">
            <v>0</v>
          </cell>
          <cell r="U43" t="str">
            <v>CE/NCES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 t="str">
            <v>dfcnceshq1@gmail.com</v>
          </cell>
          <cell r="AB43" t="str">
            <v>srivenu111@gmail.com</v>
          </cell>
          <cell r="AC43" t="str">
            <v>9b2500e38f246f23c4692e9fc5186a5d989f435c65f8451abb4e888370936a3e</v>
          </cell>
          <cell r="AD43">
            <v>152522972586600</v>
          </cell>
          <cell r="AE43" t="str">
            <v>2025-09-09 12:08:00</v>
          </cell>
          <cell r="AF43">
            <v>0</v>
          </cell>
          <cell r="AG43">
            <v>0</v>
          </cell>
          <cell r="AH43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1DUjc1OTZLMVpLXCIsXCJEb2NOb1wiOlwiR0UyMTUwRlkyNTI2MzA3XCIsXCJEb2NUeXBcIjpcIklOVlwiLFwiRG9jRHRcIjpcIjMwLzA4LzIwMjVcIixcIlRvdEludlZhbFwiOjI5NTAwLjAsXCJJdGVtQ250XCI6MSxcIk1haW5Ic25Db2RlXCI6XCI5OTg1OTlcIixcIklyblwiOlwiOWIyNTAwZTM4ZjI0NmYyM2M0NjkyZTlmYzUxODZhNWQ5ODlmNDM1YzY1Zjg0NTFhYmI0ZTg4ODM3MDkzNmEzZVwiLFwiSXJuRHRcIjpcIjIwMjUtMDktMDkgMTI6MDg6MDBcIn0ifQ.lO701Y81MtrAaWSHOXbSqv7GaJmOQGvF6lT58_RtZobuyikM44hT4nIM8b5dpzJLGENxbbp3EsdFWeShaBM7Z87Cjdi8zNFOdkCENarOEo2qO-gKlRvgBbAjQ14alCwSB6oLPZMF18L1U8CW8-SMT2eAGkKL8AF7riMuz9cI7spu99QMEbu7i1pilNyyFRX603n5z4xoyKs8VAoqlCU3bGj-t_MsR9Ex0G8MYEJauAx7_lXhRwUQluy2BQDxQU_bHJuxIg3csLjkYF3X5CPfG_xvWKVe7FrLot2TDqA0dAvLo_sV4QQprXlZQMJZ0aoWC_P15jSzRd_jVv7a6f1LNg</v>
          </cell>
          <cell r="AI43" t="str">
            <v>Generated</v>
          </cell>
          <cell r="AJ43">
            <v>0</v>
          </cell>
          <cell r="AK43" t="str">
            <v>https://my.gstzen.in/~ldbdzzzjvy/a/invoices/2b339989-6915-40f5-ade7-98ce4319ff1b/einvoice/.pdf2/</v>
          </cell>
        </row>
        <row r="44">
          <cell r="E44" t="str">
            <v>GE23019021</v>
          </cell>
          <cell r="F44">
            <v>45898</v>
          </cell>
          <cell r="G44">
            <v>0</v>
          </cell>
          <cell r="H44">
            <v>0</v>
          </cell>
          <cell r="I44" t="str">
            <v>THE PRINCIPAL,CM.ANNAMALAI POLYTECHNIC COLLEGE,THIRUVALLUR DISTRICT</v>
          </cell>
          <cell r="J44" t="str">
            <v>33 - TN</v>
          </cell>
          <cell r="K44" t="str">
            <v>N</v>
          </cell>
          <cell r="L44">
            <v>0</v>
          </cell>
          <cell r="M44">
            <v>0</v>
          </cell>
          <cell r="N44">
            <v>4334.74</v>
          </cell>
          <cell r="O44">
            <v>0</v>
          </cell>
          <cell r="P44">
            <v>390.13</v>
          </cell>
          <cell r="Q44">
            <v>390.13</v>
          </cell>
          <cell r="R44">
            <v>0</v>
          </cell>
          <cell r="S44">
            <v>5115</v>
          </cell>
          <cell r="T44">
            <v>0</v>
          </cell>
          <cell r="U44" t="str">
            <v>GEN ERODE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 t="str">
            <v>segedegc@gmail.com</v>
          </cell>
          <cell r="AA44" t="str">
            <v>segedegc@gmail.com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</row>
        <row r="45">
          <cell r="E45" t="str">
            <v>GE2150FY2526390</v>
          </cell>
          <cell r="F45">
            <v>45898</v>
          </cell>
          <cell r="G45">
            <v>45900</v>
          </cell>
          <cell r="H45">
            <v>0</v>
          </cell>
          <cell r="I45">
            <v>0</v>
          </cell>
          <cell r="J45" t="str">
            <v>33 - TN</v>
          </cell>
          <cell r="K45" t="str">
            <v>N</v>
          </cell>
          <cell r="L45">
            <v>0</v>
          </cell>
          <cell r="M45">
            <v>0</v>
          </cell>
          <cell r="N45">
            <v>74900</v>
          </cell>
          <cell r="O45">
            <v>0</v>
          </cell>
          <cell r="P45">
            <v>6741</v>
          </cell>
          <cell r="Q45">
            <v>6741</v>
          </cell>
          <cell r="R45">
            <v>0</v>
          </cell>
          <cell r="S45">
            <v>88382</v>
          </cell>
          <cell r="T45">
            <v>0</v>
          </cell>
          <cell r="U45" t="str">
            <v>NCES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 t="str">
            <v>srivenu111@gmail.com</v>
          </cell>
          <cell r="AA45" t="str">
            <v>srivenu111@gmail.com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</row>
        <row r="46">
          <cell r="E46" t="str">
            <v>GE2150FY2526389</v>
          </cell>
          <cell r="F46">
            <v>45898</v>
          </cell>
          <cell r="G46">
            <v>45900</v>
          </cell>
          <cell r="H46">
            <v>0</v>
          </cell>
          <cell r="I46">
            <v>0</v>
          </cell>
          <cell r="J46" t="str">
            <v>33 - TN</v>
          </cell>
          <cell r="K46" t="str">
            <v>N</v>
          </cell>
          <cell r="L46">
            <v>0</v>
          </cell>
          <cell r="M46">
            <v>0</v>
          </cell>
          <cell r="N46">
            <v>100000</v>
          </cell>
          <cell r="O46">
            <v>0</v>
          </cell>
          <cell r="P46">
            <v>9000</v>
          </cell>
          <cell r="Q46">
            <v>9000</v>
          </cell>
          <cell r="R46">
            <v>0</v>
          </cell>
          <cell r="S46">
            <v>118000</v>
          </cell>
          <cell r="T46">
            <v>0</v>
          </cell>
          <cell r="U46" t="str">
            <v>NCES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 t="str">
            <v>srivenu111@gmail.com</v>
          </cell>
          <cell r="AA46" t="str">
            <v>srivenu111@gmail.com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</row>
        <row r="47">
          <cell r="E47" t="str">
            <v>GE2150FY2526388</v>
          </cell>
          <cell r="F47">
            <v>45898</v>
          </cell>
          <cell r="G47">
            <v>45900</v>
          </cell>
          <cell r="H47">
            <v>0</v>
          </cell>
          <cell r="I47">
            <v>0</v>
          </cell>
          <cell r="J47" t="str">
            <v>33 - TN</v>
          </cell>
          <cell r="K47" t="str">
            <v>N</v>
          </cell>
          <cell r="L47">
            <v>0</v>
          </cell>
          <cell r="M47">
            <v>0</v>
          </cell>
          <cell r="N47">
            <v>50000</v>
          </cell>
          <cell r="O47">
            <v>0</v>
          </cell>
          <cell r="P47">
            <v>4500</v>
          </cell>
          <cell r="Q47">
            <v>4500</v>
          </cell>
          <cell r="R47">
            <v>0</v>
          </cell>
          <cell r="S47">
            <v>59000</v>
          </cell>
          <cell r="T47">
            <v>0</v>
          </cell>
          <cell r="U47" t="str">
            <v>NCES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 t="str">
            <v>srivenu111@gmail.com</v>
          </cell>
          <cell r="AA47" t="str">
            <v>srivenu111@gmail.com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</row>
        <row r="48">
          <cell r="E48" t="str">
            <v>GE2150FY2526387</v>
          </cell>
          <cell r="F48">
            <v>45898</v>
          </cell>
          <cell r="G48">
            <v>45900</v>
          </cell>
          <cell r="H48">
            <v>0</v>
          </cell>
          <cell r="I48">
            <v>0</v>
          </cell>
          <cell r="J48" t="str">
            <v>33 - TN</v>
          </cell>
          <cell r="K48" t="str">
            <v>N</v>
          </cell>
          <cell r="L48">
            <v>0</v>
          </cell>
          <cell r="M48">
            <v>0</v>
          </cell>
          <cell r="N48">
            <v>75000</v>
          </cell>
          <cell r="O48">
            <v>0</v>
          </cell>
          <cell r="P48">
            <v>6750</v>
          </cell>
          <cell r="Q48">
            <v>6750</v>
          </cell>
          <cell r="R48">
            <v>0</v>
          </cell>
          <cell r="S48">
            <v>88500</v>
          </cell>
          <cell r="T48">
            <v>0</v>
          </cell>
          <cell r="U48" t="str">
            <v>NCES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 t="str">
            <v>srivenu111@gmail.com</v>
          </cell>
          <cell r="AA48" t="str">
            <v>srivenu111@gmail.com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</row>
        <row r="49">
          <cell r="E49" t="str">
            <v>GE2150FY2526386</v>
          </cell>
          <cell r="F49">
            <v>45898</v>
          </cell>
          <cell r="G49">
            <v>45900</v>
          </cell>
          <cell r="H49">
            <v>0</v>
          </cell>
          <cell r="I49">
            <v>0</v>
          </cell>
          <cell r="J49" t="str">
            <v>33 - TN</v>
          </cell>
          <cell r="K49" t="str">
            <v>N</v>
          </cell>
          <cell r="L49">
            <v>0</v>
          </cell>
          <cell r="M49">
            <v>0</v>
          </cell>
          <cell r="N49">
            <v>74900</v>
          </cell>
          <cell r="O49">
            <v>0</v>
          </cell>
          <cell r="P49">
            <v>6741</v>
          </cell>
          <cell r="Q49">
            <v>6741</v>
          </cell>
          <cell r="R49">
            <v>0</v>
          </cell>
          <cell r="S49">
            <v>88382</v>
          </cell>
          <cell r="T49">
            <v>0</v>
          </cell>
          <cell r="U49" t="str">
            <v>NCES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 t="str">
            <v>srivenu111@gmail.com</v>
          </cell>
          <cell r="AA49" t="str">
            <v>srivenu111@gmail.com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</row>
        <row r="50">
          <cell r="E50" t="str">
            <v>GE2150FY2526306</v>
          </cell>
          <cell r="F50">
            <v>45898</v>
          </cell>
          <cell r="G50">
            <v>45900</v>
          </cell>
          <cell r="H50" t="str">
            <v>33AACFV2118C1ZT</v>
          </cell>
          <cell r="I50" t="str">
            <v>VXL Systems</v>
          </cell>
          <cell r="J50" t="str">
            <v>33 - TN</v>
          </cell>
          <cell r="K50" t="str">
            <v>N</v>
          </cell>
          <cell r="L50">
            <v>0</v>
          </cell>
          <cell r="M50">
            <v>0</v>
          </cell>
          <cell r="N50">
            <v>25000</v>
          </cell>
          <cell r="O50">
            <v>0</v>
          </cell>
          <cell r="P50">
            <v>2250</v>
          </cell>
          <cell r="Q50">
            <v>2250</v>
          </cell>
          <cell r="R50">
            <v>0</v>
          </cell>
          <cell r="S50">
            <v>29500</v>
          </cell>
          <cell r="T50">
            <v>0</v>
          </cell>
          <cell r="U50" t="str">
            <v>CE/NCES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 t="str">
            <v>dfcnceshq1@gmail.com</v>
          </cell>
          <cell r="AB50" t="str">
            <v>dfcnceshq1@gmail.com</v>
          </cell>
          <cell r="AC50" t="str">
            <v>917d017d97d953204d30d33271fae731951f017674f865e4a12dcf3066996ea5</v>
          </cell>
          <cell r="AD50">
            <v>152522964963716</v>
          </cell>
          <cell r="AE50" t="str">
            <v>2025-09-08 17:04:00</v>
          </cell>
          <cell r="AF50">
            <v>0</v>
          </cell>
          <cell r="AG50">
            <v>0</v>
          </cell>
          <cell r="AH50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NGVjIxMThDMVpUXCIsXCJEb2NOb1wiOlwiR0UyMTUwRlkyNTI2MzA2XCIsXCJEb2NUeXBcIjpcIklOVlwiLFwiRG9jRHRcIjpcIjI5LzA4LzIwMjVcIixcIlRvdEludlZhbFwiOjI5NTAwLjAsXCJJdGVtQ250XCI6MSxcIk1haW5Ic25Db2RlXCI6XCI5OTg1OTlcIixcIklyblwiOlwiOTE3ZDAxN2Q5N2Q5NTMyMDRkMzBkMzMyNzFmYWU3MzE5NTFmMDE3Njc0Zjg2NWU0YTEyZGNmMzA2Njk5NmVhNVwiLFwiSXJuRHRcIjpcIjIwMjUtMDktMDggMTc6MDQ6MDBcIn0ifQ.3lBBHUgFk01COwOP3RraSDvMVw1pZSacfusQ8PrLZaSHNrhpCqbV_DfAT12rqdm6MsdQYCSfMVUZQ0llcSfiJ_oo-kZcng1Tfvg2FvrxVRO4PPYz3W-doFK5UIdJ0JNaEHzLJqZ4P8ecCyb9wU92LHiNI3WHg4S1hLLDGm5kwXad6ulN6xGF18Vdg8zlViajQ16gNx8ShFvZJFGWUcg9jvR36w3bRcpoK_9Oj-riPbmS6fNN5W5yZE9DKdJ_4kMBjlqnNiY26Smeeah36o9o_oKOcuwVjLBkmIDwr9kb1KU6GToXRWEVXUJFfQqlm9QOjCzlESYvZ5ZcKXJbmKN8Sw</v>
          </cell>
          <cell r="AI50" t="str">
            <v>Generated</v>
          </cell>
          <cell r="AJ50">
            <v>0</v>
          </cell>
          <cell r="AK50" t="str">
            <v>https://my.gstzen.in/~ldbdzzzjvy/a/invoices/b31ceb05-6b3d-4253-9ad2-2b5868add7d7/einvoice/.pdf2/</v>
          </cell>
        </row>
        <row r="51">
          <cell r="E51" t="str">
            <v>GE2150FY2526305</v>
          </cell>
          <cell r="F51">
            <v>45898</v>
          </cell>
          <cell r="G51">
            <v>45900</v>
          </cell>
          <cell r="H51" t="str">
            <v>33AAYFS8772K1Z5</v>
          </cell>
          <cell r="I51" t="str">
            <v>Sri Lakshmi Textiles,</v>
          </cell>
          <cell r="J51" t="str">
            <v>33 - TN</v>
          </cell>
          <cell r="K51" t="str">
            <v>N</v>
          </cell>
          <cell r="L51">
            <v>0</v>
          </cell>
          <cell r="M51">
            <v>0</v>
          </cell>
          <cell r="N51">
            <v>74900</v>
          </cell>
          <cell r="O51">
            <v>0</v>
          </cell>
          <cell r="P51">
            <v>6741</v>
          </cell>
          <cell r="Q51">
            <v>6741</v>
          </cell>
          <cell r="R51">
            <v>0</v>
          </cell>
          <cell r="S51">
            <v>88382</v>
          </cell>
          <cell r="T51">
            <v>0</v>
          </cell>
          <cell r="U51" t="str">
            <v>CE/NCES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 t="str">
            <v>dfcnceshq1@gmail.com</v>
          </cell>
          <cell r="AB51" t="str">
            <v>dfcnceshq1@gmail.com</v>
          </cell>
          <cell r="AC51" t="str">
            <v>f5752110576dfe0eaef2f12fab596d0102f7f0c30545443671cd4031a2fe58a7</v>
          </cell>
          <cell r="AD51">
            <v>152522964963567</v>
          </cell>
          <cell r="AE51" t="str">
            <v>2025-09-08 17:04:00</v>
          </cell>
          <cell r="AF51">
            <v>0</v>
          </cell>
          <cell r="AG51">
            <v>0</v>
          </cell>
          <cell r="AH51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VlGUzg3NzJLMVo1XCIsXCJEb2NOb1wiOlwiR0UyMTUwRlkyNTI2MzA1XCIsXCJEb2NUeXBcIjpcIklOVlwiLFwiRG9jRHRcIjpcIjI5LzA4LzIwMjVcIixcIlRvdEludlZhbFwiOjg4MzgyLjAsXCJJdGVtQ250XCI6MSxcIk1haW5Ic25Db2RlXCI6XCI5OTg1OTlcIixcIklyblwiOlwiZjU3NTIxMTA1NzZkZmUwZWFlZjJmMTJmYWI1OTZkMDEwMmY3ZjBjMzA1NDU0NDM2NzFjZDQwMzFhMmZlNThhN1wiLFwiSXJuRHRcIjpcIjIwMjUtMDktMDggMTc6MDQ6MDBcIn0ifQ.pApxZ3JkUF-cIsVfd9uVshMcZQYoF2OxyMUc1GMIArIArm6JzRhAhzCgKgJhLtIZyvP3HRwjrAFeIE7w8szqVX-8qVQY1u9MDBL6wCUhij-qDB2atntOBOyrSj-wzGYQtl0-1l-kUCTqFNp2ZhqtX4-YCDaSRTqhE7af0Wt2xiVvRnrS9FT6Or_tGNrCdpRz1CtOZ49ftCppqX1SuDHYc-ccOhGUe_8X0FzqKg9-6MQN6vyL1QIAx-pE0eJewK1rJyZusp36U66dAsLYTXrGkwJHstCS7CxR1eU6tcnliJT_igql3UUdPkRxG4m8J9iQ1UroOS1JGKzRCu-8ik88SA</v>
          </cell>
          <cell r="AI51" t="str">
            <v>Generated</v>
          </cell>
          <cell r="AJ51">
            <v>0</v>
          </cell>
          <cell r="AK51" t="str">
            <v>https://my.gstzen.in/~ldbdzzzjvy/a/invoices/f00ed633-11f9-44fc-9274-8f2a8ae57f7e/einvoice/.pdf2/</v>
          </cell>
        </row>
        <row r="52">
          <cell r="E52" t="str">
            <v>GE2150FY2526304</v>
          </cell>
          <cell r="F52">
            <v>45898</v>
          </cell>
          <cell r="G52">
            <v>45900</v>
          </cell>
          <cell r="H52" t="str">
            <v>33AADFK3959R1ZP</v>
          </cell>
          <cell r="I52" t="str">
            <v>KUMARAN TEXTILES</v>
          </cell>
          <cell r="J52" t="str">
            <v>33 - TN</v>
          </cell>
          <cell r="K52" t="str">
            <v>N</v>
          </cell>
          <cell r="L52">
            <v>0</v>
          </cell>
          <cell r="M52">
            <v>0</v>
          </cell>
          <cell r="N52">
            <v>25000</v>
          </cell>
          <cell r="O52">
            <v>0</v>
          </cell>
          <cell r="P52">
            <v>2250</v>
          </cell>
          <cell r="Q52">
            <v>2250</v>
          </cell>
          <cell r="R52">
            <v>0</v>
          </cell>
          <cell r="S52">
            <v>29500</v>
          </cell>
          <cell r="T52">
            <v>0</v>
          </cell>
          <cell r="U52" t="str">
            <v>CE/NCES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 t="str">
            <v>dfcnceshq1@gmail.com</v>
          </cell>
          <cell r="AB52" t="str">
            <v>dfcnceshq1@gmail.com</v>
          </cell>
          <cell r="AC52" t="str">
            <v>21bbd105c9d72cbb6cc2ad5a9aa5568cf71cd711da7f02d4166b18d43fbb4030</v>
          </cell>
          <cell r="AD52">
            <v>152522964963442</v>
          </cell>
          <cell r="AE52" t="str">
            <v>2025-09-08 17:04:00</v>
          </cell>
          <cell r="AF52">
            <v>0</v>
          </cell>
          <cell r="AG52">
            <v>0</v>
          </cell>
          <cell r="AH52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RGSzM5NTlSMVpQXCIsXCJEb2NOb1wiOlwiR0UyMTUwRlkyNTI2MzA0XCIsXCJEb2NUeXBcIjpcIklOVlwiLFwiRG9jRHRcIjpcIjI5LzA4LzIwMjVcIixcIlRvdEludlZhbFwiOjI5NTAwLjAsXCJJdGVtQ250XCI6MSxcIk1haW5Ic25Db2RlXCI6XCI5OTg1OTlcIixcIklyblwiOlwiMjFiYmQxMDVjOWQ3MmNiYjZjYzJhZDVhOWFhNTU2OGNmNzFjZDcxMWRhN2YwMmQ0MTY2YjE4ZDQzZmJiNDAzMFwiLFwiSXJuRHRcIjpcIjIwMjUtMDktMDggMTc6MDQ6MDBcIn0ifQ.YKQHtYtPbwku34TeUa3kKamjeUf3ZTaJNwhpJn_PfpbQNc1xZ5rJaqx39CCOdvnasVWW3CoLBpUDJS52eyeCUMJiRwMgaP_xe6ss2c7WLy1q4Rezb9jbPyU1bm2KLFFXHgi4BzhO-Z-n8GowV2W5UEYQO1zuP1u68BJmgijlcxnlolO7-TPvkHJg4qPH8swxoJkIfXZf5SRQbd7Ql_eECK3x0wMuStQ00ziYlO_gLue2f866nYkpl5CHahOz436Vy9Xj5gLAyyZVoa0fJAcuci7Y8NgVpPuBcrU3V_bOvdw9l-3d7mVG-kHArXJ3fXNb-JLMOkNDpa22NnwQZAullg</v>
          </cell>
          <cell r="AI52" t="str">
            <v>Generated</v>
          </cell>
          <cell r="AJ52">
            <v>0</v>
          </cell>
          <cell r="AK52" t="str">
            <v>https://my.gstzen.in/~ldbdzzzjvy/a/invoices/726bf5a8-746a-4395-a1f0-f399f65a8888/einvoice/.pdf2/</v>
          </cell>
        </row>
        <row r="53">
          <cell r="E53" t="str">
            <v>GE2150FY2526303</v>
          </cell>
          <cell r="F53">
            <v>45898</v>
          </cell>
          <cell r="G53">
            <v>45900</v>
          </cell>
          <cell r="H53" t="str">
            <v>29AAAFT1650M1ZY</v>
          </cell>
          <cell r="I53" t="str">
            <v>29AAAFT1650M1ZY</v>
          </cell>
          <cell r="J53" t="str">
            <v>29 - KA</v>
          </cell>
          <cell r="K53" t="str">
            <v>N</v>
          </cell>
          <cell r="L53">
            <v>0</v>
          </cell>
          <cell r="M53">
            <v>0</v>
          </cell>
          <cell r="N53">
            <v>25000</v>
          </cell>
          <cell r="O53">
            <v>4500</v>
          </cell>
          <cell r="P53">
            <v>0</v>
          </cell>
          <cell r="Q53">
            <v>0</v>
          </cell>
          <cell r="R53">
            <v>0</v>
          </cell>
          <cell r="S53">
            <v>29500</v>
          </cell>
          <cell r="T53">
            <v>0</v>
          </cell>
          <cell r="U53" t="str">
            <v>CE/NCES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 t="str">
            <v>dfcnceshq1@gmail.com</v>
          </cell>
          <cell r="AB53" t="str">
            <v>dfcnceshq1@gmail.com</v>
          </cell>
          <cell r="AC53" t="str">
            <v>2153a8a676758b0bd334f4d319ce60f9ea02b2c47b09d4a529836deb8a73fcb5</v>
          </cell>
          <cell r="AD53">
            <v>152522964963336</v>
          </cell>
          <cell r="AE53" t="str">
            <v>2025-09-08 17:04:00</v>
          </cell>
          <cell r="AF53">
            <v>0</v>
          </cell>
          <cell r="AG53">
            <v>0</v>
          </cell>
          <cell r="AH53" t="str">
            <v>eyJhbGciOiJSUzI1NiIsImtpZCI6IjRERTE1NDRBRTY5NUJEQzg0RUM3QkMxMkYyRjU3RjgxM0Y0NEUzMDEiLCJ4NXQiOiJUZUZVU3VhVnZjaE94N3dTOHZWX2dUOUU0d0UiLCJ0eXAiOiJKV1QifQ.eyJpc3MiOiJOSUMiLCJkYXRhIjoie1wiU2VsbGVyR3N0aW5cIjpcIjMzQUFLQ1Q3NjM0RzFaNlwiLFwiQnV5ZXJHc3RpblwiOlwiMjlBQUFGVDE2NTBNMVpZXCIsXCJEb2NOb1wiOlwiR0UyMTUwRlkyNTI2MzAzXCIsXCJEb2NUeXBcIjpcIklOVlwiLFwiRG9jRHRcIjpcIjI5LzA4LzIwMjVcIixcIlRvdEludlZhbFwiOjI5NTAwLjAsXCJJdGVtQ250XCI6MSxcIk1haW5Ic25Db2RlXCI6XCI5OTg1OTlcIixcIklyblwiOlwiMjE1M2E4YTY3Njc1OGIwYmQzMzRmNGQzMTljZTYwZjllYTAyYjJjNDdiMDlkNGE1Mjk4MzZkZWI4YTczZmNiNVwiLFwiSXJuRHRcIjpcIjIwMjUtMDktMDggMTc6MDQ6MDBcIn0ifQ.bzKARydSqd6sKkjukI7WijLK3XVMyONFUxTw91lKgqXEoZIDPaxDDzPyxHUs3kKZ5T68c9obT46UVknFns26NiXpKHVDLi6cp14MtJOFvLbjOrdjTrSVBr4UaSLpfWCQ0VKQExwL8AMVSLTyoyhlLcKZiITr94E4NBkWv3oqlFqfRjbF4Z1KfWgSOL55DRgBmiHil5QgcchngGKWbrQXLLlEU3FJQNio0ym7-BCx3alGVsvUZWZmJGtBF9A5bkeosnKZi4zbv_Mn80zWWjuIlMOx59G9tFFHbbRu9dYeFuHwHMkx4jGMF3BRPFmzTyMevVqdJmraIy4b7uSY1uKvGQ</v>
          </cell>
          <cell r="AI53" t="str">
            <v>Generated</v>
          </cell>
          <cell r="AJ53">
            <v>0</v>
          </cell>
          <cell r="AK53" t="str">
            <v>https://my.gstzen.in/~ldbdzzzjvy/a/invoices/2b826fc4-9112-4071-9951-56f8a105df89/einvoice/.pdf2/</v>
          </cell>
        </row>
        <row r="54">
          <cell r="E54" t="str">
            <v>GE2150FY2526302</v>
          </cell>
          <cell r="F54">
            <v>45898</v>
          </cell>
          <cell r="G54">
            <v>45900</v>
          </cell>
          <cell r="H54" t="str">
            <v>29AAAFT1650M1ZY</v>
          </cell>
          <cell r="I54" t="str">
            <v>29AAAFT1650M1ZY</v>
          </cell>
          <cell r="J54" t="str">
            <v>29 - KA</v>
          </cell>
          <cell r="K54" t="str">
            <v>N</v>
          </cell>
          <cell r="L54">
            <v>0</v>
          </cell>
          <cell r="M54">
            <v>0</v>
          </cell>
          <cell r="N54">
            <v>25000</v>
          </cell>
          <cell r="O54">
            <v>4500</v>
          </cell>
          <cell r="P54">
            <v>0</v>
          </cell>
          <cell r="Q54">
            <v>0</v>
          </cell>
          <cell r="R54">
            <v>0</v>
          </cell>
          <cell r="S54">
            <v>29500</v>
          </cell>
          <cell r="T54">
            <v>0</v>
          </cell>
          <cell r="U54" t="str">
            <v>CE/NCES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 t="str">
            <v>dfcnceshq1@gmail.com</v>
          </cell>
          <cell r="AB54" t="str">
            <v>dfcnceshq1@gmail.com</v>
          </cell>
          <cell r="AC54" t="str">
            <v>4641e3dc8f169bdb243e67c5d659cf1103f7df24d4327b9ebb2c5347fbe78648</v>
          </cell>
          <cell r="AD54">
            <v>152522964963211</v>
          </cell>
          <cell r="AE54" t="str">
            <v>2025-09-08 17:04:00</v>
          </cell>
          <cell r="AF54">
            <v>0</v>
          </cell>
          <cell r="AG54">
            <v>0</v>
          </cell>
          <cell r="AH54" t="str">
            <v>eyJhbGciOiJSUzI1NiIsImtpZCI6IjRERTE1NDRBRTY5NUJEQzg0RUM3QkMxMkYyRjU3RjgxM0Y0NEUzMDEiLCJ4NXQiOiJUZUZVU3VhVnZjaE94N3dTOHZWX2dUOUU0d0UiLCJ0eXAiOiJKV1QifQ.eyJpc3MiOiJOSUMiLCJkYXRhIjoie1wiU2VsbGVyR3N0aW5cIjpcIjMzQUFLQ1Q3NjM0RzFaNlwiLFwiQnV5ZXJHc3RpblwiOlwiMjlBQUFGVDE2NTBNMVpZXCIsXCJEb2NOb1wiOlwiR0UyMTUwRlkyNTI2MzAyXCIsXCJEb2NUeXBcIjpcIklOVlwiLFwiRG9jRHRcIjpcIjI5LzA4LzIwMjVcIixcIlRvdEludlZhbFwiOjI5NTAwLjAsXCJJdGVtQ250XCI6MSxcIk1haW5Ic25Db2RlXCI6XCI5OTg1OTlcIixcIklyblwiOlwiNDY0MWUzZGM4ZjE2OWJkYjI0M2U2N2M1ZDY1OWNmMTEwM2Y3ZGYyNGQ0MzI3YjllYmIyYzUzNDdmYmU3ODY0OFwiLFwiSXJuRHRcIjpcIjIwMjUtMDktMDggMTc6MDQ6MDBcIn0ifQ.rR49GSQN0GyIIwrmTysrcMtwiBkuI9qR14p-aj6ZcE8fV_YhJqlqSEttWNcnALdlGcKFod4fA2jYJ2H0Ut91Bx7FxJmZpLNydqI56E4BuG5aJ-YZCfeL4DX4eEuGBXWZS-lPB0Goz0JPuYJiqQY4Suwyd5h4xJ1BRED7uS2TT1GkeyYStUsuGYfpGW1UjvQ_7yecwlZL9JnV-9rcAvC9IE74yEgR4IUM7NKjVuaKm-iwBcWNek76Tz7xTgdlRI_4CbolP4eLiq2VxqbIDUgbPCts9yg-mMcV6L6xxfJaPoDIMzF_aEJpxO-EiHkUoHvB1XCuH754FXO_Q-fhKAjs9g</v>
          </cell>
          <cell r="AI54" t="str">
            <v>Generated</v>
          </cell>
          <cell r="AJ54">
            <v>0</v>
          </cell>
          <cell r="AK54" t="str">
            <v>https://my.gstzen.in/~ldbdzzzjvy/a/invoices/ecc0fd90-97a1-4809-b97b-214fc747525e/einvoice/.pdf2/</v>
          </cell>
        </row>
        <row r="55">
          <cell r="E55" t="str">
            <v>GE2150FY2526301</v>
          </cell>
          <cell r="F55">
            <v>45898</v>
          </cell>
          <cell r="G55">
            <v>0</v>
          </cell>
          <cell r="H55" t="str">
            <v>33AALFE4794Q1ZM</v>
          </cell>
          <cell r="I55" t="str">
            <v>33AALFE4794Q1ZM</v>
          </cell>
          <cell r="J55" t="str">
            <v>33 - TN</v>
          </cell>
          <cell r="K55" t="str">
            <v>N</v>
          </cell>
          <cell r="L55">
            <v>0</v>
          </cell>
          <cell r="M55">
            <v>0</v>
          </cell>
          <cell r="N55">
            <v>25000</v>
          </cell>
          <cell r="O55">
            <v>0</v>
          </cell>
          <cell r="P55">
            <v>2250</v>
          </cell>
          <cell r="Q55">
            <v>2250</v>
          </cell>
          <cell r="R55">
            <v>0</v>
          </cell>
          <cell r="S55">
            <v>29500</v>
          </cell>
          <cell r="T55">
            <v>0</v>
          </cell>
          <cell r="U55" t="str">
            <v>CE/NCES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 t="str">
            <v>dfcnceshq1@gmail.com</v>
          </cell>
          <cell r="AB55" t="str">
            <v>srivenu111@gmail.com</v>
          </cell>
          <cell r="AC55" t="str">
            <v>0bdb3152e660a1ba4cb44d4dbf4df5cc41b8953204b88d8359052087f9019bd1</v>
          </cell>
          <cell r="AD55">
            <v>152522972586433</v>
          </cell>
          <cell r="AE55" t="str">
            <v>2025-09-09 12:08:00</v>
          </cell>
          <cell r="AF55">
            <v>0</v>
          </cell>
          <cell r="AG55">
            <v>0</v>
          </cell>
          <cell r="AH55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xGRTQ3OTRRMVpNXCIsXCJEb2NOb1wiOlwiR0UyMTUwRlkyNTI2MzAxXCIsXCJEb2NUeXBcIjpcIklOVlwiLFwiRG9jRHRcIjpcIjI5LzA4LzIwMjVcIixcIlRvdEludlZhbFwiOjI5NTAwLjAsXCJJdGVtQ250XCI6MSxcIk1haW5Ic25Db2RlXCI6XCI5OTg1OTlcIixcIklyblwiOlwiMGJkYjMxNTJlNjYwYTFiYTRjYjQ0ZDRkYmY0ZGY1Y2M0MWI4OTUzMjA0Yjg4ZDgzNTkwNTIwODdmOTAxOWJkMVwiLFwiSXJuRHRcIjpcIjIwMjUtMDktMDkgMTI6MDg6MDBcIn0ifQ.xQsAhuhouuyUOs9vKl-WkYRkcUN_BEe9ZLn6tEYPmHKnrKlyJ2tUODtr1c07MEMBpgorFw2nrgkuBPt9jbgxdg6-soh38dHyiCLW2hoP7c_MgHrtASeMGlNZhFnnemgbo5IkkJSElNrYualhplKfmXWGG98aIqK17BhY4QDNkE8ZJWGua48JL1yBeDnaoUywIq5HreGi6lrn0dAkGUBeZ4xmLi0g_ZgqKzB14EHQ1pJDDBg0jwgRhdaDZksok_bTMtqyhCcCmvuPyxBvvpteM0lJ7YWmXEiif8g5TR3AjqAHXrzCmcGhOCrzU2uTaYyOHPdid1_XrBx7USOkUHIc2A</v>
          </cell>
          <cell r="AI55" t="str">
            <v>Generated</v>
          </cell>
          <cell r="AJ55">
            <v>0</v>
          </cell>
          <cell r="AK55" t="str">
            <v>https://my.gstzen.in/~ldbdzzzjvy/a/invoices/a9469606-53e6-47a8-93e5-db36c45b80b1/einvoice/.pdf2/</v>
          </cell>
        </row>
        <row r="56">
          <cell r="E56" t="str">
            <v>GE2150FY2526300</v>
          </cell>
          <cell r="F56">
            <v>45898</v>
          </cell>
          <cell r="G56">
            <v>0</v>
          </cell>
          <cell r="H56" t="str">
            <v>33AALFE4794Q1ZM</v>
          </cell>
          <cell r="I56" t="str">
            <v>33AALFE4794Q1ZM</v>
          </cell>
          <cell r="J56" t="str">
            <v>33 - TN</v>
          </cell>
          <cell r="K56" t="str">
            <v>N</v>
          </cell>
          <cell r="L56">
            <v>0</v>
          </cell>
          <cell r="M56">
            <v>0</v>
          </cell>
          <cell r="N56">
            <v>221000</v>
          </cell>
          <cell r="O56">
            <v>0</v>
          </cell>
          <cell r="P56">
            <v>19890</v>
          </cell>
          <cell r="Q56">
            <v>19890</v>
          </cell>
          <cell r="R56">
            <v>0</v>
          </cell>
          <cell r="S56">
            <v>260780</v>
          </cell>
          <cell r="T56">
            <v>0</v>
          </cell>
          <cell r="U56" t="str">
            <v>CE/NCES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 t="str">
            <v>dfcnceshq1@gmail.com</v>
          </cell>
          <cell r="AB56" t="str">
            <v>srivenu111@gmail.com</v>
          </cell>
          <cell r="AC56" t="str">
            <v>a2e99e1ced8b7ade1f321331e78940eda78d9ab285bc45565d136d598af4acf6</v>
          </cell>
          <cell r="AD56">
            <v>152522972586266</v>
          </cell>
          <cell r="AE56" t="str">
            <v>2025-09-09 12:08:00</v>
          </cell>
          <cell r="AF56">
            <v>0</v>
          </cell>
          <cell r="AG56">
            <v>0</v>
          </cell>
          <cell r="AH56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xGRTQ3OTRRMVpNXCIsXCJEb2NOb1wiOlwiR0UyMTUwRlkyNTI2MzAwXCIsXCJEb2NUeXBcIjpcIklOVlwiLFwiRG9jRHRcIjpcIjI5LzA4LzIwMjVcIixcIlRvdEludlZhbFwiOjI2MDc4MC4wLFwiSXRlbUNudFwiOjEsXCJNYWluSHNuQ29kZVwiOlwiOTk4NTk5XCIsXCJJcm5cIjpcImEyZTk5ZTFjZWQ4YjdhZGUxZjMyMTMzMWU3ODk0MGVkYTc4ZDlhYjI4NWJjNDU1NjVkMTM2ZDU5OGFmNGFjZjZcIixcIklybkR0XCI6XCIyMDI1LTA5LTA5IDEyOjA4OjAwXCJ9In0.TVGLeOcBvikaOPJNTNd4wsgTbfifGBrEOUz2DsQBJUP5IO3_Mkj7TW_Iuk3F_kTfz0GkffqPy9ktAKgfJdj4-eLo_KVPoA128LZZp4IEc--xpMHjcHdDXAUZPar2kpIQXzlpLlc3YM5DnB4VLQzQR3wdPCmWlCTyy5r1rXLaSQ8p4UTRV8Q6JwjG-YL-qAClVhClVn2oLX6K9QxNd332fjWEzxMzbpemIYxhgE6aN5dHRPTRlaM_2gjaFdOp5eQjJbmDJLGknO1pX4xTVBcGPx9CL6pUeuBQk5Msn2G45Xpzf6zLvUeDUS3TeYe-c--fU2kPvYtJBFf0qMyS1Sxxqw</v>
          </cell>
          <cell r="AI56" t="str">
            <v>Generated</v>
          </cell>
          <cell r="AJ56">
            <v>0</v>
          </cell>
          <cell r="AK56" t="str">
            <v>https://my.gstzen.in/~ldbdzzzjvy/a/invoices/e142ef65-68ed-4a43-b3a8-dfde050dbc2e/einvoice/.pdf2/</v>
          </cell>
        </row>
        <row r="57">
          <cell r="E57" t="str">
            <v>GE2150FY2526299</v>
          </cell>
          <cell r="F57">
            <v>45898</v>
          </cell>
          <cell r="G57">
            <v>45900</v>
          </cell>
          <cell r="H57" t="str">
            <v>33AAHCS8548K1ZU</v>
          </cell>
          <cell r="I57" t="str">
            <v>SASTIKUMAR FARMS AND FOODS (P) LTD</v>
          </cell>
          <cell r="J57" t="str">
            <v>33 - TN</v>
          </cell>
          <cell r="K57" t="str">
            <v>N</v>
          </cell>
          <cell r="L57">
            <v>0</v>
          </cell>
          <cell r="M57">
            <v>0</v>
          </cell>
          <cell r="N57">
            <v>50000</v>
          </cell>
          <cell r="O57">
            <v>0</v>
          </cell>
          <cell r="P57">
            <v>4500</v>
          </cell>
          <cell r="Q57">
            <v>4500</v>
          </cell>
          <cell r="R57">
            <v>0</v>
          </cell>
          <cell r="S57">
            <v>59000</v>
          </cell>
          <cell r="T57">
            <v>0</v>
          </cell>
          <cell r="U57" t="str">
            <v>CE/NCES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 t="str">
            <v>dfcnceshq1@gmail.com</v>
          </cell>
          <cell r="AB57" t="str">
            <v>dfcnceshq1@gmail.com</v>
          </cell>
          <cell r="AC57" t="str">
            <v>f8a9c3ce830a33affd72ee9c98742dfd6af0b93840b869b089debebbf6aafc65</v>
          </cell>
          <cell r="AD57">
            <v>152522964963062</v>
          </cell>
          <cell r="AE57" t="str">
            <v>2025-09-08 17:04:00</v>
          </cell>
          <cell r="AF57">
            <v>0</v>
          </cell>
          <cell r="AG57">
            <v>0</v>
          </cell>
          <cell r="AH57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hDUzg1NDhLMVpVXCIsXCJEb2NOb1wiOlwiR0UyMTUwRlkyNTI2Mjk5XCIsXCJEb2NUeXBcIjpcIklOVlwiLFwiRG9jRHRcIjpcIjI5LzA4LzIwMjVcIixcIlRvdEludlZhbFwiOjU5MDAwLjAsXCJJdGVtQ250XCI6MSxcIk1haW5Ic25Db2RlXCI6XCI5OTg1OTlcIixcIklyblwiOlwiZjhhOWMzY2U4MzBhMzNhZmZkNzJlZTljOTg3NDJkZmQ2YWYwYjkzODQwYjg2OWIwODlkZWJlYmJmNmFhZmM2NVwiLFwiSXJuRHRcIjpcIjIwMjUtMDktMDggMTc6MDQ6MDBcIn0ifQ.dgCxx69GG-iNMrNk9fyq93SkeNhmqwQV-f3NZohJJXaAEv-Kr9wvxyjYnE3ZrDLET_OGR-o-NBR6XGTZ_v3BFk7cQrtaae4eA0aZmigE47SvU4MjjC2ATGTDGDcF08fFX0sdsaTavfWS9R0jzvurRwNG2RiLMxC1jS9wYfG_3YxX5xQQFqZ6ZDB8LfA3S115HYgSjwuz08beliGHP_Rg1wc25y_chY0xFI9z1VRkBnKRbOaQ5JYP7PAv79Bh8d7wiJpc2QO31EjusdEK7RjMHuZ3V2Ilt0XsYEqObF7J8GI2vYQSBc-ER_T3SG5KJxJrpyH5o8H2mZ4hhmpjiLKO5A</v>
          </cell>
          <cell r="AI57" t="str">
            <v>Generated</v>
          </cell>
          <cell r="AJ57">
            <v>0</v>
          </cell>
          <cell r="AK57" t="str">
            <v>https://my.gstzen.in/~ldbdzzzjvy/a/invoices/b0cd86c0-2d02-4ca1-9a32-f64711df9c5e/einvoice/.pdf2/</v>
          </cell>
        </row>
        <row r="58">
          <cell r="E58" t="str">
            <v>GE2150FY2526298</v>
          </cell>
          <cell r="F58">
            <v>45898</v>
          </cell>
          <cell r="G58">
            <v>0</v>
          </cell>
          <cell r="H58" t="str">
            <v>33AAKCC8937D1ZL</v>
          </cell>
          <cell r="I58" t="str">
            <v>Clean Max Opus Pvt. Ltd.,</v>
          </cell>
          <cell r="J58" t="str">
            <v>33 - TN</v>
          </cell>
          <cell r="K58" t="str">
            <v>N</v>
          </cell>
          <cell r="L58">
            <v>0</v>
          </cell>
          <cell r="M58">
            <v>0</v>
          </cell>
          <cell r="N58">
            <v>50000</v>
          </cell>
          <cell r="O58">
            <v>0</v>
          </cell>
          <cell r="P58">
            <v>4500</v>
          </cell>
          <cell r="Q58">
            <v>4500</v>
          </cell>
          <cell r="R58">
            <v>0</v>
          </cell>
          <cell r="S58">
            <v>59000</v>
          </cell>
          <cell r="T58">
            <v>0</v>
          </cell>
          <cell r="U58" t="str">
            <v>CE/NCES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 t="str">
            <v>dfcnceshq1@gmail.com</v>
          </cell>
          <cell r="AB58" t="str">
            <v>srivenu111@gmail.com</v>
          </cell>
          <cell r="AC58" t="str">
            <v>f5e78fcd87c3e801e8bc834353e6e518608b1705d37404c6f63ee910751870c6</v>
          </cell>
          <cell r="AD58">
            <v>152522972585823</v>
          </cell>
          <cell r="AE58" t="str">
            <v>2025-09-09 12:08:00</v>
          </cell>
          <cell r="AF58">
            <v>0</v>
          </cell>
          <cell r="AG58">
            <v>0</v>
          </cell>
          <cell r="AH58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tDQzg5MzdEMVpMXCIsXCJEb2NOb1wiOlwiR0UyMTUwRlkyNTI2Mjk4XCIsXCJEb2NUeXBcIjpcIklOVlwiLFwiRG9jRHRcIjpcIjI5LzA4LzIwMjVcIixcIlRvdEludlZhbFwiOjU5MDAwLjAsXCJJdGVtQ250XCI6MSxcIk1haW5Ic25Db2RlXCI6XCI5OTg1OTlcIixcIklyblwiOlwiZjVlNzhmY2Q4N2MzZTgwMWU4YmM4MzQzNTNlNmU1MTg2MDhiMTcwNWQzNzQwNGM2ZjYzZWU5MTA3NTE4NzBjNlwiLFwiSXJuRHRcIjpcIjIwMjUtMDktMDkgMTI6MDg6MDBcIn0ifQ.En164gxNmu_2318Xqs3wdvntiAkLvwhzJ2g2V336h1QSd3vg8Q_AcUvteXAeTU97qSXXZSp39C_38rYKikMo5dYseSZ4iMaU-hso0erRaz0PmdJuSxxD72NIMSW-ckfFPXsBitphVP1fx5RRU0IVQWnxDuAtrB3D9NtqWQK5kDxBm351YjzFc37fYzoCwEUP4s612oHNFynL4ALnKQpHtrdcM_734yLFRapFyEA6K_H5i0Bjnx7fTtgUS2Z6WniMPjFImUCiljyZp_bnCAJleaP0c3uJQXZL1QdOkVzh_8LOj8x4p0OZ1FlCojmHA573HfmP2HerrvLMex8VvCa5_Q</v>
          </cell>
          <cell r="AI58" t="str">
            <v>Generated</v>
          </cell>
          <cell r="AJ58">
            <v>0</v>
          </cell>
          <cell r="AK58" t="str">
            <v>https://my.gstzen.in/~ldbdzzzjvy/a/invoices/0ba75052-db64-46d2-9fc5-4371ba9d980f/einvoice/.pdf2/</v>
          </cell>
        </row>
        <row r="59">
          <cell r="E59" t="str">
            <v>GE2150FY2526297</v>
          </cell>
          <cell r="F59">
            <v>45898</v>
          </cell>
          <cell r="G59">
            <v>45900</v>
          </cell>
          <cell r="H59" t="str">
            <v>33AAHCP0943P1Z4</v>
          </cell>
          <cell r="I59" t="str">
            <v>Perpetual Power Pvt. Ltd.,</v>
          </cell>
          <cell r="J59" t="str">
            <v>33 - TN</v>
          </cell>
          <cell r="K59" t="str">
            <v>N</v>
          </cell>
          <cell r="L59">
            <v>0</v>
          </cell>
          <cell r="M59">
            <v>0</v>
          </cell>
          <cell r="N59">
            <v>175000</v>
          </cell>
          <cell r="O59">
            <v>0</v>
          </cell>
          <cell r="P59">
            <v>15750</v>
          </cell>
          <cell r="Q59">
            <v>15750</v>
          </cell>
          <cell r="R59">
            <v>0</v>
          </cell>
          <cell r="S59">
            <v>206500</v>
          </cell>
          <cell r="T59">
            <v>0</v>
          </cell>
          <cell r="U59" t="str">
            <v>CE/NCES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 t="str">
            <v>dfcnceshq1@gmail.com</v>
          </cell>
          <cell r="AB59" t="str">
            <v>dfcnceshq1@gmail.com</v>
          </cell>
          <cell r="AC59" t="str">
            <v>9ac4b98cb8e9053451386d66ae868da6fad98838df4b223479715bfe822038f6</v>
          </cell>
          <cell r="AD59">
            <v>152522964962896</v>
          </cell>
          <cell r="AE59" t="str">
            <v>2025-09-08 17:04:00</v>
          </cell>
          <cell r="AF59">
            <v>0</v>
          </cell>
          <cell r="AG59">
            <v>0</v>
          </cell>
          <cell r="AH59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hDUDA5NDNQMVo0XCIsXCJEb2NOb1wiOlwiR0UyMTUwRlkyNTI2Mjk3XCIsXCJEb2NUeXBcIjpcIklOVlwiLFwiRG9jRHRcIjpcIjI5LzA4LzIwMjVcIixcIlRvdEludlZhbFwiOjIwNjUwMC4wLFwiSXRlbUNudFwiOjEsXCJNYWluSHNuQ29kZVwiOlwiOTk4NTk5XCIsXCJJcm5cIjpcIjlhYzRiOThjYjhlOTA1MzQ1MTM4NmQ2NmFlODY4ZGE2ZmFkOTg4MzhkZjRiMjIzNDc5NzE1YmZlODIyMDM4ZjZcIixcIklybkR0XCI6XCIyMDI1LTA5LTA4IDE3OjA0OjAwXCJ9In0.BuFAdhDIIXDkzcV6YvJbUqm0hBAqFBtRLDUjVW8mjdl8a5oKUKvtHThOcmRaaJbVLmecLQVfLxynkLspRFP7wVm7Q-tbIeaxWl6nziFZyLWlmO84m-ktDd9aDbOPTOCAM8o1yRp9WQyydD3j85766wa0Ec71YWLzj5zWsl0GkvQMSaZfq0uiXfwaIOkTfdPQB3QSXEiQlcnby91kAm-oFH746HflXYza1qeNdtvCvg4ZwuPi8TwxMFgfQB1yZnCSTbKxO-ULsWoYtbw6g1DgrU0umnxs4x-9gi9o1Vt6iRJbzSCxhA79zqHfJ5Sp7ZX15jplwbNDFGo3TgpyScmOoA</v>
          </cell>
          <cell r="AI59" t="str">
            <v>Generated</v>
          </cell>
          <cell r="AJ59">
            <v>0</v>
          </cell>
          <cell r="AK59" t="str">
            <v>https://my.gstzen.in/~ldbdzzzjvy/a/invoices/f9b7f887-99ad-4d19-b295-17f92a1b0691/einvoice/.pdf2/</v>
          </cell>
        </row>
        <row r="60">
          <cell r="E60" t="str">
            <v>GE2150FY2526296</v>
          </cell>
          <cell r="F60">
            <v>45898</v>
          </cell>
          <cell r="G60">
            <v>0</v>
          </cell>
          <cell r="H60" t="str">
            <v>33AAKCK1207A1ZA</v>
          </cell>
          <cell r="I60" t="str">
            <v>KAMAL SPINTEX PRIVATE LIMITED</v>
          </cell>
          <cell r="J60" t="str">
            <v>33 - TN</v>
          </cell>
          <cell r="K60" t="str">
            <v>N</v>
          </cell>
          <cell r="L60">
            <v>0</v>
          </cell>
          <cell r="M60">
            <v>0</v>
          </cell>
          <cell r="N60">
            <v>100000</v>
          </cell>
          <cell r="O60">
            <v>0</v>
          </cell>
          <cell r="P60">
            <v>9000</v>
          </cell>
          <cell r="Q60">
            <v>9000</v>
          </cell>
          <cell r="R60">
            <v>0</v>
          </cell>
          <cell r="S60">
            <v>118000</v>
          </cell>
          <cell r="T60">
            <v>0</v>
          </cell>
          <cell r="U60" t="str">
            <v>CE/NCES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 t="str">
            <v>dfcnceshq1@gmail.com</v>
          </cell>
          <cell r="AB60" t="str">
            <v>srivenu111@gmail.com</v>
          </cell>
          <cell r="AC60" t="str">
            <v>dea72d0a5fb81693d01ea909d638565ed1c99376abd00e83a1cef42ac23a2092</v>
          </cell>
          <cell r="AD60">
            <v>152522972585595</v>
          </cell>
          <cell r="AE60" t="str">
            <v>2025-09-09 12:08:00</v>
          </cell>
          <cell r="AF60">
            <v>0</v>
          </cell>
          <cell r="AG60">
            <v>0</v>
          </cell>
          <cell r="AH60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tDSzEyMDdBMVpBXCIsXCJEb2NOb1wiOlwiR0UyMTUwRlkyNTI2Mjk2XCIsXCJEb2NUeXBcIjpcIklOVlwiLFwiRG9jRHRcIjpcIjI5LzA4LzIwMjVcIixcIlRvdEludlZhbFwiOjExODAwMC4wLFwiSXRlbUNudFwiOjEsXCJNYWluSHNuQ29kZVwiOlwiOTk4NTk5XCIsXCJJcm5cIjpcImRlYTcyZDBhNWZiODE2OTNkMDFlYTkwOWQ2Mzg1NjVlZDFjOTkzNzZhYmQwMGU4M2ExY2VmNDJhYzIzYTIwOTJcIixcIklybkR0XCI6XCIyMDI1LTA5LTA5IDEyOjA4OjAwXCJ9In0.C5Ntj3ofkUQ7GSjRNtbnLafisELImG3lKOCGCVOHMIxiBiqz9HpdWbmjt4CpPYzHgxAQ8Tt3GxxatSJ_73zTr47QSC-YoeCskz4lEV9-0CSYmaYJK2NUJZ5RLa7-exfB1Yl-6v8gaPRt4Oq_BxkK95O7biR4BLnr50WpPNo7Bdf3kGtN8i1Z6Ho2KAwETh_Iepn_VPBATsbWQRui4et4fFVVB30qfDkeSPLFrNNnzE-PMz3G5frBQXCeU1g0kESORNSaKfxOmC156oB0WGPM7zQVJyqZJSSZ4oxs0mgKxr1kWniK4ONz8YTcQPMbWl3b52gp2Z_BynFmmoxZzw7f3g</v>
          </cell>
          <cell r="AI60" t="str">
            <v>Generated</v>
          </cell>
          <cell r="AJ60">
            <v>0</v>
          </cell>
          <cell r="AK60" t="str">
            <v>https://my.gstzen.in/~ldbdzzzjvy/a/invoices/8da38303-45b7-47ca-8849-bd74b2604bba/einvoice/.pdf2/</v>
          </cell>
        </row>
        <row r="61">
          <cell r="E61" t="str">
            <v>GE2150FY2526295</v>
          </cell>
          <cell r="F61">
            <v>45898</v>
          </cell>
          <cell r="G61">
            <v>45900</v>
          </cell>
          <cell r="H61" t="str">
            <v>33AAVCS2783G1ZW</v>
          </cell>
          <cell r="I61" t="str">
            <v>SANJAY ECO GREEN POWER PRIVATE LIMITED</v>
          </cell>
          <cell r="J61" t="str">
            <v>33 - TN</v>
          </cell>
          <cell r="K61" t="str">
            <v>N</v>
          </cell>
          <cell r="L61">
            <v>0</v>
          </cell>
          <cell r="M61">
            <v>0</v>
          </cell>
          <cell r="N61">
            <v>25000</v>
          </cell>
          <cell r="O61">
            <v>0</v>
          </cell>
          <cell r="P61">
            <v>2250</v>
          </cell>
          <cell r="Q61">
            <v>2250</v>
          </cell>
          <cell r="R61">
            <v>0</v>
          </cell>
          <cell r="S61">
            <v>29500</v>
          </cell>
          <cell r="T61">
            <v>0</v>
          </cell>
          <cell r="U61" t="str">
            <v>CE/NCES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 t="str">
            <v>dfcnceshq1@gmail.com</v>
          </cell>
          <cell r="AB61" t="str">
            <v>dfcnceshq1@gmail.com</v>
          </cell>
          <cell r="AC61" t="str">
            <v>b84f76083076ddafd4fb80ae3b06d3b49c7ce9eca3b4e2280c00c80f1213a416</v>
          </cell>
          <cell r="AD61">
            <v>152522964962726</v>
          </cell>
          <cell r="AE61" t="str">
            <v>2025-09-08 17:04:00</v>
          </cell>
          <cell r="AF61">
            <v>0</v>
          </cell>
          <cell r="AG61">
            <v>0</v>
          </cell>
          <cell r="AH61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VZDUzI3ODNHMVpXXCIsXCJEb2NOb1wiOlwiR0UyMTUwRlkyNTI2Mjk1XCIsXCJEb2NUeXBcIjpcIklOVlwiLFwiRG9jRHRcIjpcIjI5LzA4LzIwMjVcIixcIlRvdEludlZhbFwiOjI5NTAwLjAsXCJJdGVtQ250XCI6MSxcIk1haW5Ic25Db2RlXCI6XCI5OTg1OTlcIixcIklyblwiOlwiYjg0Zjc2MDgzMDc2ZGRhZmQ0ZmI4MGFlM2IwNmQzYjQ5YzdjZTllY2EzYjRlMjI4MGMwMGM4MGYxMjEzYTQxNlwiLFwiSXJuRHRcIjpcIjIwMjUtMDktMDggMTc6MDQ6MDBcIn0ifQ.RKvwT5TCo04w8EcZvHZynZNG-Nm4Du0YHNdwR7dS_Um22EIHTMwbrSVbIlQNOQzGNhW9p5pTTVnz_eJiiCKJVgY2K37lrYx_9EZozEq2Zt4XfJJgKsBFGd7RS8G9SksbbzwE8rpkB_ykb4L3v82w75VMfqXJwZfSQvbBXf_qcnMmfOplQR7iEYPY_9Dg7zYt2uydbymlRVed3eTSaAgjHpzholQ7byCUliwusT0iXMk8QX9lRlwHO4j1YILYWdMPodxQCwalu9zOG-SeSrXwqu8NWJFFi3vr1Ob7ur9yvtXPVMLk-2kDHbS648Vh2d--IDMcz0tRUtjz1RAAzPd_ug</v>
          </cell>
          <cell r="AI61" t="str">
            <v>Generated</v>
          </cell>
          <cell r="AJ61">
            <v>0</v>
          </cell>
          <cell r="AK61" t="str">
            <v>https://my.gstzen.in/~ldbdzzzjvy/a/invoices/9d0975a4-f1fc-482f-b951-d6f136e852b1/einvoice/.pdf2/</v>
          </cell>
        </row>
        <row r="62">
          <cell r="E62" t="str">
            <v>GE2150FY2526294</v>
          </cell>
          <cell r="F62">
            <v>45898</v>
          </cell>
          <cell r="G62">
            <v>45900</v>
          </cell>
          <cell r="H62" t="str">
            <v>33AAVCS2783G1ZW</v>
          </cell>
          <cell r="I62" t="str">
            <v>SANJAY ECO GREEN POWER PRIVATE LIMITED</v>
          </cell>
          <cell r="J62" t="str">
            <v>33 - TN</v>
          </cell>
          <cell r="K62" t="str">
            <v>N</v>
          </cell>
          <cell r="L62">
            <v>0</v>
          </cell>
          <cell r="M62">
            <v>0</v>
          </cell>
          <cell r="N62">
            <v>25000</v>
          </cell>
          <cell r="O62">
            <v>0</v>
          </cell>
          <cell r="P62">
            <v>2250</v>
          </cell>
          <cell r="Q62">
            <v>2250</v>
          </cell>
          <cell r="R62">
            <v>0</v>
          </cell>
          <cell r="S62">
            <v>29500</v>
          </cell>
          <cell r="T62">
            <v>0</v>
          </cell>
          <cell r="U62" t="str">
            <v>CE/NCES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 t="str">
            <v>dfcnceshq1@gmail.com</v>
          </cell>
          <cell r="AB62" t="str">
            <v>dfcnceshq1@gmail.com</v>
          </cell>
          <cell r="AC62" t="str">
            <v>6f50fce9abc8d8fe1f3d8d65f7e0542a3451da7ab073510df2027300d06b505c</v>
          </cell>
          <cell r="AD62">
            <v>152522964962656</v>
          </cell>
          <cell r="AE62" t="str">
            <v>2025-09-08 17:04:00</v>
          </cell>
          <cell r="AF62">
            <v>0</v>
          </cell>
          <cell r="AG62">
            <v>0</v>
          </cell>
          <cell r="AH62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VZDUzI3ODNHMVpXXCIsXCJEb2NOb1wiOlwiR0UyMTUwRlkyNTI2Mjk0XCIsXCJEb2NUeXBcIjpcIklOVlwiLFwiRG9jRHRcIjpcIjI5LzA4LzIwMjVcIixcIlRvdEludlZhbFwiOjI5NTAwLjAsXCJJdGVtQ250XCI6MSxcIk1haW5Ic25Db2RlXCI6XCI5OTg1OTlcIixcIklyblwiOlwiNmY1MGZjZTlhYmM4ZDhmZTFmM2Q4ZDY1ZjdlMDU0MmEzNDUxZGE3YWIwNzM1MTBkZjIwMjczMDBkMDZiNTA1Y1wiLFwiSXJuRHRcIjpcIjIwMjUtMDktMDggMTc6MDQ6MDBcIn0ifQ.jw18v_Qicab1ueynFMhRQ3NB8yI0a5MfwcuT4LEqie-EIYi3YigCzfeISQ0GkG_0evz7wrM3h7VmR5ckQiDrTSjtMtAOEk_rXMWovt1DPG1FBsSxumLW8TozX05emjgp_wHkFLzYVhUKag9RQNgIAgC5frMtcH3nkElA_kVg-GQZPypEZQDKcAYtstN6Jbiye-ivHR1y51ALTLX0jK7AJ_RhLiNdym2snLSMnibe5IvfXXMq_eYAfHugOpDyLD423J8tLvVby68zj4yBmeB1f0Tvf9CNchGr19I9RNDhFXV2aNBRCJ-QBCD20EVaB6PH_TPiMruW87bvfYkcAiWT3g</v>
          </cell>
          <cell r="AI62" t="str">
            <v>Generated</v>
          </cell>
          <cell r="AJ62">
            <v>0</v>
          </cell>
          <cell r="AK62" t="str">
            <v>https://my.gstzen.in/~ldbdzzzjvy/a/invoices/d7ed9285-e7df-4315-ab2c-5ae425241902/einvoice/.pdf2/</v>
          </cell>
        </row>
        <row r="63">
          <cell r="E63" t="str">
            <v>GE2150FY2526293</v>
          </cell>
          <cell r="F63">
            <v>45898</v>
          </cell>
          <cell r="G63">
            <v>45900</v>
          </cell>
          <cell r="H63" t="str">
            <v>33AAVCS2783G1ZW</v>
          </cell>
          <cell r="I63" t="str">
            <v>SANJAY ECO GREEN POWER PRIVATE LIMITED</v>
          </cell>
          <cell r="J63" t="str">
            <v>33 - TN</v>
          </cell>
          <cell r="K63" t="str">
            <v>N</v>
          </cell>
          <cell r="L63">
            <v>0</v>
          </cell>
          <cell r="M63">
            <v>0</v>
          </cell>
          <cell r="N63">
            <v>25000</v>
          </cell>
          <cell r="O63">
            <v>0</v>
          </cell>
          <cell r="P63">
            <v>2250</v>
          </cell>
          <cell r="Q63">
            <v>2250</v>
          </cell>
          <cell r="R63">
            <v>0</v>
          </cell>
          <cell r="S63">
            <v>29500</v>
          </cell>
          <cell r="T63">
            <v>0</v>
          </cell>
          <cell r="U63" t="str">
            <v>CE/NCES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 t="str">
            <v>dfcnceshq1@gmail.com</v>
          </cell>
          <cell r="AB63" t="str">
            <v>dfcnceshq1@gmail.com</v>
          </cell>
          <cell r="AC63" t="str">
            <v>8aaec52f574394fd4cc79bcc0e7bf6feb110f09d637f1e28f93e5c89b033e599</v>
          </cell>
          <cell r="AD63">
            <v>152522964962559</v>
          </cell>
          <cell r="AE63" t="str">
            <v>2025-09-08 17:04:00</v>
          </cell>
          <cell r="AF63">
            <v>0</v>
          </cell>
          <cell r="AG63">
            <v>0</v>
          </cell>
          <cell r="AH63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VZDUzI3ODNHMVpXXCIsXCJEb2NOb1wiOlwiR0UyMTUwRlkyNTI2MjkzXCIsXCJEb2NUeXBcIjpcIklOVlwiLFwiRG9jRHRcIjpcIjI5LzA4LzIwMjVcIixcIlRvdEludlZhbFwiOjI5NTAwLjAsXCJJdGVtQ250XCI6MSxcIk1haW5Ic25Db2RlXCI6XCI5OTg1OTlcIixcIklyblwiOlwiOGFhZWM1MmY1NzQzOTRmZDRjYzc5YmNjMGU3YmY2ZmViMTEwZjA5ZDYzN2YxZTI4ZjkzZTVjODliMDMzZTU5OVwiLFwiSXJuRHRcIjpcIjIwMjUtMDktMDggMTc6MDQ6MDBcIn0ifQ.RW4Uwv4dkWWk2gVwWmObIlj03brly6x0Zj7rMAGF30Ij91DVkH9oSG6pZjafZgWvWl7QoDoPwAArVsXYYgzhg3VRc5w5eH0uMZAVfosP_rVt4uZT5PmI7X5kNLwmUng10D59G3eefWuEV7k4uE6VINb_JE6SxFgaeLOk7P8DxIl7e2ZaWvFsjPPl-iobJ5vUdZDfmodNWmWwdWvbj7ybFBzVy_iOqdRp2NuWIioiyFCxcv2tBl_dEaPrCXG8AH9A7B8ags3sVDLw6e74gF4lijSTUBZAIlIEMJ3zPXXyW40-Gy_Trn1K2GgWVd-wtYN6lb_-GENvIgEorkpJBErv4w</v>
          </cell>
          <cell r="AI63" t="str">
            <v>Generated</v>
          </cell>
          <cell r="AJ63">
            <v>0</v>
          </cell>
          <cell r="AK63" t="str">
            <v>https://my.gstzen.in/~ldbdzzzjvy/a/invoices/e88907a8-fea2-4a67-a033-b15670ead25b/einvoice/.pdf2/</v>
          </cell>
        </row>
        <row r="64">
          <cell r="E64" t="str">
            <v>GE2150FY2526292</v>
          </cell>
          <cell r="F64">
            <v>45898</v>
          </cell>
          <cell r="G64">
            <v>45900</v>
          </cell>
          <cell r="H64" t="str">
            <v>33AAVCS2783G1ZW</v>
          </cell>
          <cell r="I64" t="str">
            <v>SANJAY ECO GREEN POWER PRIVATE LIMITED</v>
          </cell>
          <cell r="J64" t="str">
            <v>33 - TN</v>
          </cell>
          <cell r="K64" t="str">
            <v>N</v>
          </cell>
          <cell r="L64">
            <v>0</v>
          </cell>
          <cell r="M64">
            <v>0</v>
          </cell>
          <cell r="N64">
            <v>25000</v>
          </cell>
          <cell r="O64">
            <v>0</v>
          </cell>
          <cell r="P64">
            <v>2250</v>
          </cell>
          <cell r="Q64">
            <v>2250</v>
          </cell>
          <cell r="R64">
            <v>0</v>
          </cell>
          <cell r="S64">
            <v>29500</v>
          </cell>
          <cell r="T64">
            <v>0</v>
          </cell>
          <cell r="U64" t="str">
            <v>CE/NCES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 t="str">
            <v>dfcnceshq1@gmail.com</v>
          </cell>
          <cell r="AB64" t="str">
            <v>dfcnceshq1@gmail.com</v>
          </cell>
          <cell r="AC64" t="str">
            <v>14c719283a33c73358db3ca0d15264db5f5d08ebf8b769f7384d28dea7b4a658</v>
          </cell>
          <cell r="AD64">
            <v>152522964962434</v>
          </cell>
          <cell r="AE64" t="str">
            <v>2025-09-08 17:04:00</v>
          </cell>
          <cell r="AF64">
            <v>0</v>
          </cell>
          <cell r="AG64">
            <v>0</v>
          </cell>
          <cell r="AH64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VZDUzI3ODNHMVpXXCIsXCJEb2NOb1wiOlwiR0UyMTUwRlkyNTI2MjkyXCIsXCJEb2NUeXBcIjpcIklOVlwiLFwiRG9jRHRcIjpcIjI5LzA4LzIwMjVcIixcIlRvdEludlZhbFwiOjI5NTAwLjAsXCJJdGVtQ250XCI6MSxcIk1haW5Ic25Db2RlXCI6XCI5OTg1OTlcIixcIklyblwiOlwiMTRjNzE5MjgzYTMzYzczMzU4ZGIzY2EwZDE1MjY0ZGI1ZjVkMDhlYmY4Yjc2OWY3Mzg0ZDI4ZGVhN2I0YTY1OFwiLFwiSXJuRHRcIjpcIjIwMjUtMDktMDggMTc6MDQ6MDBcIn0ifQ.uTD3Hy03Nv86lkAJg5HsXschl3AP92L8zCXz79uEcEEv0fUOKyG6mxXTtmIcPv6mcIGB5SMVaxEf1MnnN1YW5S20ksY-Wk4jplWerdGCz9HSMV-TANJ85RIeWjSG08qNnQ4qbjBS4KhbplsjLYp7_Y8NRQJVwnN6dCR4BcokJyNPy9bPFfwDDmNQ6MybqCJ4h-gK_0S7GDRoT1qe_QH-csMiF80O0RJFQuE0uP_qqJ_9sUpP8vjAUdL8ruWJ91w3xLwLJEQgMIX1i1tbz-UBFpso6RPZNa8wgpT7ppjxsJ13NT83-xqjB3rb1fSOQET991nYdMQEHU4BEw1ldHLUDA</v>
          </cell>
          <cell r="AI64" t="str">
            <v>Generated</v>
          </cell>
          <cell r="AJ64">
            <v>0</v>
          </cell>
          <cell r="AK64" t="str">
            <v>https://my.gstzen.in/~ldbdzzzjvy/a/invoices/25f42622-9949-4c22-bf07-6b3ff2e2346e/einvoice/.pdf2/</v>
          </cell>
        </row>
        <row r="65">
          <cell r="E65" t="str">
            <v>GE2150FY2526291</v>
          </cell>
          <cell r="F65">
            <v>45898</v>
          </cell>
          <cell r="G65">
            <v>45900</v>
          </cell>
          <cell r="H65" t="str">
            <v>33AAHCS8548K1ZU</v>
          </cell>
          <cell r="I65" t="str">
            <v>SASTIKUMAR FARMS AND FOODS (P) LTD</v>
          </cell>
          <cell r="J65" t="str">
            <v>33 - TN</v>
          </cell>
          <cell r="K65" t="str">
            <v>N</v>
          </cell>
          <cell r="L65">
            <v>0</v>
          </cell>
          <cell r="M65">
            <v>0</v>
          </cell>
          <cell r="N65">
            <v>50000</v>
          </cell>
          <cell r="O65">
            <v>0</v>
          </cell>
          <cell r="P65">
            <v>4500</v>
          </cell>
          <cell r="Q65">
            <v>4500</v>
          </cell>
          <cell r="R65">
            <v>0</v>
          </cell>
          <cell r="S65">
            <v>59000</v>
          </cell>
          <cell r="T65">
            <v>0</v>
          </cell>
          <cell r="U65" t="str">
            <v>CE/NCES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 t="str">
            <v>dfcnceshq1@gmail.com</v>
          </cell>
          <cell r="AB65" t="str">
            <v>dfcnceshq1@gmail.com</v>
          </cell>
          <cell r="AC65" t="str">
            <v>3c5a7cdcd166b38dcef7e44e533f9507705c4c7845791d77f9e60505ec66c981</v>
          </cell>
          <cell r="AD65">
            <v>152522964962337</v>
          </cell>
          <cell r="AE65" t="str">
            <v>2025-09-08 17:04:00</v>
          </cell>
          <cell r="AF65">
            <v>0</v>
          </cell>
          <cell r="AG65">
            <v>0</v>
          </cell>
          <cell r="AH65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hDUzg1NDhLMVpVXCIsXCJEb2NOb1wiOlwiR0UyMTUwRlkyNTI2MjkxXCIsXCJEb2NUeXBcIjpcIklOVlwiLFwiRG9jRHRcIjpcIjI5LzA4LzIwMjVcIixcIlRvdEludlZhbFwiOjU5MDAwLjAsXCJJdGVtQ250XCI6MSxcIk1haW5Ic25Db2RlXCI6XCI5OTg1OTlcIixcIklyblwiOlwiM2M1YTdjZGNkMTY2YjM4ZGNlZjdlNDRlNTMzZjk1MDc3MDVjNGM3ODQ1NzkxZDc3ZjllNjA1MDVlYzY2Yzk4MVwiLFwiSXJuRHRcIjpcIjIwMjUtMDktMDggMTc6MDQ6MDBcIn0ifQ.BB3fjeEtxy8TNB3ZNKYt5rQ0c6NM74mWWTo_6npwhKciSiXNGEgXaegM2xDWgO0yYPWt7rxO6Xb8v4_QCiH300-08xdJqDUUNZbnWsp2o8Ggp_83ZcHm5sV_1YQIS9OUj1F0BgTVqv1mwJn9XIP_pb3vIxJ9_kIvtICjFpKAbiWVoBG1ESNwAu9eNqoxCo2TWqpeam61JlialP9Pm75I_15LAXK8RLCB9VbTN2kg76UaYnlJWh4wRBr3Bs2VkDzbdp5W9UFMn-2M48Z3r-UnbUe6BjA3Ke7aeRRotjy0Vr3GVPxsK1FhDGMu_rFk3FR_P4nVCb7uh2VHiEiP28dSGA</v>
          </cell>
          <cell r="AI65" t="str">
            <v>Generated</v>
          </cell>
          <cell r="AJ65">
            <v>0</v>
          </cell>
          <cell r="AK65" t="str">
            <v>https://my.gstzen.in/~ldbdzzzjvy/a/invoices/fe121f8d-c476-41c7-af11-668d33ce117e/einvoice/.pdf2/</v>
          </cell>
        </row>
        <row r="66">
          <cell r="E66" t="str">
            <v>GE2150FY2526290</v>
          </cell>
          <cell r="F66">
            <v>45898</v>
          </cell>
          <cell r="G66">
            <v>45900</v>
          </cell>
          <cell r="H66" t="str">
            <v>33AAACJ4517C1Z6</v>
          </cell>
          <cell r="I66" t="str">
            <v>33AAACJ4517C1Z6</v>
          </cell>
          <cell r="J66" t="str">
            <v>33 - TN</v>
          </cell>
          <cell r="K66" t="str">
            <v>N</v>
          </cell>
          <cell r="L66">
            <v>0</v>
          </cell>
          <cell r="M66">
            <v>0</v>
          </cell>
          <cell r="N66">
            <v>25000</v>
          </cell>
          <cell r="O66">
            <v>0</v>
          </cell>
          <cell r="P66">
            <v>2250</v>
          </cell>
          <cell r="Q66">
            <v>2250</v>
          </cell>
          <cell r="R66">
            <v>0</v>
          </cell>
          <cell r="S66">
            <v>29500</v>
          </cell>
          <cell r="T66">
            <v>0</v>
          </cell>
          <cell r="U66" t="str">
            <v>CE/NCES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 t="str">
            <v>dfcnceshq1@gmail.com</v>
          </cell>
          <cell r="AB66" t="str">
            <v>dfcnceshq1@gmail.com</v>
          </cell>
          <cell r="AC66" t="str">
            <v>5e8f672a19d41df87533a6d7cec8e005a3977cb82ac4413b726314bce4784161</v>
          </cell>
          <cell r="AD66">
            <v>152522964962276</v>
          </cell>
          <cell r="AE66" t="str">
            <v>2025-09-08 17:04:00</v>
          </cell>
          <cell r="AF66">
            <v>0</v>
          </cell>
          <cell r="AG66">
            <v>0</v>
          </cell>
          <cell r="AH66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FDSjQ1MTdDMVo2XCIsXCJEb2NOb1wiOlwiR0UyMTUwRlkyNTI2MjkwXCIsXCJEb2NUeXBcIjpcIklOVlwiLFwiRG9jRHRcIjpcIjI5LzA4LzIwMjVcIixcIlRvdEludlZhbFwiOjI5NTAwLjAsXCJJdGVtQ250XCI6MSxcIk1haW5Ic25Db2RlXCI6XCI5OTg1OTlcIixcIklyblwiOlwiNWU4ZjY3MmExOWQ0MWRmODc1MzNhNmQ3Y2VjOGUwMDVhMzk3N2NiODJhYzQ0MTNiNzI2MzE0YmNlNDc4NDE2MVwiLFwiSXJuRHRcIjpcIjIwMjUtMDktMDggMTc6MDQ6MDBcIn0ifQ.cAdgVbHd1_gmXsXjrLg04kentDZaG7awdzvLBGTV7xC_YNvoZ0i9SkDO7z1qh0ubLoNFZi1RWdA1ryyerBs9qMb0ks_i6-aizlsdcrYVAmlYOnAw6dmVlj6mmPGVu5a83JuWonNHKC5rdmzT-wWXMhoU1EGXCBKdnj3inOm6YWQB-1-MaRoadVZrJ3TX7mWPLz6FGoDv_zZsJbzeKA3B_LZwZSgj2SLZ85Jfp-RM7W2y1jdwDqiwOHupE312F_UHstDfFYQqGOctjPfvsnNOj3zNe8B9LvpnKsgWn72ytSEswviZQWNTEgymdymH6iwZg0aJ92nkBGcCsRsAY1Ci1w</v>
          </cell>
          <cell r="AI66" t="str">
            <v>Generated</v>
          </cell>
          <cell r="AJ66">
            <v>0</v>
          </cell>
          <cell r="AK66" t="str">
            <v>https://my.gstzen.in/~ldbdzzzjvy/a/invoices/fddace9c-dc82-4887-a326-60e77861aced/einvoice/.pdf2/</v>
          </cell>
        </row>
        <row r="67">
          <cell r="E67" t="str">
            <v>GE2150FY2526289</v>
          </cell>
          <cell r="F67">
            <v>45898</v>
          </cell>
          <cell r="G67">
            <v>45900</v>
          </cell>
          <cell r="H67" t="str">
            <v>33AARFG2558G1Z9</v>
          </cell>
          <cell r="I67" t="str">
            <v>GMP Energy Wind LLP</v>
          </cell>
          <cell r="J67" t="str">
            <v>33 - TN</v>
          </cell>
          <cell r="K67" t="str">
            <v>N</v>
          </cell>
          <cell r="L67">
            <v>0</v>
          </cell>
          <cell r="M67">
            <v>0</v>
          </cell>
          <cell r="N67">
            <v>25000</v>
          </cell>
          <cell r="O67">
            <v>0</v>
          </cell>
          <cell r="P67">
            <v>2250</v>
          </cell>
          <cell r="Q67">
            <v>2250</v>
          </cell>
          <cell r="R67">
            <v>0</v>
          </cell>
          <cell r="S67">
            <v>29500</v>
          </cell>
          <cell r="T67">
            <v>0</v>
          </cell>
          <cell r="U67" t="str">
            <v>CE/NCES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 t="str">
            <v>dfcnceshq1@gmail.com</v>
          </cell>
          <cell r="AB67" t="str">
            <v>dfcnceshq1@gmail.com</v>
          </cell>
          <cell r="AC67" t="str">
            <v>0b7e605b1cf69e6bc55c180726cc50de3aaf893eba47b34685c6153cea5888ce</v>
          </cell>
          <cell r="AD67">
            <v>152522964962212</v>
          </cell>
          <cell r="AE67" t="str">
            <v>2025-09-08 17:04:00</v>
          </cell>
          <cell r="AF67">
            <v>0</v>
          </cell>
          <cell r="AG67">
            <v>0</v>
          </cell>
          <cell r="AH67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VJGRzI1NThHMVo5XCIsXCJEb2NOb1wiOlwiR0UyMTUwRlkyNTI2Mjg5XCIsXCJEb2NUeXBcIjpcIklOVlwiLFwiRG9jRHRcIjpcIjI5LzA4LzIwMjVcIixcIlRvdEludlZhbFwiOjI5NTAwLjAsXCJJdGVtQ250XCI6MSxcIk1haW5Ic25Db2RlXCI6XCI5OTg1OTlcIixcIklyblwiOlwiMGI3ZTYwNWIxY2Y2OWU2YmM1NWMxODA3MjZjYzUwZGUzYWFmODkzZWJhNDdiMzQ2ODVjNjE1M2NlYTU4ODhjZVwiLFwiSXJuRHRcIjpcIjIwMjUtMDktMDggMTc6MDQ6MDBcIn0ifQ.Ao72zvIFl8Pcn9lM0PU2Ry0sFfgWL_dZP1T4hEzIF_eB6Ul2jPQWE-GmOjekLV1eTLeEGPBt8rBwx65zTXTO8BTW2LA--Ebjuxh5cpNUdewdG3Bg7o_GGxGeGlw00BOmMyVjP886owCahu-MkRwLMN3YIlhJ5B2xMi6K6gw8YSIW_Bdkn3mRM0dwkcwn5sC0SGeR9BKREpE_iJWZYZlifDGFgIfwY-B5JVr2OvxK0pn9lNgHh_mga67ior7QaEjdAHV-8jqPCOG-9W41AjcUXWXT7X50P9s1CRzM_0yHwlm4VUAUlKJiq6w9kbJ2wPS8NqbRjrMFOvWXG3pdtwyuig</v>
          </cell>
          <cell r="AI67" t="str">
            <v>Generated</v>
          </cell>
          <cell r="AJ67">
            <v>0</v>
          </cell>
          <cell r="AK67" t="str">
            <v>https://my.gstzen.in/~ldbdzzzjvy/a/invoices/0398b941-c119-4f5d-8069-4b69026762c3/einvoice/.pdf2/</v>
          </cell>
        </row>
        <row r="68">
          <cell r="E68" t="str">
            <v>GE2150FY2526288</v>
          </cell>
          <cell r="F68">
            <v>45898</v>
          </cell>
          <cell r="G68">
            <v>45900</v>
          </cell>
          <cell r="H68" t="str">
            <v>33AACCV8776B1Z9</v>
          </cell>
          <cell r="I68" t="str">
            <v>VIJAYANTH DEVELOPERS PRIVATE LIMITED</v>
          </cell>
          <cell r="J68" t="str">
            <v>33 - TN</v>
          </cell>
          <cell r="K68" t="str">
            <v>N</v>
          </cell>
          <cell r="L68">
            <v>0</v>
          </cell>
          <cell r="M68">
            <v>0</v>
          </cell>
          <cell r="N68">
            <v>74900</v>
          </cell>
          <cell r="O68">
            <v>0</v>
          </cell>
          <cell r="P68">
            <v>6741</v>
          </cell>
          <cell r="Q68">
            <v>6741</v>
          </cell>
          <cell r="R68">
            <v>0</v>
          </cell>
          <cell r="S68">
            <v>88382</v>
          </cell>
          <cell r="T68">
            <v>0</v>
          </cell>
          <cell r="U68" t="str">
            <v>CE/NCES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 t="str">
            <v>dfcnceshq1@gmail.com</v>
          </cell>
          <cell r="AB68" t="str">
            <v>dfcnceshq1@gmail.com</v>
          </cell>
          <cell r="AC68" t="str">
            <v>7897c97e0895ad6c35a60311092a62d4fad872f231c8c2ea03f70e17e6e92bf1</v>
          </cell>
          <cell r="AD68">
            <v>152522964987390</v>
          </cell>
          <cell r="AE68" t="str">
            <v>2025-09-08 17:06:00</v>
          </cell>
          <cell r="AF68">
            <v>0</v>
          </cell>
          <cell r="AG68">
            <v>0</v>
          </cell>
          <cell r="AH68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NDVjg3NzZCMVo5XCIsXCJEb2NOb1wiOlwiR0UyMTUwRlkyNTI2Mjg4XCIsXCJEb2NUeXBcIjpcIklOVlwiLFwiRG9jRHRcIjpcIjI5LzA4LzIwMjVcIixcIlRvdEludlZhbFwiOjg4MzgyLjAsXCJJdGVtQ250XCI6MSxcIk1haW5Ic25Db2RlXCI6XCI5OTg1OTlcIixcIklyblwiOlwiNzg5N2M5N2UwODk1YWQ2YzM1YTYwMzExMDkyYTYyZDRmYWQ4NzJmMjMxYzhjMmVhMDNmNzBlMTdlNmU5MmJmMVwiLFwiSXJuRHRcIjpcIjIwMjUtMDktMDggMTc6MDY6MDBcIn0ifQ.zvHczAWv1ZgFueFycxzo5xSjDDOGdjH2HieUkKKAObSVlHdlRaTV5dWiQnr3rFWxGWBUx2Uv4-oSikDNnSy8Hzmi7DWexIUCag22KiKd5ArZUFvLQjXbi9ysJeAfAf8tNr-8NKjLmyh77DNTOCO3e5gD8-tOK9W9T-uxGtm-AJnO2x8v-u1_hEgRI4wafmL-ZIZVVR3JQlfBQmeJrAER6S-LpzmKgYPZ7I5HKq5jlt2DAqiod2kPES28Ag2tv4EtVrJVTz03WG3mwzFjhiJCEMXlUSfPTLcSzIzgswfysJUFauS4qNi6jxthYIWS-pdc1nLUb_zpzsRU4TiXRCCcjw</v>
          </cell>
          <cell r="AI68" t="str">
            <v>Generated</v>
          </cell>
          <cell r="AJ68">
            <v>0</v>
          </cell>
          <cell r="AK68" t="str">
            <v>https://my.gstzen.in/~ldbdzzzjvy/a/invoices/e78f2cf6-e7a4-48d6-9e37-81bedb08d844/einvoice/.pdf2/</v>
          </cell>
        </row>
        <row r="69">
          <cell r="E69" t="str">
            <v>GE2150FY2526287</v>
          </cell>
          <cell r="F69">
            <v>45898</v>
          </cell>
          <cell r="G69">
            <v>45900</v>
          </cell>
          <cell r="H69" t="str">
            <v>33AACCV8776B1Z9</v>
          </cell>
          <cell r="I69" t="str">
            <v>VIJAYANTH DEVELOPERS PRIVATE LIMITED</v>
          </cell>
          <cell r="J69" t="str">
            <v>33 - TN</v>
          </cell>
          <cell r="K69" t="str">
            <v>N</v>
          </cell>
          <cell r="L69">
            <v>0</v>
          </cell>
          <cell r="M69">
            <v>0</v>
          </cell>
          <cell r="N69">
            <v>100000</v>
          </cell>
          <cell r="O69">
            <v>0</v>
          </cell>
          <cell r="P69">
            <v>9000</v>
          </cell>
          <cell r="Q69">
            <v>9000</v>
          </cell>
          <cell r="R69">
            <v>0</v>
          </cell>
          <cell r="S69">
            <v>118000</v>
          </cell>
          <cell r="T69">
            <v>0</v>
          </cell>
          <cell r="U69" t="str">
            <v>CE/NCES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 t="str">
            <v>dfcnceshq1@gmail.com</v>
          </cell>
          <cell r="AB69" t="str">
            <v>dfcnceshq1@gmail.com</v>
          </cell>
          <cell r="AC69" t="str">
            <v>6ab2ffd66975dfa9d3c3624679ae94611a8eda1ea2ceb2950d58e6a1fe073175</v>
          </cell>
          <cell r="AD69">
            <v>152522964987284</v>
          </cell>
          <cell r="AE69" t="str">
            <v>2025-09-08 17:06:00</v>
          </cell>
          <cell r="AF69">
            <v>0</v>
          </cell>
          <cell r="AG69">
            <v>0</v>
          </cell>
          <cell r="AH69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NDVjg3NzZCMVo5XCIsXCJEb2NOb1wiOlwiR0UyMTUwRlkyNTI2Mjg3XCIsXCJEb2NUeXBcIjpcIklOVlwiLFwiRG9jRHRcIjpcIjI5LzA4LzIwMjVcIixcIlRvdEludlZhbFwiOjExODAwMC4wLFwiSXRlbUNudFwiOjEsXCJNYWluSHNuQ29kZVwiOlwiOTk4NTk5XCIsXCJJcm5cIjpcIjZhYjJmZmQ2Njk3NWRmYTlkM2MzNjI0Njc5YWU5NDYxMWE4ZWRhMWVhMmNlYjI5NTBkNThlNmExZmUwNzMxNzVcIixcIklybkR0XCI6XCIyMDI1LTA5LTA4IDE3OjA2OjAwXCJ9In0.aB67QqFFqlB8pnOlP_HkDaaOq3J-8Sz_qPHFbbcjgRJNScfGCQv2GifL9i97qmXEIF3BvZPck2AQ6_15kvVNUZczRFe1yTE81x2atdgf4eLp1ZxCZthXOqlrIU1PPXuFMygaUszu5Kg3EpIOwBroRLziTDVhtVLIjLyquRlvQp78dMZnriwRPclu3l1cB_lYqa7pR-d3_wouS6dHnaF9YLsqmOijKYFZpBP7LEhmKJsPadSLwtk7o6Qan1f97UhFyTQUSSugZiSsQy8hm_GO7i9zitDbO0UmESx6_EWTflu0MXudkSy2ThjmP_9VVRDj0urf-ONr8K-nsSV4vNJc4A</v>
          </cell>
          <cell r="AI69" t="str">
            <v>Generated</v>
          </cell>
          <cell r="AJ69">
            <v>0</v>
          </cell>
          <cell r="AK69" t="str">
            <v>https://my.gstzen.in/~ldbdzzzjvy/a/invoices/e7e9cd8c-84e6-477b-99bd-25789b182630/einvoice/.pdf2/</v>
          </cell>
        </row>
        <row r="70">
          <cell r="E70" t="str">
            <v>GE2150FY2526286</v>
          </cell>
          <cell r="F70">
            <v>45898</v>
          </cell>
          <cell r="G70">
            <v>45900</v>
          </cell>
          <cell r="H70" t="str">
            <v>33AACCR9722M1Z2</v>
          </cell>
          <cell r="I70" t="str">
            <v>33AACCR9722M1Z2</v>
          </cell>
          <cell r="J70" t="str">
            <v>33 - TN</v>
          </cell>
          <cell r="K70" t="str">
            <v>N</v>
          </cell>
          <cell r="L70">
            <v>0</v>
          </cell>
          <cell r="M70">
            <v>0</v>
          </cell>
          <cell r="N70">
            <v>221000</v>
          </cell>
          <cell r="O70">
            <v>0</v>
          </cell>
          <cell r="P70">
            <v>19890</v>
          </cell>
          <cell r="Q70">
            <v>19890</v>
          </cell>
          <cell r="R70">
            <v>0</v>
          </cell>
          <cell r="S70">
            <v>260780</v>
          </cell>
          <cell r="T70">
            <v>0</v>
          </cell>
          <cell r="U70" t="str">
            <v>CE/NCES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 t="str">
            <v>dfcnceshq1@gmail.com</v>
          </cell>
          <cell r="AB70" t="str">
            <v>dfcnceshq1@gmail.com</v>
          </cell>
          <cell r="AC70" t="str">
            <v>23548359a22ac6eb49acffbcf84d4a21283ffd86f6912c226fe6d05836eab052</v>
          </cell>
          <cell r="AD70">
            <v>152522964987220</v>
          </cell>
          <cell r="AE70" t="str">
            <v>2025-09-08 17:06:00</v>
          </cell>
          <cell r="AF70">
            <v>0</v>
          </cell>
          <cell r="AG70">
            <v>0</v>
          </cell>
          <cell r="AH70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NDUjk3MjJNMVoyXCIsXCJEb2NOb1wiOlwiR0UyMTUwRlkyNTI2Mjg2XCIsXCJEb2NUeXBcIjpcIklOVlwiLFwiRG9jRHRcIjpcIjI5LzA4LzIwMjVcIixcIlRvdEludlZhbFwiOjI2MDc4MC4wLFwiSXRlbUNudFwiOjEsXCJNYWluSHNuQ29kZVwiOlwiOTk4NTk5XCIsXCJJcm5cIjpcIjIzNTQ4MzU5YTIyYWM2ZWI0OWFjZmZiY2Y4NGQ0YTIxMjgzZmZkODZmNjkxMmMyMjZmZTZkMDU4MzZlYWIwNTJcIixcIklybkR0XCI6XCIyMDI1LTA5LTA4IDE3OjA2OjAwXCJ9In0.ksoBqlzoCHpif9Q9rvm0_K9Kru1E3RV5Q8lMQIUZgqK3p3LC4k4zrYUaxWPjZvKBMborfX9yaHDyqh6vOOk5y7eEdqoNw79dSromsemd5bZy157zwQT9lIzQd15B4q2879r9Ed3X7XC2zp2hRkDkPXZ6fuIrxHk1i2QfiKg3vR9Rq2WR4tndQO4Xvw0CTCZxARlkkxwJoeOt7QbWwEXRVoL2KQBUY8LNpzVYe511rGGKUGoQgV3lMBtejGQY6FiIJ0KchVgCRt1TT5Gr8TsIDr_AchdeAQ5RRT41xCYxffeJutEhVFjpBKZDgiUzmDxyBBHMf_5AgHs9yU7e9MP_fQ</v>
          </cell>
          <cell r="AI70" t="str">
            <v>Generated</v>
          </cell>
          <cell r="AJ70">
            <v>0</v>
          </cell>
          <cell r="AK70" t="str">
            <v>https://my.gstzen.in/~ldbdzzzjvy/a/invoices/8bdbe793-e9f6-4fb6-a0ef-dcb829b9d60e/einvoice/.pdf2/</v>
          </cell>
        </row>
        <row r="71">
          <cell r="E71" t="str">
            <v>GE2150FY2526285</v>
          </cell>
          <cell r="F71">
            <v>45898</v>
          </cell>
          <cell r="G71">
            <v>45900</v>
          </cell>
          <cell r="H71" t="str">
            <v>33AAPFB0435R1Z5</v>
          </cell>
          <cell r="I71" t="str">
            <v>33AAPFB0435R1Z5</v>
          </cell>
          <cell r="J71" t="str">
            <v>33 - TN</v>
          </cell>
          <cell r="K71" t="str">
            <v>N</v>
          </cell>
          <cell r="L71">
            <v>0</v>
          </cell>
          <cell r="M71">
            <v>0</v>
          </cell>
          <cell r="N71">
            <v>50000</v>
          </cell>
          <cell r="O71">
            <v>0</v>
          </cell>
          <cell r="P71">
            <v>4500</v>
          </cell>
          <cell r="Q71">
            <v>4500</v>
          </cell>
          <cell r="R71">
            <v>0</v>
          </cell>
          <cell r="S71">
            <v>59000</v>
          </cell>
          <cell r="T71">
            <v>0</v>
          </cell>
          <cell r="U71" t="str">
            <v>CE/NCES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 t="str">
            <v>dfcnceshq1@gmail.com</v>
          </cell>
          <cell r="AB71" t="str">
            <v>dfcnceshq1@gmail.com</v>
          </cell>
          <cell r="AC71" t="str">
            <v>c66f2607df9ea51fa7492cd478d442a4b7282815a2c5f02052cc7116ec979153</v>
          </cell>
          <cell r="AD71">
            <v>152522964987114</v>
          </cell>
          <cell r="AE71" t="str">
            <v>2025-09-08 17:06:00</v>
          </cell>
          <cell r="AF71">
            <v>0</v>
          </cell>
          <cell r="AG71">
            <v>0</v>
          </cell>
          <cell r="AH71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VBGQjA0MzVSMVo1XCIsXCJEb2NOb1wiOlwiR0UyMTUwRlkyNTI2Mjg1XCIsXCJEb2NUeXBcIjpcIklOVlwiLFwiRG9jRHRcIjpcIjI5LzA4LzIwMjVcIixcIlRvdEludlZhbFwiOjU5MDAwLjAsXCJJdGVtQ250XCI6MSxcIk1haW5Ic25Db2RlXCI6XCI5OTg1OTlcIixcIklyblwiOlwiYzY2ZjI2MDdkZjllYTUxZmE3NDkyY2Q0NzhkNDQyYTRiNzI4MjgxNWEyYzVmMDIwNTJjYzcxMTZlYzk3OTE1M1wiLFwiSXJuRHRcIjpcIjIwMjUtMDktMDggMTc6MDY6MDBcIn0ifQ.HXG2jVMxnwlf5sda3sn0aJwCpDE8w1AH6utfNCIe4zQj-A3L1RraZIIhBM6hb7Fn0zeyi94Hp4UNX4r5Y4c08Qx54v3EVoApmWofnSaCm5RkF4Lbl-z2J8SWnuImDgZ-_wjsMe0HNb47hdNQRwMAngA3_lytVY-qZt7ROEnbGiLU0CnUAqjSX-YW2BwbIHQEt2D-umGa_cxaZ2_y4_Vo6rednH8cIE5Dv-K5Jl5jiZ1ruPSkLr5xXGlOjEzT5i_r7_aKE0DFFfsPqgJMe3tNxYyXv8J59uOdfBKlvpI_1echxgDEsvFg6F0wyJgnCzcWKLWIWDm04z2TCywXVfoAZg</v>
          </cell>
          <cell r="AI71" t="str">
            <v>Generated</v>
          </cell>
          <cell r="AJ71">
            <v>0</v>
          </cell>
          <cell r="AK71" t="str">
            <v>https://my.gstzen.in/~ldbdzzzjvy/a/invoices/0d50c0ae-0c73-464d-8d7a-79b682099259/einvoice/.pdf2/</v>
          </cell>
        </row>
        <row r="72">
          <cell r="E72" t="str">
            <v>GE2150FY2526284</v>
          </cell>
          <cell r="F72">
            <v>45898</v>
          </cell>
          <cell r="G72">
            <v>45900</v>
          </cell>
          <cell r="H72" t="str">
            <v>33AAACS8577K1ZW</v>
          </cell>
          <cell r="I72" t="str">
            <v>State Bank Of India</v>
          </cell>
          <cell r="J72" t="str">
            <v>33 - TN</v>
          </cell>
          <cell r="K72" t="str">
            <v>N</v>
          </cell>
          <cell r="L72">
            <v>0</v>
          </cell>
          <cell r="M72">
            <v>0</v>
          </cell>
          <cell r="N72">
            <v>75000</v>
          </cell>
          <cell r="O72">
            <v>0</v>
          </cell>
          <cell r="P72">
            <v>6750</v>
          </cell>
          <cell r="Q72">
            <v>6750</v>
          </cell>
          <cell r="R72">
            <v>0</v>
          </cell>
          <cell r="S72">
            <v>88500</v>
          </cell>
          <cell r="T72">
            <v>0</v>
          </cell>
          <cell r="U72" t="str">
            <v>CE/NCES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 t="str">
            <v>dfcnceshq1@gmail.com</v>
          </cell>
          <cell r="AB72" t="str">
            <v>dfcnceshq1@gmail.com</v>
          </cell>
          <cell r="AC72" t="str">
            <v>7b6bf1215860cc4d6f49dcc2ab30eeb3fee7cc6163ec455fac882004d15faedb</v>
          </cell>
          <cell r="AD72">
            <v>152522964986975</v>
          </cell>
          <cell r="AE72" t="str">
            <v>2025-09-08 17:06:00</v>
          </cell>
          <cell r="AF72">
            <v>0</v>
          </cell>
          <cell r="AG72">
            <v>0</v>
          </cell>
          <cell r="AH72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FDUzg1NzdLMVpXXCIsXCJEb2NOb1wiOlwiR0UyMTUwRlkyNTI2Mjg0XCIsXCJEb2NUeXBcIjpcIklOVlwiLFwiRG9jRHRcIjpcIjI5LzA4LzIwMjVcIixcIlRvdEludlZhbFwiOjg4NTAwLjAsXCJJdGVtQ250XCI6MSxcIk1haW5Ic25Db2RlXCI6XCI5OTg1OTlcIixcIklyblwiOlwiN2I2YmYxMjE1ODYwY2M0ZDZmNDlkY2MyYWIzMGVlYjNmZWU3Y2M2MTYzZWM0NTVmYWM4ODIwMDRkMTVmYWVkYlwiLFwiSXJuRHRcIjpcIjIwMjUtMDktMDggMTc6MDY6MDBcIn0ifQ.qVDwn8mU-fdb35xT7AvkcCu37DrSHw3ZWUD8F9H5BoCxG7UR5U51ampAMuCBQTEukK26UwpQdDJFD1bjWActobl_qdhxKjsnqMj3mcw_qYYF4X698S8nx-rWAP3-G7xbrLb1cZOG_APxW7Fj93613G-JMMHZQ_IUC1ea4fTBdCjTE6Vv3uKfJhRe456XauhGUuE9ZCzbgi1pssMGhLqwh5geIDrCWBo8tEV7wK84CLnQd-gLY-plC-2StIs8VO10S2PbjkEJjKY5LLcNfJDggrexvj0MERjFg1dprLirLrA7xouOBTyYmwbAfsYK24qVcc5N1m7tJifDcAexNZA2iA</v>
          </cell>
          <cell r="AI72" t="str">
            <v>Generated</v>
          </cell>
          <cell r="AJ72">
            <v>0</v>
          </cell>
          <cell r="AK72" t="str">
            <v>https://my.gstzen.in/~ldbdzzzjvy/a/invoices/4d791973-4f41-4e1a-8237-ed0fb1ec2a6a/einvoice/.pdf2/</v>
          </cell>
        </row>
        <row r="73">
          <cell r="E73" t="str">
            <v>GE2150FY2526283</v>
          </cell>
          <cell r="F73">
            <v>45898</v>
          </cell>
          <cell r="G73">
            <v>45900</v>
          </cell>
          <cell r="H73" t="str">
            <v>33AAICS1738E1ZK</v>
          </cell>
          <cell r="I73" t="str">
            <v>Sunshine Bakery Foods Pvt. Ltd.,</v>
          </cell>
          <cell r="J73" t="str">
            <v>33 - TN</v>
          </cell>
          <cell r="K73" t="str">
            <v>N</v>
          </cell>
          <cell r="L73">
            <v>0</v>
          </cell>
          <cell r="M73">
            <v>0</v>
          </cell>
          <cell r="N73">
            <v>74900</v>
          </cell>
          <cell r="O73">
            <v>0</v>
          </cell>
          <cell r="P73">
            <v>6741</v>
          </cell>
          <cell r="Q73">
            <v>6741</v>
          </cell>
          <cell r="R73">
            <v>0</v>
          </cell>
          <cell r="S73">
            <v>88382</v>
          </cell>
          <cell r="T73">
            <v>0</v>
          </cell>
          <cell r="U73" t="str">
            <v>CE/NCES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 t="str">
            <v>dfcnceshq1@gmail.com</v>
          </cell>
          <cell r="AB73" t="str">
            <v>dfcnceshq1@gmail.com</v>
          </cell>
          <cell r="AC73" t="str">
            <v>059bfa17a676864883f595cd0001cfaa29b5a7b205c25c22ad2203a29038b498</v>
          </cell>
          <cell r="AD73">
            <v>152522964986771</v>
          </cell>
          <cell r="AE73" t="str">
            <v>2025-09-08 17:06:00</v>
          </cell>
          <cell r="AF73">
            <v>0</v>
          </cell>
          <cell r="AG73">
            <v>0</v>
          </cell>
          <cell r="AH73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lDUzE3MzhFMVpLXCIsXCJEb2NOb1wiOlwiR0UyMTUwRlkyNTI2MjgzXCIsXCJEb2NUeXBcIjpcIklOVlwiLFwiRG9jRHRcIjpcIjI5LzA4LzIwMjVcIixcIlRvdEludlZhbFwiOjg4MzgyLjAsXCJJdGVtQ250XCI6MSxcIk1haW5Ic25Db2RlXCI6XCI5OTg1OTlcIixcIklyblwiOlwiMDU5YmZhMTdhNjc2ODY0ODgzZjU5NWNkMDAwMWNmYWEyOWI1YTdiMjA1YzI1YzIyYWQyMjAzYTI5MDM4YjQ5OFwiLFwiSXJuRHRcIjpcIjIwMjUtMDktMDggMTc6MDY6MDBcIn0ifQ.batgx8WxWkAmeGDgBNpFJ7enOUyymfXFJ8MDql68WmStzyjDuybch2Srbg9yQ1HoxC7UaA0_D1NWvaZkqJemN61uRakLfKV9HhxPuChJgrOJiJX07MWqk8gb-BS0Nem2QCBiiHNoa5HNl08tCRar2F9oQmgkYlo0rZHc0mUrP2gsY7DR6Cxl2NBaJ3vtbikAcB51p9iGSvWrblETMebJTKu6fQNbybw3vEQtnErx260suj74zyxuw4DQ5pPW-zyNKhRp_yv1NqSUM1VcKTabLOyo99p6DhXn7kk1rb1lQ1P5ixwlRu7U1QeKmlxpWqiCnA7KQEGphzDjBulPTdwISg</v>
          </cell>
          <cell r="AI73" t="str">
            <v>Generated</v>
          </cell>
          <cell r="AJ73">
            <v>0</v>
          </cell>
          <cell r="AK73" t="str">
            <v>https://my.gstzen.in/~ldbdzzzjvy/a/invoices/90c49b24-f7dc-4091-81c1-7c048f0d1639/einvoice/.pdf2/</v>
          </cell>
        </row>
        <row r="74">
          <cell r="E74" t="str">
            <v>GE2150FY2526282</v>
          </cell>
          <cell r="F74">
            <v>45898</v>
          </cell>
          <cell r="G74">
            <v>45900</v>
          </cell>
          <cell r="H74" t="str">
            <v>33AAICS1738E1ZK</v>
          </cell>
          <cell r="I74" t="str">
            <v>Sunshine Bakery Foods Pvt. Ltd.,</v>
          </cell>
          <cell r="J74" t="str">
            <v>33 - TN</v>
          </cell>
          <cell r="K74" t="str">
            <v>N</v>
          </cell>
          <cell r="L74">
            <v>0</v>
          </cell>
          <cell r="M74">
            <v>0</v>
          </cell>
          <cell r="N74">
            <v>100000</v>
          </cell>
          <cell r="O74">
            <v>0</v>
          </cell>
          <cell r="P74">
            <v>9000</v>
          </cell>
          <cell r="Q74">
            <v>9000</v>
          </cell>
          <cell r="R74">
            <v>0</v>
          </cell>
          <cell r="S74">
            <v>118000</v>
          </cell>
          <cell r="T74">
            <v>0</v>
          </cell>
          <cell r="U74" t="str">
            <v>CE/NCES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 t="str">
            <v>dfcnceshq1@gmail.com</v>
          </cell>
          <cell r="AB74" t="str">
            <v>dfcnceshq1@gmail.com</v>
          </cell>
          <cell r="AC74" t="str">
            <v>9ee32d9d281ceb03e8f09f717e38720f5ac7ca151c680d9470192e0889feddea</v>
          </cell>
          <cell r="AD74">
            <v>152522964986601</v>
          </cell>
          <cell r="AE74" t="str">
            <v>2025-09-08 17:06:00</v>
          </cell>
          <cell r="AF74">
            <v>0</v>
          </cell>
          <cell r="AG74">
            <v>0</v>
          </cell>
          <cell r="AH74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lDUzE3MzhFMVpLXCIsXCJEb2NOb1wiOlwiR0UyMTUwRlkyNTI2MjgyXCIsXCJEb2NUeXBcIjpcIklOVlwiLFwiRG9jRHRcIjpcIjI5LzA4LzIwMjVcIixcIlRvdEludlZhbFwiOjExODAwMC4wLFwiSXRlbUNudFwiOjEsXCJNYWluSHNuQ29kZVwiOlwiOTk4NTk5XCIsXCJJcm5cIjpcIjllZTMyZDlkMjgxY2ViMDNlOGYwOWY3MTdlMzg3MjBmNWFjN2NhMTUxYzY4MGQ5NDcwMTkyZTA4ODlmZWRkZWFcIixcIklybkR0XCI6XCIyMDI1LTA5LTA4IDE3OjA2OjAwXCJ9In0.2riemlw-PrcJqEomliATABsak_QSU-q_Rc0546EXxvgJsFZHZ5UK3w4ZEgcXYbxOYxP7pecPo4E77HySBC_lJXWb4yD6_Z4F-8jg8pvgWT7XKr4hhU3NlPCzg-juWnJzNd_pmVgYWtQJYbSPuCAG9avUNv6q2aHuHfzHCXclnDMt4Dan2TC7xoHFAO6FHnO1M6wo5XLFFsVtwjCyWa9FKVbM_T4bNYGzOysVWJJn42ICITwj5xybXBYchCx6AAtdEGBTF2VdK8ufjlyndsEgs2xDxoxJn4Q53xzSHqc7CFLkcanXzrQoSXA3hJpYI9PZvsG2sjLKDEGcLoZF6o-G7g</v>
          </cell>
          <cell r="AI74" t="str">
            <v>Generated</v>
          </cell>
          <cell r="AJ74">
            <v>0</v>
          </cell>
          <cell r="AK74" t="str">
            <v>https://my.gstzen.in/~ldbdzzzjvy/a/invoices/fe7497f7-47e8-4187-9586-d26f054003d1/einvoice/.pdf2/</v>
          </cell>
        </row>
        <row r="75">
          <cell r="E75" t="str">
            <v>GE2150FY2526281</v>
          </cell>
          <cell r="F75">
            <v>45898</v>
          </cell>
          <cell r="G75">
            <v>45900</v>
          </cell>
          <cell r="H75" t="str">
            <v>33AAJCK0257F1ZT</v>
          </cell>
          <cell r="I75" t="str">
            <v>KKK SOLAR FARMS PRIVATE LIMITED</v>
          </cell>
          <cell r="J75" t="str">
            <v>33 - TN</v>
          </cell>
          <cell r="K75" t="str">
            <v>N</v>
          </cell>
          <cell r="L75">
            <v>0</v>
          </cell>
          <cell r="M75">
            <v>0</v>
          </cell>
          <cell r="N75">
            <v>25000</v>
          </cell>
          <cell r="O75">
            <v>0</v>
          </cell>
          <cell r="P75">
            <v>2250</v>
          </cell>
          <cell r="Q75">
            <v>2250</v>
          </cell>
          <cell r="R75">
            <v>0</v>
          </cell>
          <cell r="S75">
            <v>29500</v>
          </cell>
          <cell r="T75">
            <v>0</v>
          </cell>
          <cell r="U75" t="str">
            <v>CE/NCES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 t="str">
            <v>dfcnceshq1@gmail.com</v>
          </cell>
          <cell r="AB75" t="str">
            <v>dfcnceshq1@gmail.com</v>
          </cell>
          <cell r="AC75" t="str">
            <v>7538bde973fdfe455fe8949c5afe16e447eaefca65da363fef0196f694d22dcb</v>
          </cell>
          <cell r="AD75">
            <v>152522964986470</v>
          </cell>
          <cell r="AE75" t="str">
            <v>2025-09-08 17:06:00</v>
          </cell>
          <cell r="AF75">
            <v>0</v>
          </cell>
          <cell r="AG75">
            <v>0</v>
          </cell>
          <cell r="AH75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pDSzAyNTdGMVpUXCIsXCJEb2NOb1wiOlwiR0UyMTUwRlkyNTI2MjgxXCIsXCJEb2NUeXBcIjpcIklOVlwiLFwiRG9jRHRcIjpcIjI5LzA4LzIwMjVcIixcIlRvdEludlZhbFwiOjI5NTAwLjAsXCJJdGVtQ250XCI6MSxcIk1haW5Ic25Db2RlXCI6XCI5OTg1OTlcIixcIklyblwiOlwiNzUzOGJkZTk3M2ZkZmU0NTVmZTg5NDljNWFmZTE2ZTQ0N2VhZWZjYTY1ZGEzNjNmZWYwMTk2ZjY5NGQyMmRjYlwiLFwiSXJuRHRcIjpcIjIwMjUtMDktMDggMTc6MDY6MDBcIn0ifQ.mw1fqd7tJbynxslR8xIresJo1SsmxUjvc015jbKlyZbYbjpBoozC_7TOhb3bkviHkO4afyDMJRjFTzVnGEMKc3ECm0rWrBbCAUPmM9GIcPM4Ej9kQCrMavv83m8xrmx1POGooBqmmQCrjFjlc_oOdeK15pSk-T0EcMTdWqPs4Awu3kztWPCdAD04ovoX6CURajPaCpPBnfBPIi8gbdeQdxqgvmfh_320_Luitrgid5QETIrAzBv1WEMs-XXclthejjU2786MCH2hUKr5TLjMLkQP5maLnsMuiTfYdTH5OkocXIEccfhYe7XGtoLOJJx6hD1P991vlY21ExfouScu4A</v>
          </cell>
          <cell r="AI75" t="str">
            <v>Generated</v>
          </cell>
          <cell r="AJ75">
            <v>0</v>
          </cell>
          <cell r="AK75" t="str">
            <v>https://my.gstzen.in/~ldbdzzzjvy/a/invoices/86102d21-7821-4c4a-9ac5-3447cb8ef0a0/einvoice/.pdf2/</v>
          </cell>
        </row>
        <row r="76">
          <cell r="E76" t="str">
            <v>GE2150FY2526280</v>
          </cell>
          <cell r="F76">
            <v>45898</v>
          </cell>
          <cell r="G76">
            <v>45900</v>
          </cell>
          <cell r="H76" t="str">
            <v>33AAACC4731H1Z3</v>
          </cell>
          <cell r="I76" t="str">
            <v>33AAACC4731H1Z3</v>
          </cell>
          <cell r="J76" t="str">
            <v>33 - TN</v>
          </cell>
          <cell r="K76" t="str">
            <v>N</v>
          </cell>
          <cell r="L76">
            <v>0</v>
          </cell>
          <cell r="M76">
            <v>0</v>
          </cell>
          <cell r="N76">
            <v>25000</v>
          </cell>
          <cell r="O76">
            <v>0</v>
          </cell>
          <cell r="P76">
            <v>2250</v>
          </cell>
          <cell r="Q76">
            <v>2250</v>
          </cell>
          <cell r="R76">
            <v>0</v>
          </cell>
          <cell r="S76">
            <v>29500</v>
          </cell>
          <cell r="T76">
            <v>0</v>
          </cell>
          <cell r="U76" t="str">
            <v>CE/NCES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 t="str">
            <v>dfcnceshq1@gmail.com</v>
          </cell>
          <cell r="AB76" t="str">
            <v>dfcnceshq1@gmail.com</v>
          </cell>
          <cell r="AC76" t="str">
            <v>68f80d0207daff6ddcbe510c5789e33732e7bf6437cad84bb70e69d8747ec25c</v>
          </cell>
          <cell r="AD76">
            <v>152522964986346</v>
          </cell>
          <cell r="AE76" t="str">
            <v>2025-09-08 17:06:00</v>
          </cell>
          <cell r="AF76">
            <v>0</v>
          </cell>
          <cell r="AG76">
            <v>0</v>
          </cell>
          <cell r="AH76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FDQzQ3MzFIMVozXCIsXCJEb2NOb1wiOlwiR0UyMTUwRlkyNTI2MjgwXCIsXCJEb2NUeXBcIjpcIklOVlwiLFwiRG9jRHRcIjpcIjI5LzA4LzIwMjVcIixcIlRvdEludlZhbFwiOjI5NTAwLjAsXCJJdGVtQ250XCI6MSxcIk1haW5Ic25Db2RlXCI6XCI5OTg1OTlcIixcIklyblwiOlwiNjhmODBkMDIwN2RhZmY2ZGRjYmU1MTBjNTc4OWUzMzczMmU3YmY2NDM3Y2FkODRiYjcwZTY5ZDg3NDdlYzI1Y1wiLFwiSXJuRHRcIjpcIjIwMjUtMDktMDggMTc6MDY6MDBcIn0ifQ.2zATLqJMaRVPzw0F8Y2uw-y6Iw-Ln_H8QMkpapv9b6-i7QJCcIMRd6Z46Thd8CTI-QgGayt2eTCHFZsKgb2mhOJOu5gDA1wqPNyK4Wus6dgOB0RlKeR8JWT7qTBLtTWCyGLPxtDLFb4DzZmoHbHYUg90111b66WZ2_wMAlikYPyxHUlI3Z2DUTbDqzvSd0wLF2yqWIzn74LH-avsZQAJGKNZTalsgtkNm4yKrwwNDEJUjN_YQmZGu3UPWaYQhV552OsKq74ahIhessXIo0XXBOeKAAp5nhjTiMRAAdVXd_bNZDNKnWw_WDlOdX0luNMlE8_iQz3zN4IGosgD2-fFCw</v>
          </cell>
          <cell r="AI76" t="str">
            <v>Generated</v>
          </cell>
          <cell r="AJ76">
            <v>0</v>
          </cell>
          <cell r="AK76" t="str">
            <v>https://my.gstzen.in/~ldbdzzzjvy/a/invoices/925873c1-4332-4fc8-ab8c-de52474db1e0/einvoice/.pdf2/</v>
          </cell>
        </row>
        <row r="77">
          <cell r="E77" t="str">
            <v>GE2150FY2526279</v>
          </cell>
          <cell r="F77">
            <v>45898</v>
          </cell>
          <cell r="G77">
            <v>45900</v>
          </cell>
          <cell r="H77" t="str">
            <v>33ABDCS0288B1ZQ</v>
          </cell>
          <cell r="I77" t="str">
            <v>Shri Shakthi Eco Energy Pvt. Ltd.,</v>
          </cell>
          <cell r="J77" t="str">
            <v>33 - TN</v>
          </cell>
          <cell r="K77" t="str">
            <v>N</v>
          </cell>
          <cell r="L77">
            <v>0</v>
          </cell>
          <cell r="M77">
            <v>0</v>
          </cell>
          <cell r="N77">
            <v>74900</v>
          </cell>
          <cell r="O77">
            <v>0</v>
          </cell>
          <cell r="P77">
            <v>6741</v>
          </cell>
          <cell r="Q77">
            <v>6741</v>
          </cell>
          <cell r="R77">
            <v>0</v>
          </cell>
          <cell r="S77">
            <v>88382</v>
          </cell>
          <cell r="T77">
            <v>0</v>
          </cell>
          <cell r="U77" t="str">
            <v>CE/NCES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 t="str">
            <v>dfcnceshq1@gmail.com</v>
          </cell>
          <cell r="AB77" t="str">
            <v>dfcnceshq1@gmail.com</v>
          </cell>
          <cell r="AC77" t="str">
            <v>b72e584e643fe8d142c3aefd1fe114643181a48030376b17c0dccc159ecb5761</v>
          </cell>
          <cell r="AD77">
            <v>152522964986258</v>
          </cell>
          <cell r="AE77" t="str">
            <v>2025-09-08 17:06:00</v>
          </cell>
          <cell r="AF77">
            <v>0</v>
          </cell>
          <cell r="AG77">
            <v>0</v>
          </cell>
          <cell r="AH77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kRDUzAyODhCMVpRXCIsXCJEb2NOb1wiOlwiR0UyMTUwRlkyNTI2Mjc5XCIsXCJEb2NUeXBcIjpcIklOVlwiLFwiRG9jRHRcIjpcIjI5LzA4LzIwMjVcIixcIlRvdEludlZhbFwiOjg4MzgyLjAsXCJJdGVtQ250XCI6MSxcIk1haW5Ic25Db2RlXCI6XCI5OTg1OTlcIixcIklyblwiOlwiYjcyZTU4NGU2NDNmZThkMTQyYzNhZWZkMWZlMTE0NjQzMTgxYTQ4MDMwMzc2YjE3YzBkY2NjMTU5ZWNiNTc2MVwiLFwiSXJuRHRcIjpcIjIwMjUtMDktMDggMTc6MDY6MDBcIn0ifQ.0RX8K8VjabD050f2PtQZG6twl-PzNVkUibSItFqRvTPYbqlpdI3cGHNcc83Pc25EqkBlVKN7lQIJXo5VNs-CkIHfQs1c9FFapmmQd2lCVH46OODJmApYeCH96LqvxUfeYilr9rR1pG3vlZqkJ5ZHg0uUJw4_NETjEWOBoYDB0QgeQcJOEopcvJlGN4KsgdZB5ilOpsUs44DBYnS4cVuDqQOTFCa_bNLNfgCajsfScmyXonWViIsgHj1tz6DokXN3m59c-t-90s6AMWh7iG8WyjWICN2GMBiSqkFtS3ANP1oPTT9hLRk-1ePf2IU6elN9VnholiRtkFNhUlszoz0s6Q</v>
          </cell>
          <cell r="AI77" t="str">
            <v>Generated</v>
          </cell>
          <cell r="AJ77">
            <v>0</v>
          </cell>
          <cell r="AK77" t="str">
            <v>https://my.gstzen.in/~ldbdzzzjvy/a/invoices/9bc3600e-33e8-456b-a91f-3e43044cf2d8/einvoice/.pdf2/</v>
          </cell>
        </row>
        <row r="78">
          <cell r="E78" t="str">
            <v>GE2150FY2526278</v>
          </cell>
          <cell r="F78">
            <v>45898</v>
          </cell>
          <cell r="G78">
            <v>45900</v>
          </cell>
          <cell r="H78" t="str">
            <v>33AACCS9189B1ZB</v>
          </cell>
          <cell r="I78" t="str">
            <v>Poly Pipes India Pvt. Ltd.,</v>
          </cell>
          <cell r="J78" t="str">
            <v>33 - TN</v>
          </cell>
          <cell r="K78" t="str">
            <v>N</v>
          </cell>
          <cell r="L78">
            <v>0</v>
          </cell>
          <cell r="M78">
            <v>0</v>
          </cell>
          <cell r="N78">
            <v>74900</v>
          </cell>
          <cell r="O78">
            <v>0</v>
          </cell>
          <cell r="P78">
            <v>6741</v>
          </cell>
          <cell r="Q78">
            <v>6741</v>
          </cell>
          <cell r="R78">
            <v>0</v>
          </cell>
          <cell r="S78">
            <v>88382</v>
          </cell>
          <cell r="T78">
            <v>0</v>
          </cell>
          <cell r="U78" t="str">
            <v>CE/NCES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 t="str">
            <v>dfcnceshq1@gmail.com</v>
          </cell>
          <cell r="AB78" t="str">
            <v>dfcnceshq1@gmail.com</v>
          </cell>
          <cell r="AC78" t="str">
            <v>0abe8421c2bdd47e344e32656f083a38cddfc13dfa983e5ba5e8caeef2138295</v>
          </cell>
          <cell r="AD78">
            <v>152522964986133</v>
          </cell>
          <cell r="AE78" t="str">
            <v>2025-09-08 17:06:00</v>
          </cell>
          <cell r="AF78">
            <v>0</v>
          </cell>
          <cell r="AG78">
            <v>0</v>
          </cell>
          <cell r="AH78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NDUzkxODlCMVpCXCIsXCJEb2NOb1wiOlwiR0UyMTUwRlkyNTI2Mjc4XCIsXCJEb2NUeXBcIjpcIklOVlwiLFwiRG9jRHRcIjpcIjI5LzA4LzIwMjVcIixcIlRvdEludlZhbFwiOjg4MzgyLjAsXCJJdGVtQ250XCI6MSxcIk1haW5Ic25Db2RlXCI6XCI5OTg1OTlcIixcIklyblwiOlwiMGFiZTg0MjFjMmJkZDQ3ZTM0NGUzMjY1NmYwODNhMzhjZGRmYzEzZGZhOTgzZTViYTVlOGNhZWVmMjEzODI5NVwiLFwiSXJuRHRcIjpcIjIwMjUtMDktMDggMTc6MDY6MDBcIn0ifQ.kZqr3ZJPeunT-rIGmaQaDqyGiKwRpwqxkPL3M3l9mVOfHYDTw6OzohF3tYqtwEoJrv7MONSsYZnztNAZQ-z75nPY5wiDkb0um_g8WkY7YqU1AGyJi84kQNqHNAkJb8Knk4XFbjwo-P4unhkqK-BdjWvxc420Hd-1o3INcp8TfOCh85HjFvO-G5xDnhfnLzg6Q9znacHit--GUYisSLMapdd_hX6zS25oFBvumDLx2ENK1wG3NTZR3KWMR5nPprc6dM_5LHp8WgEAZJzHE-U5j1KtYg4IFeRs5P2pHHE1bD7X-toMbbQNiEfVfgEWByFFmrv6eAKC3NGW0smN-stGiw</v>
          </cell>
          <cell r="AI78" t="str">
            <v>Generated</v>
          </cell>
          <cell r="AJ78">
            <v>0</v>
          </cell>
          <cell r="AK78" t="str">
            <v>https://my.gstzen.in/~ldbdzzzjvy/a/invoices/1904ee6b-a723-44cc-9156-426f8b03e722/einvoice/.pdf2/</v>
          </cell>
        </row>
        <row r="79">
          <cell r="E79" t="str">
            <v>GE2150FY2526277</v>
          </cell>
          <cell r="F79">
            <v>45898</v>
          </cell>
          <cell r="G79">
            <v>0</v>
          </cell>
          <cell r="H79" t="str">
            <v>33AAICV8701G1ZC</v>
          </cell>
          <cell r="I79" t="str">
            <v>V. Energia Verde Pvt. Ltd,</v>
          </cell>
          <cell r="J79" t="str">
            <v>33 - TN</v>
          </cell>
          <cell r="K79" t="str">
            <v>N</v>
          </cell>
          <cell r="L79">
            <v>0</v>
          </cell>
          <cell r="M79">
            <v>0</v>
          </cell>
          <cell r="N79">
            <v>74900</v>
          </cell>
          <cell r="O79">
            <v>0</v>
          </cell>
          <cell r="P79">
            <v>6741</v>
          </cell>
          <cell r="Q79">
            <v>6741</v>
          </cell>
          <cell r="R79">
            <v>0</v>
          </cell>
          <cell r="S79">
            <v>88382</v>
          </cell>
          <cell r="T79">
            <v>0</v>
          </cell>
          <cell r="U79" t="str">
            <v>CE/NCES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 t="str">
            <v>dfcnceshq1@gmail.com</v>
          </cell>
          <cell r="AB79" t="str">
            <v>srivenu111@gmail.com</v>
          </cell>
          <cell r="AC79" t="str">
            <v>2216cc1f42e86a96a6713162666ade0d53fcdab4afe587de4a8e8e706a814146</v>
          </cell>
          <cell r="AD79">
            <v>152522972585106</v>
          </cell>
          <cell r="AE79" t="str">
            <v>2025-09-09 12:08:00</v>
          </cell>
          <cell r="AF79">
            <v>0</v>
          </cell>
          <cell r="AG79">
            <v>0</v>
          </cell>
          <cell r="AH79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lDVjg3MDFHMVpDXCIsXCJEb2NOb1wiOlwiR0UyMTUwRlkyNTI2Mjc3XCIsXCJEb2NUeXBcIjpcIklOVlwiLFwiRG9jRHRcIjpcIjI5LzA4LzIwMjVcIixcIlRvdEludlZhbFwiOjg4MzgyLjAsXCJJdGVtQ250XCI6MSxcIk1haW5Ic25Db2RlXCI6XCI5OTg1OTlcIixcIklyblwiOlwiMjIxNmNjMWY0MmU4NmE5NmE2NzEzMTYyNjY2YWRlMGQ1M2ZjZGFiNGFmZTU4N2RlNGE4ZThlNzA2YTgxNDE0NlwiLFwiSXJuRHRcIjpcIjIwMjUtMDktMDkgMTI6MDg6MDBcIn0ifQ.tyiDvH5K-FTD3bj5ugKEziqw9-Y3MJ_k7ISfXJAEjE8lkgDEImGnqQtH84uKkP1Lr-KT7U8hIf2PeUBzKS5h3K73PxglBvPC781rfh1LvjOCZXELQ2X-6N4QXcFA93lMhwFwJMHqnL6mKfzobyd-MC44jyMp3Z2VWK_1qA0QjitTSvqaz5e4QNSyhRz1gNxW4N5pswWabwLRMgzZAOp3eZeAq7V-z3jBvx_afjZRVeenaF2Plige-fbv9GNJGRz4_-zNsHqr6Ncu3EwUnyH2o8SLvJVCy9UbPn4oaxLa19sRBGHFqLqxWyxywew46D2CiIV4IVOMUyl6XQ5Xat73Sg</v>
          </cell>
          <cell r="AI79" t="str">
            <v>Generated</v>
          </cell>
          <cell r="AJ79">
            <v>0</v>
          </cell>
          <cell r="AK79" t="str">
            <v>https://my.gstzen.in/~ldbdzzzjvy/a/invoices/32c9a862-ed01-4aff-9d17-faac068e8c15/einvoice/.pdf2/</v>
          </cell>
        </row>
        <row r="80">
          <cell r="E80" t="str">
            <v>GE2150FY2526276</v>
          </cell>
          <cell r="F80">
            <v>45898</v>
          </cell>
          <cell r="G80">
            <v>0</v>
          </cell>
          <cell r="H80" t="str">
            <v>33AAJCB9299G1Z8</v>
          </cell>
          <cell r="I80" t="str">
            <v>BKS Fabrics Pvt.Ltd.,</v>
          </cell>
          <cell r="J80" t="str">
            <v>33 - TN</v>
          </cell>
          <cell r="K80" t="str">
            <v>N</v>
          </cell>
          <cell r="L80">
            <v>0</v>
          </cell>
          <cell r="M80">
            <v>0</v>
          </cell>
          <cell r="N80">
            <v>74900</v>
          </cell>
          <cell r="O80">
            <v>0</v>
          </cell>
          <cell r="P80">
            <v>6741</v>
          </cell>
          <cell r="Q80">
            <v>6741</v>
          </cell>
          <cell r="R80">
            <v>0</v>
          </cell>
          <cell r="S80">
            <v>88382</v>
          </cell>
          <cell r="T80">
            <v>0</v>
          </cell>
          <cell r="U80" t="str">
            <v>CE/NCES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 t="str">
            <v>dfcnceshq1@gmail.com</v>
          </cell>
          <cell r="AB80" t="str">
            <v>srivenu111@gmail.com</v>
          </cell>
          <cell r="AC80" t="str">
            <v>4fe38d10613f47aaaf0c4ff50d1160bf9ee5b666a8073752de85719a6786d034</v>
          </cell>
          <cell r="AD80">
            <v>152522972584994</v>
          </cell>
          <cell r="AE80" t="str">
            <v>2025-09-09 12:08:00</v>
          </cell>
          <cell r="AF80">
            <v>0</v>
          </cell>
          <cell r="AG80">
            <v>0</v>
          </cell>
          <cell r="AH80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pDQjkyOTlHMVo4XCIsXCJEb2NOb1wiOlwiR0UyMTUwRlkyNTI2Mjc2XCIsXCJEb2NUeXBcIjpcIklOVlwiLFwiRG9jRHRcIjpcIjI5LzA4LzIwMjVcIixcIlRvdEludlZhbFwiOjg4MzgyLjAsXCJJdGVtQ250XCI6MSxcIk1haW5Ic25Db2RlXCI6XCI5OTg1OTlcIixcIklyblwiOlwiNGZlMzhkMTA2MTNmNDdhYWFmMGM0ZmY1MGQxMTYwYmY5ZWU1YjY2NmE4MDczNzUyZGU4NTcxOWE2Nzg2ZDAzNFwiLFwiSXJuRHRcIjpcIjIwMjUtMDktMDkgMTI6MDg6MDBcIn0ifQ.rEcEdJT6oizIFc8Uao3wwH9txTe_tsDsFJy-rb14d0t6nm6bQQRrRQrbhEcEiCjgWq3T6Fv2CfEX524IhD5DEuRocMOvSsjrkIyRr9yo-Rm5nobtKJ45ysPmWPJURNMjn9nM0kloxK8n60usVYo7RohAI5uiZsHNxw1Aj3c1YqC9R30-0axaikXg9CiCWPy4C7eWqC8gSQgR1yNTEwE2gGTQLlTPuHkQBO8jBF0uKm6a9pHWLhNA4-9k0YE9lJzzbi0l-hwxa2dlP1DAL3SRqmzyW1JUTiFYsEYv5yaBeHv_38D2BuFdAkB0pEjx03AkWEhH9TOrNnQmXlfPr1Tydw</v>
          </cell>
          <cell r="AI80" t="str">
            <v>Generated</v>
          </cell>
          <cell r="AJ80">
            <v>0</v>
          </cell>
          <cell r="AK80" t="str">
            <v>https://my.gstzen.in/~ldbdzzzjvy/a/invoices/a958f4f1-a166-4921-a72a-142c6d985ea5/einvoice/.pdf2/</v>
          </cell>
        </row>
        <row r="81">
          <cell r="E81" t="str">
            <v>GE2150FY2526275</v>
          </cell>
          <cell r="F81">
            <v>45898</v>
          </cell>
          <cell r="G81">
            <v>45900</v>
          </cell>
          <cell r="H81" t="str">
            <v>33AACCS9189B1ZB</v>
          </cell>
          <cell r="I81" t="str">
            <v>Poly Pipes India Pvt. Ltd.,</v>
          </cell>
          <cell r="J81" t="str">
            <v>33 - TN</v>
          </cell>
          <cell r="K81" t="str">
            <v>N</v>
          </cell>
          <cell r="L81">
            <v>0</v>
          </cell>
          <cell r="M81">
            <v>0</v>
          </cell>
          <cell r="N81">
            <v>74900</v>
          </cell>
          <cell r="O81">
            <v>0</v>
          </cell>
          <cell r="P81">
            <v>6741</v>
          </cell>
          <cell r="Q81">
            <v>6741</v>
          </cell>
          <cell r="R81">
            <v>0</v>
          </cell>
          <cell r="S81">
            <v>88382</v>
          </cell>
          <cell r="T81">
            <v>0</v>
          </cell>
          <cell r="U81" t="str">
            <v>CE/NCES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 t="str">
            <v>dfcnceshq1@gmail.com</v>
          </cell>
          <cell r="AB81" t="str">
            <v>dfcnceshq1@gmail.com</v>
          </cell>
          <cell r="AC81" t="str">
            <v>bc74a6889b36c1879ab23a2dfc838a3277249a46a6f127a3d2c8b7e83b493685</v>
          </cell>
          <cell r="AD81">
            <v>152522964985879</v>
          </cell>
          <cell r="AE81" t="str">
            <v>2025-09-08 17:06:00</v>
          </cell>
          <cell r="AF81">
            <v>0</v>
          </cell>
          <cell r="AG81">
            <v>0</v>
          </cell>
          <cell r="AH81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NDUzkxODlCMVpCXCIsXCJEb2NOb1wiOlwiR0UyMTUwRlkyNTI2Mjc1XCIsXCJEb2NUeXBcIjpcIklOVlwiLFwiRG9jRHRcIjpcIjI5LzA4LzIwMjVcIixcIlRvdEludlZhbFwiOjg4MzgyLjAsXCJJdGVtQ250XCI6MSxcIk1haW5Ic25Db2RlXCI6XCI5OTg1OTlcIixcIklyblwiOlwiYmM3NGE2ODg5YjM2YzE4NzlhYjIzYTJkZmM4MzhhMzI3NzI0OWE0NmE2ZjEyN2EzZDJjOGI3ZTgzYjQ5MzY4NVwiLFwiSXJuRHRcIjpcIjIwMjUtMDktMDggMTc6MDY6MDBcIn0ifQ.Or0QycUUi_GMdIJ-HwUMcPXLhQiEckkrKvlHOaHlniUHd8ABuJTIARWu1DP6lN2SXazSLb5n9KwEHopNBpaP0VqDQs2ijmmk5rhR3GwghghajMJRSTOzbxi7TWPZYODpaRDAqQ-ei9jokbH7dwpgJNxPt9LItSGJHV4MmvWd-8jfcMdAjpAHkIgROZxun3IcGMPVqm9GJrEtGzR1g515XIAgwwr7OEgUQPjaUsuwg8VRdPLPMdcZ1pivmkIah4WecDX4k1h_tXNrzwsQtp1c9V1LcAUXwjoIqG7szwoV8MCdkZ7KrhNeFzEno8iUeRi5WGRBVtyfqq3QG1rTA_sasg</v>
          </cell>
          <cell r="AI81" t="str">
            <v>Generated</v>
          </cell>
          <cell r="AJ81">
            <v>0</v>
          </cell>
          <cell r="AK81" t="str">
            <v>https://my.gstzen.in/~ldbdzzzjvy/a/invoices/4500ff4d-d618-4742-a4c8-3faf9466c7f9/einvoice/.pdf2/</v>
          </cell>
        </row>
        <row r="82">
          <cell r="E82" t="str">
            <v>GE2150FY2526274</v>
          </cell>
          <cell r="F82">
            <v>45898</v>
          </cell>
          <cell r="G82">
            <v>45900</v>
          </cell>
          <cell r="H82" t="str">
            <v>33AACCS9189B1ZB</v>
          </cell>
          <cell r="I82" t="str">
            <v>Poly Pipes India Pvt. Ltd.,</v>
          </cell>
          <cell r="J82" t="str">
            <v>33 - TN</v>
          </cell>
          <cell r="K82" t="str">
            <v>N</v>
          </cell>
          <cell r="L82">
            <v>0</v>
          </cell>
          <cell r="M82">
            <v>0</v>
          </cell>
          <cell r="N82">
            <v>74900</v>
          </cell>
          <cell r="O82">
            <v>0</v>
          </cell>
          <cell r="P82">
            <v>6741</v>
          </cell>
          <cell r="Q82">
            <v>6741</v>
          </cell>
          <cell r="R82">
            <v>0</v>
          </cell>
          <cell r="S82">
            <v>88382</v>
          </cell>
          <cell r="T82">
            <v>0</v>
          </cell>
          <cell r="U82" t="str">
            <v>CE/NCES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 t="str">
            <v>dfcnceshq1@gmail.com</v>
          </cell>
          <cell r="AB82" t="str">
            <v>dfcnceshq1@gmail.com</v>
          </cell>
          <cell r="AC82" t="str">
            <v>b2fd8857675ad08dff5f695d879de7c7f8f6d52d8f33fae14d34745236187ce9</v>
          </cell>
          <cell r="AD82">
            <v>152522964985772</v>
          </cell>
          <cell r="AE82" t="str">
            <v>2025-09-08 17:06:00</v>
          </cell>
          <cell r="AF82">
            <v>0</v>
          </cell>
          <cell r="AG82">
            <v>0</v>
          </cell>
          <cell r="AH82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NDUzkxODlCMVpCXCIsXCJEb2NOb1wiOlwiR0UyMTUwRlkyNTI2Mjc0XCIsXCJEb2NUeXBcIjpcIklOVlwiLFwiRG9jRHRcIjpcIjI5LzA4LzIwMjVcIixcIlRvdEludlZhbFwiOjg4MzgyLjAsXCJJdGVtQ250XCI6MSxcIk1haW5Ic25Db2RlXCI6XCI5OTg1OTlcIixcIklyblwiOlwiYjJmZDg4NTc2NzVhZDA4ZGZmNWY2OTVkODc5ZGU3YzdmOGY2ZDUyZDhmMzNmYWUxNGQzNDc0NTIzNjE4N2NlOVwiLFwiSXJuRHRcIjpcIjIwMjUtMDktMDggMTc6MDY6MDBcIn0ifQ.nUk33SYKTA10u4OaL_xk4_PFxajgi7Ka_ZHSWR6rtmPa49guW_VxOvL1dnNki4j8JydnV93a1CcwKnoFHml48NuNM4kHaDIBVSlgIXZkLoA0Vs0QFirr2JKWq-E3LNz1_YGhDzPDeG03q1m5y_5FKjca70FGv4id9nEFroV5MPKC6KSol3FkAnRLHu9uxISSgzldRvGvw-VwifYaz5aJUtadWQz8hOtOX5hI14-YKLG6sUA51tvtdu7cBg1F6K2qS8mKOovPQ4LNRYPt9evvBuII3Iw4bbw4sYX6ISphmnbbrgmnAkXl5NbvbQBeL9EL1uL7xx9vmRREZSMNDYxqEQ</v>
          </cell>
          <cell r="AI82" t="str">
            <v>Generated</v>
          </cell>
          <cell r="AJ82">
            <v>0</v>
          </cell>
          <cell r="AK82" t="str">
            <v>https://my.gstzen.in/~ldbdzzzjvy/a/invoices/388fdc09-d3d1-42a1-9a56-d5e85a4081ff/einvoice/.pdf2/</v>
          </cell>
        </row>
        <row r="83">
          <cell r="E83" t="str">
            <v>GE2150FY2526273</v>
          </cell>
          <cell r="F83">
            <v>45898</v>
          </cell>
          <cell r="G83">
            <v>45900</v>
          </cell>
          <cell r="H83" t="str">
            <v>33AACCS7147R1ZS</v>
          </cell>
          <cell r="I83" t="str">
            <v>Salzer Spinners Ltd.,</v>
          </cell>
          <cell r="J83" t="str">
            <v>33 - TN</v>
          </cell>
          <cell r="K83" t="str">
            <v>N</v>
          </cell>
          <cell r="L83">
            <v>0</v>
          </cell>
          <cell r="M83">
            <v>0</v>
          </cell>
          <cell r="N83">
            <v>74900</v>
          </cell>
          <cell r="O83">
            <v>0</v>
          </cell>
          <cell r="P83">
            <v>6741</v>
          </cell>
          <cell r="Q83">
            <v>6741</v>
          </cell>
          <cell r="R83">
            <v>0</v>
          </cell>
          <cell r="S83">
            <v>88382</v>
          </cell>
          <cell r="T83">
            <v>0</v>
          </cell>
          <cell r="U83" t="str">
            <v>CE/NCES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 t="str">
            <v>dfcnceshq1@gmail.com</v>
          </cell>
          <cell r="AB83" t="str">
            <v>dfcnceshq1@gmail.com</v>
          </cell>
          <cell r="AC83" t="str">
            <v>199c7d46d0390fed2c0955d0a42e834804799bfc9b198d17c2bd75adf7121db7</v>
          </cell>
          <cell r="AD83">
            <v>152522964985620</v>
          </cell>
          <cell r="AE83" t="str">
            <v>2025-09-08 17:06:00</v>
          </cell>
          <cell r="AF83">
            <v>0</v>
          </cell>
          <cell r="AG83">
            <v>0</v>
          </cell>
          <cell r="AH83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NDUzcxNDdSMVpTXCIsXCJEb2NOb1wiOlwiR0UyMTUwRlkyNTI2MjczXCIsXCJEb2NUeXBcIjpcIklOVlwiLFwiRG9jRHRcIjpcIjI5LzA4LzIwMjVcIixcIlRvdEludlZhbFwiOjg4MzgyLjAsXCJJdGVtQ250XCI6MSxcIk1haW5Ic25Db2RlXCI6XCI5OTg1OTlcIixcIklyblwiOlwiMTk5YzdkNDZkMDM5MGZlZDJjMDk1NWQwYTQyZTgzNDgwNDc5OWJmYzliMTk4ZDE3YzJiZDc1YWRmNzEyMWRiN1wiLFwiSXJuRHRcIjpcIjIwMjUtMDktMDggMTc6MDY6MDBcIn0ifQ.aSUzBKEVV4K9MZoJLOZBzS7Roqrp4Dww8dxu9u2_ewIYwU3RDNGZYkAbRxxv4fjIiwsNdlYqmCS2MjzBFp143ZvO13upvYlenbD0TO8XLYZMCUU9ES0CcdNkTWvSD_vZILsUTwELgf8kecB9XeENUROrWjBWK4XA5-9Xxgbn5QTCHnNH63ZR6vhNkTvZv4Ogv7JCxaj99zuFWx-QCjm32SnNh2eQ4WORjG4C7rcc2d8zKJ_E7vl1w_pAxq4FZiPkR6hmYFnghyKetdCiWu6OWyOZFhuLX4Xh7K_kLz7nS-sr7ml5oL3uMNjp-q32wMkEN-izuaERfXLdeLwfmqrQTg</v>
          </cell>
          <cell r="AI83" t="str">
            <v>Generated</v>
          </cell>
          <cell r="AJ83">
            <v>0</v>
          </cell>
          <cell r="AK83" t="str">
            <v>https://my.gstzen.in/~ldbdzzzjvy/a/invoices/c6d7fdf4-bdab-4fd0-afd7-65f488658486/einvoice/.pdf2/</v>
          </cell>
        </row>
        <row r="84">
          <cell r="E84" t="str">
            <v>GE2150FY2526272</v>
          </cell>
          <cell r="F84">
            <v>45898</v>
          </cell>
          <cell r="G84">
            <v>45900</v>
          </cell>
          <cell r="H84" t="str">
            <v>33AAOFS6342P1ZJ</v>
          </cell>
          <cell r="I84" t="str">
            <v>SKT Textile Mills</v>
          </cell>
          <cell r="J84" t="str">
            <v>33 - TN</v>
          </cell>
          <cell r="K84" t="str">
            <v>N</v>
          </cell>
          <cell r="L84">
            <v>0</v>
          </cell>
          <cell r="M84">
            <v>0</v>
          </cell>
          <cell r="N84">
            <v>74900</v>
          </cell>
          <cell r="O84">
            <v>0</v>
          </cell>
          <cell r="P84">
            <v>6741</v>
          </cell>
          <cell r="Q84">
            <v>6741</v>
          </cell>
          <cell r="R84">
            <v>0</v>
          </cell>
          <cell r="S84">
            <v>88382</v>
          </cell>
          <cell r="T84">
            <v>0</v>
          </cell>
          <cell r="U84" t="str">
            <v>CE/NCES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 t="str">
            <v>dfcnceshq1@gmail.com</v>
          </cell>
          <cell r="AB84" t="str">
            <v>dfcnceshq1@gmail.com</v>
          </cell>
          <cell r="AC84" t="str">
            <v>c4106c1698448e80a8bc3fdc2d8f12c8db01d3f219dbf97b855c3e86e1bf025f</v>
          </cell>
          <cell r="AD84">
            <v>152522964985408</v>
          </cell>
          <cell r="AE84" t="str">
            <v>2025-09-08 17:06:00</v>
          </cell>
          <cell r="AF84">
            <v>0</v>
          </cell>
          <cell r="AG84">
            <v>0</v>
          </cell>
          <cell r="AH84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9GUzYzNDJQMVpKXCIsXCJEb2NOb1wiOlwiR0UyMTUwRlkyNTI2MjcyXCIsXCJEb2NUeXBcIjpcIklOVlwiLFwiRG9jRHRcIjpcIjI5LzA4LzIwMjVcIixcIlRvdEludlZhbFwiOjg4MzgyLjAsXCJJdGVtQ250XCI6MSxcIk1haW5Ic25Db2RlXCI6XCI5OTg1OTlcIixcIklyblwiOlwiYzQxMDZjMTY5ODQ0OGU4MGE4YmMzZmRjMmQ4ZjEyYzhkYjAxZDNmMjE5ZGJmOTdiODU1YzNlODZlMWJmMDI1ZlwiLFwiSXJuRHRcIjpcIjIwMjUtMDktMDggMTc6MDY6MDBcIn0ifQ.3btIr-72cymzggvVlUix_7a79eTP6ivHMU6i3nytVv8sy3pYSeN5nCYEXJBFymAOYw5u13Bj86c8k8aiq3epdXO6u0a6Xxfv62gkRWFA4w04bIHMds9-cmdZ-wETTEZk_rFfBd2p1J7HmiH2dtMW8yOi6Ehie1hmAo6kyafr9h3T_XfhwG77uaUgrDNoUuzl0Afs1eNMSHiKQy8PK8iOb3xBtB514QNLl6nn8IHgenuauxYslsH32KKuMOaZ0eB5crOuvzih6T1ETlDWpA1b7FWaB0MXsL7Nm_QWXW9Z0gPfUlB75ih1NmpWoR9lOqEucuMTNhdbOZCmcHp7UQEQKQ</v>
          </cell>
          <cell r="AI84" t="str">
            <v>Generated</v>
          </cell>
          <cell r="AJ84">
            <v>0</v>
          </cell>
          <cell r="AK84" t="str">
            <v>https://my.gstzen.in/~ldbdzzzjvy/a/invoices/f351f188-5441-4595-a5da-e6c703467b2e/einvoice/.pdf2/</v>
          </cell>
        </row>
        <row r="85">
          <cell r="E85" t="str">
            <v>GE2150FY2526271</v>
          </cell>
          <cell r="F85">
            <v>45898</v>
          </cell>
          <cell r="G85">
            <v>0</v>
          </cell>
          <cell r="H85" t="str">
            <v>33ABLCS8095E1ZZ</v>
          </cell>
          <cell r="I85" t="str">
            <v>SRI NAGA SAI ENERGY PRIVATE LIMITED</v>
          </cell>
          <cell r="J85" t="str">
            <v>33 - TN</v>
          </cell>
          <cell r="K85" t="str">
            <v>N</v>
          </cell>
          <cell r="L85">
            <v>0</v>
          </cell>
          <cell r="M85">
            <v>0</v>
          </cell>
          <cell r="N85">
            <v>74900</v>
          </cell>
          <cell r="O85">
            <v>0</v>
          </cell>
          <cell r="P85">
            <v>6741</v>
          </cell>
          <cell r="Q85">
            <v>6741</v>
          </cell>
          <cell r="R85">
            <v>0</v>
          </cell>
          <cell r="S85">
            <v>88382</v>
          </cell>
          <cell r="T85">
            <v>0</v>
          </cell>
          <cell r="U85" t="str">
            <v>CE/NCES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 t="str">
            <v>dfcnceshq1@gmail.com</v>
          </cell>
          <cell r="AB85" t="str">
            <v>srivenu111@gmail.com</v>
          </cell>
          <cell r="AC85" t="str">
            <v>43ebb30b5d928c2dc41f5fa45c07d77cdeb94762c511822fc576ecd23cf349cc</v>
          </cell>
          <cell r="AD85">
            <v>152522972584824</v>
          </cell>
          <cell r="AE85" t="str">
            <v>2025-09-09 12:08:00</v>
          </cell>
          <cell r="AF85">
            <v>0</v>
          </cell>
          <cell r="AG85">
            <v>0</v>
          </cell>
          <cell r="AH85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kxDUzgwOTVFMVpaXCIsXCJEb2NOb1wiOlwiR0UyMTUwRlkyNTI2MjcxXCIsXCJEb2NUeXBcIjpcIklOVlwiLFwiRG9jRHRcIjpcIjI5LzA4LzIwMjVcIixcIlRvdEludlZhbFwiOjg4MzgyLjAsXCJJdGVtQ250XCI6MSxcIk1haW5Ic25Db2RlXCI6XCI5OTg1OTlcIixcIklyblwiOlwiNDNlYmIzMGI1ZDkyOGMyZGM0MWY1ZmE0NWMwN2Q3N2NkZWI5NDc2MmM1MTE4MjJmYzU3NmVjZDIzY2YzNDljY1wiLFwiSXJuRHRcIjpcIjIwMjUtMDktMDkgMTI6MDg6MDBcIn0ifQ.DUhCh9txl2neNeILdXNu1flNylZ0eMEVokF3girURo_Znlb1hPsCgccd9g97JVQE2DYhiRdyM9SSOgQ7GYDs9ksp-2j7DkkdPvsPsMP-n5Nb1_sqPXM27VcMFOMPSppG3HhtCTcltPQjmR2hLD6cnnUEyZFq0MQV46fqGFxBWHXh-LtmBuK4ZRbakIobGTteHcs0MNSeCpnDwNcLikxUtNjx1fScwZkOmKrrx5Zc7oA2uK28H78gW56obFrk_a3Zii5JcKSJZ9PO0za8VxqsRmpGEAnG57g0a8XVSs63epcvnKzpKuUtTAOoYDx3ZDS65yMeCrJzuhO6fB_YDIEpGQ</v>
          </cell>
          <cell r="AI85" t="str">
            <v>Generated</v>
          </cell>
          <cell r="AJ85">
            <v>0</v>
          </cell>
          <cell r="AK85" t="str">
            <v>https://my.gstzen.in/~ldbdzzzjvy/a/invoices/3d3917f2-223a-46a4-a3c1-bc5758c5f0af/einvoice/.pdf2/</v>
          </cell>
        </row>
        <row r="86">
          <cell r="E86" t="str">
            <v>GE2150FY2526270</v>
          </cell>
          <cell r="F86">
            <v>45898</v>
          </cell>
          <cell r="G86">
            <v>0</v>
          </cell>
          <cell r="H86" t="str">
            <v>33ABJCS5754J1ZY</v>
          </cell>
          <cell r="I86" t="str">
            <v>Surabhi Renewable Energy Pvt. Ltd.,</v>
          </cell>
          <cell r="J86" t="str">
            <v>33 - TN</v>
          </cell>
          <cell r="K86" t="str">
            <v>N</v>
          </cell>
          <cell r="L86">
            <v>0</v>
          </cell>
          <cell r="M86">
            <v>0</v>
          </cell>
          <cell r="N86">
            <v>74900</v>
          </cell>
          <cell r="O86">
            <v>0</v>
          </cell>
          <cell r="P86">
            <v>6741</v>
          </cell>
          <cell r="Q86">
            <v>6741</v>
          </cell>
          <cell r="R86">
            <v>0</v>
          </cell>
          <cell r="S86">
            <v>88382</v>
          </cell>
          <cell r="T86">
            <v>0</v>
          </cell>
          <cell r="U86" t="str">
            <v>CE/NCES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 t="str">
            <v>dfcnceshq1@gmail.com</v>
          </cell>
          <cell r="AB86" t="str">
            <v>srivenu111@gmail.com</v>
          </cell>
          <cell r="AC86" t="str">
            <v>5a9d440713ea3baf323a05ac33b215df067d60416400d3084fb857b4be8c4575</v>
          </cell>
          <cell r="AD86">
            <v>152522972584675</v>
          </cell>
          <cell r="AE86" t="str">
            <v>2025-09-09 12:08:00</v>
          </cell>
          <cell r="AF86">
            <v>0</v>
          </cell>
          <cell r="AG86">
            <v>0</v>
          </cell>
          <cell r="AH86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kpDUzU3NTRKMVpZXCIsXCJEb2NOb1wiOlwiR0UyMTUwRlkyNTI2MjcwXCIsXCJEb2NUeXBcIjpcIklOVlwiLFwiRG9jRHRcIjpcIjI5LzA4LzIwMjVcIixcIlRvdEludlZhbFwiOjg4MzgyLjAsXCJJdGVtQ250XCI6MSxcIk1haW5Ic25Db2RlXCI6XCI5OTg1OTlcIixcIklyblwiOlwiNWE5ZDQ0MDcxM2VhM2JhZjMyM2EwNWFjMzNiMjE1ZGYwNjdkNjA0MTY0MDBkMzA4NGZiODU3YjRiZThjNDU3NVwiLFwiSXJuRHRcIjpcIjIwMjUtMDktMDkgMTI6MDg6MDBcIn0ifQ.QpB1exSuiOSIdeE6eZrji359v50Umd5xh6vLJycmVZDwMkFpkfTdt8gjl_2m0Xi_gNM8RIdDYh1w1cwls5m5Zysts6rgX3QW1MR-HQjUOlV6IwM7hS_P4VdVrk7ocspQhTp6lo0CEVq8Vu2HHqoQID4Yapeg-oGguDcBkvaeIgq4QHvQ0bo79koqDr_EJtOO6QVDn3Lb152OKzy-DJ_5CSKwo4fnkkuZ3rqHhDYwgoofgiDK5yBOGEQvq2Gfxu0yuY1ml8TjHV7tyrrdPS52PvAlbXSLblBDuk6jkd3grzxN4r6meMZsW0K9LdaekTXmjupR_r92eUT8KelRU8prAQ</v>
          </cell>
          <cell r="AI86" t="str">
            <v>Generated</v>
          </cell>
          <cell r="AJ86">
            <v>0</v>
          </cell>
          <cell r="AK86" t="str">
            <v>https://my.gstzen.in/~ldbdzzzjvy/a/invoices/8ab38d77-5a63-4027-8272-f47b4f4e157d/einvoice/.pdf2/</v>
          </cell>
        </row>
        <row r="87">
          <cell r="E87" t="str">
            <v>GE2150FY2526269</v>
          </cell>
          <cell r="F87">
            <v>45898</v>
          </cell>
          <cell r="G87">
            <v>45900</v>
          </cell>
          <cell r="H87" t="str">
            <v>33AABFV6079M1ZP</v>
          </cell>
          <cell r="I87" t="str">
            <v>Vanitha Textiles</v>
          </cell>
          <cell r="J87" t="str">
            <v>33 - TN</v>
          </cell>
          <cell r="K87" t="str">
            <v>N</v>
          </cell>
          <cell r="L87">
            <v>0</v>
          </cell>
          <cell r="M87">
            <v>0</v>
          </cell>
          <cell r="N87">
            <v>74900</v>
          </cell>
          <cell r="O87">
            <v>0</v>
          </cell>
          <cell r="P87">
            <v>6741</v>
          </cell>
          <cell r="Q87">
            <v>6741</v>
          </cell>
          <cell r="R87">
            <v>0</v>
          </cell>
          <cell r="S87">
            <v>88382</v>
          </cell>
          <cell r="T87">
            <v>0</v>
          </cell>
          <cell r="U87" t="str">
            <v>CE/NCES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 t="str">
            <v>dfcnceshq1@gmail.com</v>
          </cell>
          <cell r="AB87" t="str">
            <v>dfcnceshq1@gmail.com</v>
          </cell>
          <cell r="AC87" t="str">
            <v>0c4ac9beaa9a4e5cfe429963cc8e673ef591e0f987349726aa248fa73dc01c33</v>
          </cell>
          <cell r="AD87">
            <v>152522964985000</v>
          </cell>
          <cell r="AE87" t="str">
            <v>2025-09-08 17:06:00</v>
          </cell>
          <cell r="AF87">
            <v>0</v>
          </cell>
          <cell r="AG87">
            <v>0</v>
          </cell>
          <cell r="AH87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JGVjYwNzlNMVpQXCIsXCJEb2NOb1wiOlwiR0UyMTUwRlkyNTI2MjY5XCIsXCJEb2NUeXBcIjpcIklOVlwiLFwiRG9jRHRcIjpcIjI5LzA4LzIwMjVcIixcIlRvdEludlZhbFwiOjg4MzgyLjAsXCJJdGVtQ250XCI6MSxcIk1haW5Ic25Db2RlXCI6XCI5OTg1OTlcIixcIklyblwiOlwiMGM0YWM5YmVhYTlhNGU1Y2ZlNDI5OTYzY2M4ZTY3M2VmNTkxZTBmOTg3MzQ5NzI2YWEyNDhmYTczZGMwMWMzM1wiLFwiSXJuRHRcIjpcIjIwMjUtMDktMDggMTc6MDY6MDBcIn0ifQ.oD-JWUkbVzS2v7WigYgA8pwQEb8L1D5I9e6U0sfV9c-kKotSN3bIwQQ4uGyadRTeof7eT5C6x85WbZG9HFq65tExBiiMDu1LDIAjglRti_vfS7vg5w1p2S5dF2UWxRrQtlFei2uFMlVxhiEoUdxoNhDe6AjZj7MZgEXXTp8EZ_GSxg0Rpo9ImWXj-jNUslSjBrg-iV9bMxfkOekqfQLZNbscsCBNJjxwKeZ41Fmc4gJsCpM5kVOAA79dRhvu_09Onlz5uV0R3l65lovT8RIkC2xqvNimnPkwsND2OB7vUcsa8o7i1vuApepHSsNKsn-nNe75YzyfFxkDIaT7_vQXqw</v>
          </cell>
          <cell r="AI87" t="str">
            <v>Generated</v>
          </cell>
          <cell r="AJ87">
            <v>0</v>
          </cell>
          <cell r="AK87" t="str">
            <v>https://my.gstzen.in/~ldbdzzzjvy/a/invoices/14417b1b-dcbf-42b2-8e05-8b4be42eb3bf/einvoice/.pdf2/</v>
          </cell>
        </row>
        <row r="88">
          <cell r="E88" t="str">
            <v>GE2150FY2526268</v>
          </cell>
          <cell r="F88">
            <v>45898</v>
          </cell>
          <cell r="G88">
            <v>0</v>
          </cell>
          <cell r="H88" t="str">
            <v>33AAICE3019L1ZP</v>
          </cell>
          <cell r="I88" t="str">
            <v>EKS Pure Power Pvt. Ltd.,</v>
          </cell>
          <cell r="J88" t="str">
            <v>33 - TN</v>
          </cell>
          <cell r="K88" t="str">
            <v>N</v>
          </cell>
          <cell r="L88">
            <v>0</v>
          </cell>
          <cell r="M88">
            <v>0</v>
          </cell>
          <cell r="N88">
            <v>74900</v>
          </cell>
          <cell r="O88">
            <v>0</v>
          </cell>
          <cell r="P88">
            <v>6741</v>
          </cell>
          <cell r="Q88">
            <v>6741</v>
          </cell>
          <cell r="R88">
            <v>0</v>
          </cell>
          <cell r="S88">
            <v>88382</v>
          </cell>
          <cell r="T88">
            <v>0</v>
          </cell>
          <cell r="U88" t="str">
            <v>CE/NCES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 t="str">
            <v>dfcnceshq1@gmail.com</v>
          </cell>
          <cell r="AB88" t="str">
            <v>srivenu111@gmail.com</v>
          </cell>
          <cell r="AC88" t="str">
            <v>eac24bc0294e142ca4b038cba9399b2555545b492b6642bc5863a784046a089b</v>
          </cell>
          <cell r="AD88">
            <v>152522972584392</v>
          </cell>
          <cell r="AE88" t="str">
            <v>2025-09-09 12:08:00</v>
          </cell>
          <cell r="AF88">
            <v>0</v>
          </cell>
          <cell r="AG88">
            <v>0</v>
          </cell>
          <cell r="AH88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lDRTMwMTlMMVpQXCIsXCJEb2NOb1wiOlwiR0UyMTUwRlkyNTI2MjY4XCIsXCJEb2NUeXBcIjpcIklOVlwiLFwiRG9jRHRcIjpcIjI5LzA4LzIwMjVcIixcIlRvdEludlZhbFwiOjg4MzgyLjAsXCJJdGVtQ250XCI6MSxcIk1haW5Ic25Db2RlXCI6XCI5OTg1OTlcIixcIklyblwiOlwiZWFjMjRiYzAyOTRlMTQyY2E0YjAzOGNiYTkzOTliMjU1NTU0NWI0OTJiNjY0MmJjNTg2M2E3ODQwNDZhMDg5YlwiLFwiSXJuRHRcIjpcIjIwMjUtMDktMDkgMTI6MDg6MDBcIn0ifQ.14EbQdp06Dj4zDZCYo2stH1NjqMRdUtuUMaMFVpKJLYfjX-23fTvrScb1BMENrmFhx753MpoumgFfTDnUBF-UzWqCq8tg3SpbV-tsNnLQjofWX33YCWIOq0kKEtJ3FtatbmpDVqCuDSQS95z5kDLRYO75ZPiPWrxtHj5O810QHCthgrzJNrF19Rty4fsIuck1ndmRYghJUHsM88FeNr-XBmWVYPkA5ptaEDRbBGpcPqasDnvzdQnF2Qah5t7az5HsjjqviDP1GgfwzewyxZ6mqYXDGlq1Nt0uX6ojqFQQLfLWnmkgqMWwN8jbnhcfZSpUDk4pdK9FqH_pM8jrPvd4g</v>
          </cell>
          <cell r="AI88" t="str">
            <v>Generated</v>
          </cell>
          <cell r="AJ88">
            <v>0</v>
          </cell>
          <cell r="AK88" t="str">
            <v>https://my.gstzen.in/~ldbdzzzjvy/a/invoices/32d90824-e9b0-4f42-882f-2d4f5a1e8849/einvoice/.pdf2/</v>
          </cell>
        </row>
        <row r="89">
          <cell r="E89" t="str">
            <v>GE2602014534</v>
          </cell>
          <cell r="F89">
            <v>45897</v>
          </cell>
          <cell r="G89">
            <v>45900</v>
          </cell>
          <cell r="H89" t="str">
            <v>33AFGFS3419C1ZC</v>
          </cell>
          <cell r="I89" t="str">
            <v>SRI SUN RAYS ENERGY LLP</v>
          </cell>
          <cell r="J89" t="str">
            <v>33 - TN</v>
          </cell>
          <cell r="K89" t="str">
            <v>N</v>
          </cell>
          <cell r="L89">
            <v>0</v>
          </cell>
          <cell r="M89">
            <v>0</v>
          </cell>
          <cell r="N89">
            <v>63078</v>
          </cell>
          <cell r="O89">
            <v>0</v>
          </cell>
          <cell r="P89">
            <v>5677.02</v>
          </cell>
          <cell r="Q89">
            <v>5677.02</v>
          </cell>
          <cell r="R89">
            <v>0</v>
          </cell>
          <cell r="S89">
            <v>74432.040000000008</v>
          </cell>
          <cell r="T89">
            <v>0</v>
          </cell>
          <cell r="U89" t="str">
            <v>WE/UDUMALPET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 t="str">
            <v>sewedcudt@gmail.com</v>
          </cell>
          <cell r="AB89" t="str">
            <v>sewedcudt@gmail.com</v>
          </cell>
          <cell r="AC89" t="str">
            <v>440802bbb1b59a6675f8e479780e5de077b9153d9aa93cff0c8b0db2f310a075</v>
          </cell>
          <cell r="AD89">
            <v>152522845807005</v>
          </cell>
          <cell r="AE89" t="str">
            <v>2025-08-28 16:39:00</v>
          </cell>
          <cell r="AF89">
            <v>0</v>
          </cell>
          <cell r="AG89">
            <v>0</v>
          </cell>
          <cell r="AH89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RkdGUzM0MTlDMVpDXCIsXCJEb2NOb1wiOlwiR0UyNjAyMDE0NTM0XCIsXCJEb2NUeXBcIjpcIklOVlwiLFwiRG9jRHRcIjpcIjI4LzA4LzIwMjVcIixcIlRvdEludlZhbFwiOjc0NDMyLjAsXCJJdGVtQ250XCI6MSxcIk1haW5Ic25Db2RlXCI6XCI5OTg1OTlcIixcIklyblwiOlwiNDQwODAyYmJiMWI1OWE2Njc1ZjhlNDc5NzgwZTVkZTA3N2I5MTUzZDlhYTkzY2ZmMGM4YjBkYjJmMzEwYTA3NVwiLFwiSXJuRHRcIjpcIjIwMjUtMDgtMjggMTY6Mzk6MDBcIn0ifQ.29-Yos1AN5wdYIO8nBzis-kqmeCwF3I7AjLUU5jF48WV-KwPZ_9Q-6AvPlTnqLISav262wcxVLlkLJrcqYogUaKQ8JDlB-ul02-FjO1jBtaZuGQQgOfRvMIXGtg-0wuILMEaCeopwp1mkraTHQW64hOpN7owGfydB1tBBjFHPZUILU4jZ1Y2y8MlbTOtidfNQQcdkxvaoDSzUUoakktZsmooxPOkd5CLVF12DQ5JETdnaKQp6iGUn_7_JBYEmhf8QXsES0SEtEEusOOTKOmsDWIS4wCt_RTrX2YtmPUTqgKERjYA2E8If_rO_uP7YvCHXXBSPpK5_2ZO2rBhym3V7A</v>
          </cell>
          <cell r="AI89" t="str">
            <v>Generated</v>
          </cell>
          <cell r="AJ89">
            <v>0</v>
          </cell>
          <cell r="AK89" t="str">
            <v>https://my.gstzen.in/~ldbdzzzjvy/a/invoices/28314527-3339-4669-8911-6019d23052fe/einvoice/.pdf2/</v>
          </cell>
        </row>
        <row r="90">
          <cell r="E90" t="str">
            <v>GE2602014533</v>
          </cell>
          <cell r="F90">
            <v>45897</v>
          </cell>
          <cell r="G90">
            <v>45900</v>
          </cell>
          <cell r="H90" t="str">
            <v>33AAGCF1189A1Z2</v>
          </cell>
          <cell r="I90" t="str">
            <v>FOUR ARMS SUNPOWER PRIVATE LIMITED</v>
          </cell>
          <cell r="J90" t="str">
            <v>33 - TN</v>
          </cell>
          <cell r="K90" t="str">
            <v>N</v>
          </cell>
          <cell r="L90">
            <v>0</v>
          </cell>
          <cell r="M90">
            <v>0</v>
          </cell>
          <cell r="N90">
            <v>375784</v>
          </cell>
          <cell r="O90">
            <v>0</v>
          </cell>
          <cell r="P90">
            <v>33820.559999999998</v>
          </cell>
          <cell r="Q90">
            <v>33820.559999999998</v>
          </cell>
          <cell r="R90">
            <v>0</v>
          </cell>
          <cell r="S90">
            <v>443425.12</v>
          </cell>
          <cell r="T90">
            <v>0</v>
          </cell>
          <cell r="U90" t="str">
            <v>WE/UDUMALPET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 t="str">
            <v>sewedcudt@gmail.com</v>
          </cell>
          <cell r="AB90" t="str">
            <v>sewedcudt@gmail.com</v>
          </cell>
          <cell r="AC90" t="str">
            <v>64f38e12d5e590cd43ac659b19bf72d60fc3fab3c6fe25c892eec12e963ed523</v>
          </cell>
          <cell r="AD90">
            <v>152522844515994</v>
          </cell>
          <cell r="AE90" t="str">
            <v>2025-08-28 15:35:00</v>
          </cell>
          <cell r="AF90">
            <v>0</v>
          </cell>
          <cell r="AG90">
            <v>0</v>
          </cell>
          <cell r="AH90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dDRjExODlBMVoyXCIsXCJEb2NOb1wiOlwiR0UyNjAyMDE0NTMzXCIsXCJEb2NUeXBcIjpcIklOVlwiLFwiRG9jRHRcIjpcIjI4LzA4LzIwMjVcIixcIlRvdEludlZhbFwiOjQ0MzQyNS4wLFwiSXRlbUNudFwiOjEsXCJNYWluSHNuQ29kZVwiOlwiOTk4NTk5XCIsXCJJcm5cIjpcIjY0ZjM4ZTEyZDVlNTkwY2Q0M2FjNjU5YjE5YmY3MmQ2MGZjM2ZhYjNjNmZlMjVjODkyZWVjMTJlOTYzZWQ1MjNcIixcIklybkR0XCI6XCIyMDI1LTA4LTI4IDE1OjM1OjAwXCJ9In0.WKw9p0dPqLVUOan2x02bf-NnXCADxRg5H1i_imGkudKqyd1J--LF7F7xzfs9tE_zu_pqd0EB7iMC_4aZ2WQPas57-CCNKE4FaZM8FsLvc5y3Tv5Afd1BVBB35wQJ5bNigJR-5Z2J31XEMH5Cs0-nVBXLz9yEXNObN9BvmiBn5wSjuqEylsQk81AoriB2mPzpYLOs3r4OunE8JgO5Gsu1yBtFA9GGGuwOIJJe2Lw4YCQ4fuWcN3cZD5IllccM54Jz4Yh_3TdokJoK-5kQscdZabsswXdCwg1-mxKWsdQPzSBBbgd3d1gyfp9veIbdpGFeUU0NgE2I2mLAeK74mDG4bQ</v>
          </cell>
          <cell r="AI90" t="str">
            <v>Generated</v>
          </cell>
          <cell r="AJ90">
            <v>0</v>
          </cell>
          <cell r="AK90" t="str">
            <v>https://my.gstzen.in/~ldbdzzzjvy/a/invoices/982bf2a8-7c91-46ea-85b3-f1bef1c750aa/einvoice/.pdf2/</v>
          </cell>
        </row>
        <row r="91">
          <cell r="E91" t="str">
            <v>GE2601013026</v>
          </cell>
          <cell r="F91">
            <v>45897</v>
          </cell>
          <cell r="G91">
            <v>0</v>
          </cell>
          <cell r="H91" t="str">
            <v>33AAJCG6084E1ZM</v>
          </cell>
          <cell r="I91" t="str">
            <v>33AAJCG6084E1ZM</v>
          </cell>
          <cell r="J91" t="str">
            <v>33 - TN</v>
          </cell>
          <cell r="K91" t="str">
            <v>N</v>
          </cell>
          <cell r="L91">
            <v>0</v>
          </cell>
          <cell r="M91">
            <v>0</v>
          </cell>
          <cell r="N91">
            <v>6991.52</v>
          </cell>
          <cell r="O91">
            <v>0</v>
          </cell>
          <cell r="P91">
            <v>629.24</v>
          </cell>
          <cell r="Q91">
            <v>629.24</v>
          </cell>
          <cell r="R91">
            <v>0</v>
          </cell>
          <cell r="S91">
            <v>8250</v>
          </cell>
          <cell r="T91">
            <v>0</v>
          </cell>
          <cell r="U91" t="str">
            <v>WIND ENERGY TIRUNELVELI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 t="str">
            <v>sewedctin@gmail.com</v>
          </cell>
          <cell r="AB91" t="str">
            <v>sewedctin@gmail.com</v>
          </cell>
          <cell r="AC91" t="str">
            <v>ba55b99d7b32f19806ee9f35589be76f4fb41b14335cf9087227fdc5ab997a22</v>
          </cell>
          <cell r="AD91">
            <v>152522893153118</v>
          </cell>
          <cell r="AE91" t="str">
            <v>2025-09-01 16:16:00</v>
          </cell>
          <cell r="AF91">
            <v>0</v>
          </cell>
          <cell r="AG91">
            <v>0</v>
          </cell>
          <cell r="AH91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pDRzYwODRFMVpNXCIsXCJEb2NOb1wiOlwiR0UyNjAxMDEzMDI2XCIsXCJEb2NUeXBcIjpcIklOVlwiLFwiRG9jRHRcIjpcIjI4LzA4LzIwMjVcIixcIlRvdEludlZhbFwiOjgyNTAuMCxcIkl0ZW1DbnRcIjoxLFwiTWFpbkhzbkNvZGVcIjpcIjk5ODU5OVwiLFwiSXJuXCI6XCJiYTU1Yjk5ZDdiMzJmMTk4MDZlZTlmMzU1ODliZTc2ZjRmYjQxYjE0MzM1Y2Y5MDg3MjI3ZmRjNWFiOTk3YTIyXCIsXCJJcm5EdFwiOlwiMjAyNS0wOS0wMSAxNjoxNjowMFwifSJ9.U5lyhybDY0H_IiFpvsW_29QoAfgh9a40SATc9Gl3RJWX2ya3KG3WUMYtbpUC1-FyNROSEALxfFNh05riKZ9vyCdYOq7m5Pwje0coFVdHxF2AZ_WHiEQEPlbOEtde8LgWi2lN0Sm1bSdsj0OPDlAa7U1uqG27RmPYR25l8gXlOb8O3txEsGSYmg8Dx3TJFB_dvjPL-qJdqKi4qHWNr_9tJDOSdzhl50jVSqHoPULgrWZ-rocDV8JE2XZ1lW9tHx7FVZZxyoH2UG-PGtLYuR5-tx4lWqDSaLy0JcuE-v22fXqTYoQPzHQlmzuKZKXW3nRd0AVjyqOV8ntEH0hMcQLj2g</v>
          </cell>
          <cell r="AI91" t="str">
            <v>Generated</v>
          </cell>
          <cell r="AJ91">
            <v>0</v>
          </cell>
          <cell r="AK91" t="str">
            <v>https://my.gstzen.in/~ldbdzzzjvy/a/invoices/22e424f7-5166-4e04-bf48-8a0fd3c11f43/einvoice/.pdf2/</v>
          </cell>
        </row>
        <row r="92">
          <cell r="E92" t="str">
            <v>GE2601013025</v>
          </cell>
          <cell r="F92">
            <v>45897</v>
          </cell>
          <cell r="G92">
            <v>0</v>
          </cell>
          <cell r="H92" t="str">
            <v>33AAHCT5295N1ZP</v>
          </cell>
          <cell r="I92" t="str">
            <v>Trang Engineering and Construction Pvt. Ltd.,</v>
          </cell>
          <cell r="J92" t="str">
            <v>33 - TN</v>
          </cell>
          <cell r="K92" t="str">
            <v>N</v>
          </cell>
          <cell r="L92">
            <v>0</v>
          </cell>
          <cell r="M92">
            <v>0</v>
          </cell>
          <cell r="N92">
            <v>76610.16</v>
          </cell>
          <cell r="O92">
            <v>0</v>
          </cell>
          <cell r="P92">
            <v>6894.92</v>
          </cell>
          <cell r="Q92">
            <v>6894.92</v>
          </cell>
          <cell r="R92">
            <v>0</v>
          </cell>
          <cell r="S92">
            <v>90400</v>
          </cell>
          <cell r="T92">
            <v>0</v>
          </cell>
          <cell r="U92" t="str">
            <v>WIND ENERGY TIRUNELVELI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 t="str">
            <v>sewedctin@gmail.com</v>
          </cell>
          <cell r="AB92" t="str">
            <v>sewedctin@gmail.com</v>
          </cell>
          <cell r="AC92" t="str">
            <v>cf9cede0cae800b2b37f421cea35b065e092309761887b443dcc45ca5aed7bef</v>
          </cell>
          <cell r="AD92">
            <v>152522893152960</v>
          </cell>
          <cell r="AE92" t="str">
            <v>2025-09-01 16:16:00</v>
          </cell>
          <cell r="AF92">
            <v>0</v>
          </cell>
          <cell r="AG92">
            <v>0</v>
          </cell>
          <cell r="AH92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hDVDUyOTVOMVpQXCIsXCJEb2NOb1wiOlwiR0UyNjAxMDEzMDI1XCIsXCJEb2NUeXBcIjpcIklOVlwiLFwiRG9jRHRcIjpcIjI4LzA4LzIwMjVcIixcIlRvdEludlZhbFwiOjkwNDAwLjAsXCJJdGVtQ250XCI6MSxcIk1haW5Ic25Db2RlXCI6XCI5OTg1OTlcIixcIklyblwiOlwiY2Y5Y2VkZTBjYWU4MDBiMmIzN2Y0MjFjZWEzNWIwNjVlMDkyMzA5NzYxODg3YjQ0M2RjYzQ1Y2E1YWVkN2JlZlwiLFwiSXJuRHRcIjpcIjIwMjUtMDktMDEgMTY6MTY6MDBcIn0ifQ.O-R-5A9B9QFBlVubX6_bRVcrkaGB6ZX5vE-bkdQHm_Gdxd6laYghmxiyK1Nqe_6PZYvNWjsdYscHeadYynk8S1zwF5lkR0NWxvT4CaZg2l6opFZamtyCnuPLnHpCLWuT6QWoLYRCp-kVTfj3FSYr8Xn-y-RFP078iqxK9mZPnlm9dZ8AU-fmogygzSi6HaHy-OXaCYpE15o8P1x7Li9-aShBBWk4EwoXO6wB6bommrUC4qzbV8QWNuGd3UmrXNNvIRxkWnA-CjkVdLE-ZhLsGRtXDDUiiZ44VO0NXSLcsEKuCVjazICRGcJfBj7QaD86MFN3bs8YkKeB7-PKYnMaKw</v>
          </cell>
          <cell r="AI92" t="str">
            <v>Generated</v>
          </cell>
          <cell r="AJ92">
            <v>0</v>
          </cell>
          <cell r="AK92" t="str">
            <v>https://my.gstzen.in/~ldbdzzzjvy/a/invoices/b33c21ca-098b-4618-a1dc-02cddc6db91b/einvoice/.pdf2/</v>
          </cell>
        </row>
        <row r="93">
          <cell r="E93" t="str">
            <v>GE2601013024</v>
          </cell>
          <cell r="F93">
            <v>45897</v>
          </cell>
          <cell r="G93">
            <v>0</v>
          </cell>
          <cell r="H93" t="str">
            <v>33AACCG7071J1ZL</v>
          </cell>
          <cell r="I93" t="str">
            <v>GOODLUCK WIND FARMS INDIA PVT LTD</v>
          </cell>
          <cell r="J93" t="str">
            <v>33 - TN</v>
          </cell>
          <cell r="K93" t="str">
            <v>N</v>
          </cell>
          <cell r="L93">
            <v>0</v>
          </cell>
          <cell r="M93">
            <v>0</v>
          </cell>
          <cell r="N93">
            <v>88050.84</v>
          </cell>
          <cell r="O93">
            <v>0</v>
          </cell>
          <cell r="P93">
            <v>7924.58</v>
          </cell>
          <cell r="Q93">
            <v>7924.58</v>
          </cell>
          <cell r="R93">
            <v>0</v>
          </cell>
          <cell r="S93">
            <v>103900</v>
          </cell>
          <cell r="T93">
            <v>0</v>
          </cell>
          <cell r="U93" t="str">
            <v>WIND ENERGY TIRUNELVELI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 t="str">
            <v>sewedctin@gmail.com</v>
          </cell>
          <cell r="AB93" t="str">
            <v>sewedctin@gmail.com</v>
          </cell>
          <cell r="AC93" t="str">
            <v>b449d9097178dfbdf208a186e7c02b5d469d8d8ca8f9548f77b2bfee1fde9eea</v>
          </cell>
          <cell r="AD93">
            <v>152522893152818</v>
          </cell>
          <cell r="AE93" t="str">
            <v>2025-09-01 16:16:00</v>
          </cell>
          <cell r="AF93">
            <v>0</v>
          </cell>
          <cell r="AG93">
            <v>0</v>
          </cell>
          <cell r="AH93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NDRzcwNzFKMVpMXCIsXCJEb2NOb1wiOlwiR0UyNjAxMDEzMDI0XCIsXCJEb2NUeXBcIjpcIklOVlwiLFwiRG9jRHRcIjpcIjI4LzA4LzIwMjVcIixcIlRvdEludlZhbFwiOjEwMzkwMC4wLFwiSXRlbUNudFwiOjEsXCJNYWluSHNuQ29kZVwiOlwiOTk4NTk5XCIsXCJJcm5cIjpcImI0NDlkOTA5NzE3OGRmYmRmMjA4YTE4NmU3YzAyYjVkNDY5ZDhkOGNhOGY5NTQ4Zjc3YjJiZmVlMWZkZTllZWFcIixcIklybkR0XCI6XCIyMDI1LTA5LTAxIDE2OjE2OjAwXCJ9In0.Sc0pgzhGn-a0EA4mSfbBO1IOuIIVhEIQ2xTs0TXDDSlT-Yhwd32u9R_wkGtsWNbK8ZVDB0NcdZ1QJiQ6B1gGfIk4jjx_WUolP8jCcSGgnbKNX7sisBnHhTh-V_C-tSgXaVGbSLlZqASipAr5lbQxZBuGWlm2L4Sl0jyEVWviIFjVBdKXcFzW5sXlT46E5ZaBH9lg1zBQu_mWAyJ2S_kvQ5zzV-fJIAmGtueXLrDMCnnZndkvJYz6HUXM3XFeNgUbrIdCoICK3XtVKASjOvzdA8gk75DmTBPj2JqY1tu4JEoA45E1buykY1fG3gh3dZaB5EYNOS0JuceBiahV9WSEdA</v>
          </cell>
          <cell r="AI93" t="str">
            <v>Generated</v>
          </cell>
          <cell r="AJ93">
            <v>0</v>
          </cell>
          <cell r="AK93" t="str">
            <v>https://my.gstzen.in/~ldbdzzzjvy/a/invoices/961b3b01-3b01-48b8-b5ca-a45c9d466d7a/einvoice/.pdf2/</v>
          </cell>
        </row>
        <row r="94">
          <cell r="E94" t="str">
            <v>GE2601013023</v>
          </cell>
          <cell r="F94">
            <v>45897</v>
          </cell>
          <cell r="G94">
            <v>0</v>
          </cell>
          <cell r="H94" t="str">
            <v>33AAAFV4698M1ZL</v>
          </cell>
          <cell r="I94" t="str">
            <v>Olitec Solar Pvt. Ltd.,</v>
          </cell>
          <cell r="J94" t="str">
            <v>33 - TN</v>
          </cell>
          <cell r="K94" t="str">
            <v>N</v>
          </cell>
          <cell r="L94">
            <v>0</v>
          </cell>
          <cell r="M94">
            <v>0</v>
          </cell>
          <cell r="N94">
            <v>183050.84</v>
          </cell>
          <cell r="O94">
            <v>0</v>
          </cell>
          <cell r="P94">
            <v>16474.580000000002</v>
          </cell>
          <cell r="Q94">
            <v>16474.580000000002</v>
          </cell>
          <cell r="R94">
            <v>0</v>
          </cell>
          <cell r="S94">
            <v>216000</v>
          </cell>
          <cell r="T94">
            <v>0</v>
          </cell>
          <cell r="U94" t="str">
            <v>WIND ENERGY TIRUNELVELI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 t="str">
            <v>sewedctin@gmail.com</v>
          </cell>
          <cell r="AB94" t="str">
            <v>sewedctin@gmail.com</v>
          </cell>
          <cell r="AC94" t="str">
            <v>582286dc57b99aacb1b32d48fc57b4e5a350986b5ec841aa13316862ee1fe63d</v>
          </cell>
          <cell r="AD94">
            <v>152522893152632</v>
          </cell>
          <cell r="AE94" t="str">
            <v>2025-09-01 16:16:00</v>
          </cell>
          <cell r="AF94">
            <v>0</v>
          </cell>
          <cell r="AG94">
            <v>0</v>
          </cell>
          <cell r="AH94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FGVjQ2OThNMVpMXCIsXCJEb2NOb1wiOlwiR0UyNjAxMDEzMDIzXCIsXCJEb2NUeXBcIjpcIklOVlwiLFwiRG9jRHRcIjpcIjI4LzA4LzIwMjVcIixcIlRvdEludlZhbFwiOjIxNjAwMC4wLFwiSXRlbUNudFwiOjEsXCJNYWluSHNuQ29kZVwiOlwiOTk4NTk5XCIsXCJJcm5cIjpcIjU4MjI4NmRjNTdiOTlhYWNiMWIzMmQ0OGZjNTdiNGU1YTM1MDk4NmI1ZWM4NDFhYTEzMzE2ODYyZWUxZmU2M2RcIixcIklybkR0XCI6XCIyMDI1LTA5LTAxIDE2OjE2OjAwXCJ9In0.sqYaceRQDhfKkZVOuaC-hygKfxgdCM1DSSDqdBmdbCQYzY6dFHhrjVMyvumZmYtQOAqgS2Vq5tThFrkvhHrt5jDe4jcU1ikBcwGHXdGIopmDpAyT0UV0iFlXb8o6_Uj29x4z6D-2cjr6zmScgExD4j-r58c6Q_xwi0cK3l8OvQiZcfVvnAbYkCBnJChIbfYNdSYQLJpCSJgq-E3eWcWREo_UfZolhG_GTb6WUuW0Qlul5AjJqL9vJWP1BwRmTeXge7xfLNw1Lrw1H1Z8pl-J6s-icGJHR0VhCAoky4UFvJRM-Aff4Ydpj03gqJ4-VAneoHbJdKrEGVp8cPx4QK_iVw</v>
          </cell>
          <cell r="AI94" t="str">
            <v>Generated</v>
          </cell>
          <cell r="AJ94">
            <v>0</v>
          </cell>
          <cell r="AK94" t="str">
            <v>https://my.gstzen.in/~ldbdzzzjvy/a/invoices/2ea68654-d2e2-4e58-8a93-4482f05eb3b6/einvoice/.pdf2/</v>
          </cell>
        </row>
        <row r="95">
          <cell r="E95" t="str">
            <v>GE2150FY2526385</v>
          </cell>
          <cell r="F95">
            <v>45897</v>
          </cell>
          <cell r="G95">
            <v>45900</v>
          </cell>
          <cell r="H95">
            <v>0</v>
          </cell>
          <cell r="I95">
            <v>0</v>
          </cell>
          <cell r="J95" t="str">
            <v>33 - TN</v>
          </cell>
          <cell r="K95" t="str">
            <v>N</v>
          </cell>
          <cell r="L95">
            <v>0</v>
          </cell>
          <cell r="M95">
            <v>0</v>
          </cell>
          <cell r="N95">
            <v>75000</v>
          </cell>
          <cell r="O95">
            <v>0</v>
          </cell>
          <cell r="P95">
            <v>6750</v>
          </cell>
          <cell r="Q95">
            <v>6750</v>
          </cell>
          <cell r="R95">
            <v>0</v>
          </cell>
          <cell r="S95">
            <v>88500</v>
          </cell>
          <cell r="T95">
            <v>0</v>
          </cell>
          <cell r="U95" t="str">
            <v>NCES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 t="str">
            <v>srivenu111@gmail.com</v>
          </cell>
          <cell r="AA95" t="str">
            <v>srivenu111@gmail.com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</row>
        <row r="96">
          <cell r="E96" t="str">
            <v>GE2150FY2526384</v>
          </cell>
          <cell r="F96">
            <v>45897</v>
          </cell>
          <cell r="G96">
            <v>45900</v>
          </cell>
          <cell r="H96">
            <v>0</v>
          </cell>
          <cell r="I96">
            <v>0</v>
          </cell>
          <cell r="J96" t="str">
            <v>33 - TN</v>
          </cell>
          <cell r="K96" t="str">
            <v>N</v>
          </cell>
          <cell r="L96">
            <v>0</v>
          </cell>
          <cell r="M96">
            <v>0</v>
          </cell>
          <cell r="N96">
            <v>442000</v>
          </cell>
          <cell r="O96">
            <v>0</v>
          </cell>
          <cell r="P96">
            <v>39780</v>
          </cell>
          <cell r="Q96">
            <v>39780</v>
          </cell>
          <cell r="R96">
            <v>0</v>
          </cell>
          <cell r="S96">
            <v>521560</v>
          </cell>
          <cell r="T96">
            <v>0</v>
          </cell>
          <cell r="U96" t="str">
            <v>NCES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 t="str">
            <v>srivenu111@gmail.com</v>
          </cell>
          <cell r="AA96" t="str">
            <v>srivenu111@gmail.com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</row>
        <row r="97">
          <cell r="E97" t="str">
            <v>GE2150FY2526383</v>
          </cell>
          <cell r="F97">
            <v>45897</v>
          </cell>
          <cell r="G97">
            <v>45900</v>
          </cell>
          <cell r="H97">
            <v>0</v>
          </cell>
          <cell r="I97">
            <v>0</v>
          </cell>
          <cell r="J97" t="str">
            <v>33 - TN</v>
          </cell>
          <cell r="K97" t="str">
            <v>N</v>
          </cell>
          <cell r="L97">
            <v>0</v>
          </cell>
          <cell r="M97">
            <v>0</v>
          </cell>
          <cell r="N97">
            <v>50000</v>
          </cell>
          <cell r="O97">
            <v>0</v>
          </cell>
          <cell r="P97">
            <v>4500</v>
          </cell>
          <cell r="Q97">
            <v>4500</v>
          </cell>
          <cell r="R97">
            <v>0</v>
          </cell>
          <cell r="S97">
            <v>59000</v>
          </cell>
          <cell r="T97">
            <v>0</v>
          </cell>
          <cell r="U97" t="str">
            <v>NCES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 t="str">
            <v>srivenu111@gmail.com</v>
          </cell>
          <cell r="AA97" t="str">
            <v>srivenu111@gmail.com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</row>
        <row r="98">
          <cell r="E98" t="str">
            <v>GE2150FY2526382</v>
          </cell>
          <cell r="F98">
            <v>45897</v>
          </cell>
          <cell r="G98">
            <v>45900</v>
          </cell>
          <cell r="H98">
            <v>0</v>
          </cell>
          <cell r="I98">
            <v>0</v>
          </cell>
          <cell r="J98" t="str">
            <v>33 - TN</v>
          </cell>
          <cell r="K98" t="str">
            <v>N</v>
          </cell>
          <cell r="L98">
            <v>0</v>
          </cell>
          <cell r="M98">
            <v>0</v>
          </cell>
          <cell r="N98">
            <v>221000</v>
          </cell>
          <cell r="O98">
            <v>0</v>
          </cell>
          <cell r="P98">
            <v>19890</v>
          </cell>
          <cell r="Q98">
            <v>19890</v>
          </cell>
          <cell r="R98">
            <v>0</v>
          </cell>
          <cell r="S98">
            <v>260780</v>
          </cell>
          <cell r="T98">
            <v>0</v>
          </cell>
          <cell r="U98" t="str">
            <v>NCES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 t="str">
            <v>srivenu111@gmail.com</v>
          </cell>
          <cell r="AA98" t="str">
            <v>srivenu111@gmail.com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</row>
        <row r="99">
          <cell r="E99" t="str">
            <v>GE2150FY2526381</v>
          </cell>
          <cell r="F99">
            <v>45897</v>
          </cell>
          <cell r="G99">
            <v>45900</v>
          </cell>
          <cell r="H99">
            <v>0</v>
          </cell>
          <cell r="I99">
            <v>0</v>
          </cell>
          <cell r="J99" t="str">
            <v>33 - TN</v>
          </cell>
          <cell r="K99" t="str">
            <v>N</v>
          </cell>
          <cell r="L99">
            <v>0</v>
          </cell>
          <cell r="M99">
            <v>0</v>
          </cell>
          <cell r="N99">
            <v>25000</v>
          </cell>
          <cell r="O99">
            <v>0</v>
          </cell>
          <cell r="P99">
            <v>2250</v>
          </cell>
          <cell r="Q99">
            <v>2250</v>
          </cell>
          <cell r="R99">
            <v>0</v>
          </cell>
          <cell r="S99">
            <v>29500</v>
          </cell>
          <cell r="T99">
            <v>0</v>
          </cell>
          <cell r="U99" t="str">
            <v>NCES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 t="str">
            <v>srivenu111@gmail.com</v>
          </cell>
          <cell r="AA99" t="str">
            <v>srivenu111@gmail.com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</row>
        <row r="100">
          <cell r="E100" t="str">
            <v>GE2150FY2526380</v>
          </cell>
          <cell r="F100">
            <v>45897</v>
          </cell>
          <cell r="G100">
            <v>45900</v>
          </cell>
          <cell r="H100">
            <v>0</v>
          </cell>
          <cell r="I100">
            <v>0</v>
          </cell>
          <cell r="J100" t="str">
            <v>33 - TN</v>
          </cell>
          <cell r="K100" t="str">
            <v>N</v>
          </cell>
          <cell r="L100">
            <v>0</v>
          </cell>
          <cell r="M100">
            <v>0</v>
          </cell>
          <cell r="N100">
            <v>50000</v>
          </cell>
          <cell r="O100">
            <v>0</v>
          </cell>
          <cell r="P100">
            <v>4500</v>
          </cell>
          <cell r="Q100">
            <v>4500</v>
          </cell>
          <cell r="R100">
            <v>0</v>
          </cell>
          <cell r="S100">
            <v>59000</v>
          </cell>
          <cell r="T100">
            <v>0</v>
          </cell>
          <cell r="U100" t="str">
            <v>NCES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 t="str">
            <v>srivenu111@gmail.com</v>
          </cell>
          <cell r="AA100" t="str">
            <v>srivenu111@gmail.com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</row>
        <row r="101">
          <cell r="E101" t="str">
            <v>GE2150FY2526267</v>
          </cell>
          <cell r="F101">
            <v>45897</v>
          </cell>
          <cell r="G101">
            <v>0</v>
          </cell>
          <cell r="H101" t="str">
            <v>33AANCP9146N1ZP</v>
          </cell>
          <cell r="I101" t="str">
            <v>Poppys Green Energy Pvt.ltd.,</v>
          </cell>
          <cell r="J101" t="str">
            <v>33 - TN</v>
          </cell>
          <cell r="K101" t="str">
            <v>N</v>
          </cell>
          <cell r="L101">
            <v>0</v>
          </cell>
          <cell r="M101">
            <v>0</v>
          </cell>
          <cell r="N101">
            <v>74900</v>
          </cell>
          <cell r="O101">
            <v>0</v>
          </cell>
          <cell r="P101">
            <v>6741</v>
          </cell>
          <cell r="Q101">
            <v>6741</v>
          </cell>
          <cell r="R101">
            <v>0</v>
          </cell>
          <cell r="S101">
            <v>88382</v>
          </cell>
          <cell r="T101">
            <v>0</v>
          </cell>
          <cell r="U101" t="str">
            <v>CE/NCES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 t="str">
            <v>dfcnceshq1@gmail.com</v>
          </cell>
          <cell r="AB101" t="str">
            <v>srivenu111@gmail.com</v>
          </cell>
          <cell r="AC101" t="str">
            <v>97dc4062eef5b8bce9f63d73572de7e515bf30e2ae3502987da167ef1c877e18</v>
          </cell>
          <cell r="AD101">
            <v>152522972584222</v>
          </cell>
          <cell r="AE101" t="str">
            <v>2025-09-09 12:08:00</v>
          </cell>
          <cell r="AF101">
            <v>0</v>
          </cell>
          <cell r="AG101">
            <v>0</v>
          </cell>
          <cell r="AH101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5DUDkxNDZOMVpQXCIsXCJEb2NOb1wiOlwiR0UyMTUwRlkyNTI2MjY3XCIsXCJEb2NUeXBcIjpcIklOVlwiLFwiRG9jRHRcIjpcIjI4LzA4LzIwMjVcIixcIlRvdEludlZhbFwiOjg4MzgyLjAsXCJJdGVtQ250XCI6MSxcIk1haW5Ic25Db2RlXCI6XCI5OTg1OTlcIixcIklyblwiOlwiOTdkYzQwNjJlZWY1YjhiY2U5ZjYzZDczNTcyZGU3ZTUxNWJmMzBlMmFlMzUwMjk4N2RhMTY3ZWYxYzg3N2UxOFwiLFwiSXJuRHRcIjpcIjIwMjUtMDktMDkgMTI6MDg6MDBcIn0ifQ.HoPbn1nrv0Yf8NjrzCSbUSS7AacswvXGdNphHe_V3N7yh9BzGaXoci8d20wNDAWujrn2V7RUQS5YDqJiGDsvoHBMlIAupkdZi8_tR28HdxWyBBR2iWgiEE20OrJBYiq_lMDR6Cdu0Gm1C-8OIGRT8L41F1NROzx2WADR545BuM9FGFbZYJaqUpOfhNSFiZd1niFJ8FWprZRl-AkY57gdNsxdQDSOJgH_Y8yfECweYxk7RTJo5xwCrEwipQIikuHHJr4-kkbz4F4KjflF1wuOnaKpuL8LwMV-L97ov9tgaRFU7WF1rB0rtlFU51avhXU_zwgxK2ODaHIKKJ6gw4Y46g</v>
          </cell>
          <cell r="AI101" t="str">
            <v>Generated</v>
          </cell>
          <cell r="AJ101">
            <v>0</v>
          </cell>
          <cell r="AK101" t="str">
            <v>https://my.gstzen.in/~ldbdzzzjvy/a/invoices/3378cb76-b7a7-40e4-9585-aab154263360/einvoice/.pdf2/</v>
          </cell>
        </row>
        <row r="102">
          <cell r="E102" t="str">
            <v>GE2150FY2526266</v>
          </cell>
          <cell r="F102">
            <v>45897</v>
          </cell>
          <cell r="G102">
            <v>0</v>
          </cell>
          <cell r="H102" t="str">
            <v>33ABWFA1476F1ZB</v>
          </cell>
          <cell r="I102" t="str">
            <v>33ABWFA1476F1ZB</v>
          </cell>
          <cell r="J102" t="str">
            <v>33 - TN</v>
          </cell>
          <cell r="K102" t="str">
            <v>N</v>
          </cell>
          <cell r="L102">
            <v>0</v>
          </cell>
          <cell r="M102">
            <v>0</v>
          </cell>
          <cell r="N102">
            <v>221000</v>
          </cell>
          <cell r="O102">
            <v>0</v>
          </cell>
          <cell r="P102">
            <v>19890</v>
          </cell>
          <cell r="Q102">
            <v>19890</v>
          </cell>
          <cell r="R102">
            <v>0</v>
          </cell>
          <cell r="S102">
            <v>260780</v>
          </cell>
          <cell r="T102">
            <v>0</v>
          </cell>
          <cell r="U102" t="str">
            <v>CE/NCES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 t="str">
            <v>dfcnceshq1@gmail.com</v>
          </cell>
          <cell r="AB102" t="str">
            <v>srivenu111@gmail.com</v>
          </cell>
          <cell r="AC102" t="str">
            <v>c60e0a5e6625f89fec70d329e5a405a6519c5db27366e6bd3feadf8176f621f4</v>
          </cell>
          <cell r="AD102">
            <v>152522972584107</v>
          </cell>
          <cell r="AE102" t="str">
            <v>2025-09-09 12:08:00</v>
          </cell>
          <cell r="AF102">
            <v>0</v>
          </cell>
          <cell r="AG102">
            <v>0</v>
          </cell>
          <cell r="AH102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ldGQTE0NzZGMVpCXCIsXCJEb2NOb1wiOlwiR0UyMTUwRlkyNTI2MjY2XCIsXCJEb2NUeXBcIjpcIklOVlwiLFwiRG9jRHRcIjpcIjI4LzA4LzIwMjVcIixcIlRvdEludlZhbFwiOjI2MDc4MC4wLFwiSXRlbUNudFwiOjEsXCJNYWluSHNuQ29kZVwiOlwiOTk4NTk5XCIsXCJJcm5cIjpcImM2MGUwYTVlNjYyNWY4OWZlYzcwZDMyOWU1YTQwNWE2NTE5YzVkYjI3MzY2ZTZiZDNmZWFkZjgxNzZmNjIxZjRcIixcIklybkR0XCI6XCIyMDI1LTA5LTA5IDEyOjA4OjAwXCJ9In0.jns1_4FbkHZNLvbbDQ7qxjf5ISQX1xIa5molsdAdRBpIhWB2aF8ap-eBxJt5I4DFl-OYkIZ2hybtQWHzqU97cdCaRSfg5Kpq1wa-3BBe9ow1f789sJiILLV3ZshCcsln5N9G0lHmnf1N9QNvBa1vMBUn-oHPsg3vI6Oe5b7jkvehX7lKF_G9iACPve-1RZgesDNxM-aKWetz6_En1lBYts3iOyvdSqFKNbQoMG4SLg5fT1-CKAjeLCBkhtk4P9HxCzp14UgjsxFK9lTD4ixMvjZb3WrPHbGKa8LQAET6Tie1T2tP-o6ulRoViIifNBCk9HCU3V5AmX65zBqs7Vn4Kg</v>
          </cell>
          <cell r="AI102" t="str">
            <v>Generated</v>
          </cell>
          <cell r="AJ102">
            <v>0</v>
          </cell>
          <cell r="AK102" t="str">
            <v>https://my.gstzen.in/~ldbdzzzjvy/a/invoices/9f3b7ec2-c261-4e41-8bd8-c892da1af8c0/einvoice/.pdf2/</v>
          </cell>
        </row>
        <row r="103">
          <cell r="E103" t="str">
            <v>GE2150FY2526265</v>
          </cell>
          <cell r="F103">
            <v>45897</v>
          </cell>
          <cell r="G103">
            <v>0</v>
          </cell>
          <cell r="H103" t="str">
            <v>33ABWFA1476F1ZB</v>
          </cell>
          <cell r="I103" t="str">
            <v>33ABWFA1476F1ZB</v>
          </cell>
          <cell r="J103" t="str">
            <v>33 - TN</v>
          </cell>
          <cell r="K103" t="str">
            <v>N</v>
          </cell>
          <cell r="L103">
            <v>0</v>
          </cell>
          <cell r="M103">
            <v>0</v>
          </cell>
          <cell r="N103">
            <v>25000</v>
          </cell>
          <cell r="O103">
            <v>0</v>
          </cell>
          <cell r="P103">
            <v>2250</v>
          </cell>
          <cell r="Q103">
            <v>2250</v>
          </cell>
          <cell r="R103">
            <v>0</v>
          </cell>
          <cell r="S103">
            <v>29500</v>
          </cell>
          <cell r="T103">
            <v>0</v>
          </cell>
          <cell r="U103" t="str">
            <v>CE/NCES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 t="str">
            <v>dfcnceshq1@gmail.com</v>
          </cell>
          <cell r="AB103" t="str">
            <v>srivenu111@gmail.com</v>
          </cell>
          <cell r="AC103" t="str">
            <v>5bd79b6a8346fb620b7fce52e4587d4b9914d2f07e5f4ead9cb93bd0f69707b9</v>
          </cell>
          <cell r="AD103">
            <v>152522972583931</v>
          </cell>
          <cell r="AE103" t="str">
            <v>2025-09-09 12:08:00</v>
          </cell>
          <cell r="AF103">
            <v>0</v>
          </cell>
          <cell r="AG103">
            <v>0</v>
          </cell>
          <cell r="AH103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ldGQTE0NzZGMVpCXCIsXCJEb2NOb1wiOlwiR0UyMTUwRlkyNTI2MjY1XCIsXCJEb2NUeXBcIjpcIklOVlwiLFwiRG9jRHRcIjpcIjI4LzA4LzIwMjVcIixcIlRvdEludlZhbFwiOjI5NTAwLjAsXCJJdGVtQ250XCI6MSxcIk1haW5Ic25Db2RlXCI6XCI5OTg1OTlcIixcIklyblwiOlwiNWJkNzliNmE4MzQ2ZmI2MjBiN2ZjZTUyZTQ1ODdkNGI5OTE0ZDJmMDdlNWY0ZWFkOWNiOTNiZDBmNjk3MDdiOVwiLFwiSXJuRHRcIjpcIjIwMjUtMDktMDkgMTI6MDg6MDBcIn0ifQ.bTL19w2G7P9A7Zm-tA2uoE-iwZH-jhUHQgAAruR4MA7TrxLg6uMTtahaXV4wQt2apcxdhNIc4mR6QoNu873IjhmZ_-Ab5lX56wyo19nL6CWVhJusEu2JUbfte2MEdVQI-l657_gpoAGY8R9JUltXYM-0TbS-RHy8u0t1sDF-DHf3aQbg6g42_pL8_9tLZeHIx16FUv-N0mz7hAVcMd4SWj2aFZ7xJ1kzrRGtCCzy0RC5GJxXlgw2FCGc378jeEtS7pfl8rqtGpHtUXv0qx5rqnpe08o8vVBI3U2oqmKBAZ9GDeB_LVIriMBhV7d5C1vnXQ7bBV3RQRwL5BOIzU0_yg</v>
          </cell>
          <cell r="AI103" t="str">
            <v>Generated</v>
          </cell>
          <cell r="AJ103">
            <v>0</v>
          </cell>
          <cell r="AK103" t="str">
            <v>https://my.gstzen.in/~ldbdzzzjvy/a/invoices/66c79ff5-ebf8-4fd9-9b66-971a01534e6e/einvoice/.pdf2/</v>
          </cell>
        </row>
        <row r="104">
          <cell r="E104" t="str">
            <v>GE2150FY2526264</v>
          </cell>
          <cell r="F104">
            <v>45897</v>
          </cell>
          <cell r="G104">
            <v>0</v>
          </cell>
          <cell r="H104" t="str">
            <v>33ABPCS7950J1ZQ</v>
          </cell>
          <cell r="I104" t="str">
            <v>Sre Mehala Spintex Pvt. Ltd.,</v>
          </cell>
          <cell r="J104" t="str">
            <v>33 - TN</v>
          </cell>
          <cell r="K104" t="str">
            <v>N</v>
          </cell>
          <cell r="L104">
            <v>0</v>
          </cell>
          <cell r="M104">
            <v>0</v>
          </cell>
          <cell r="N104">
            <v>1326000</v>
          </cell>
          <cell r="O104">
            <v>0</v>
          </cell>
          <cell r="P104">
            <v>119340</v>
          </cell>
          <cell r="Q104">
            <v>119340</v>
          </cell>
          <cell r="R104">
            <v>0</v>
          </cell>
          <cell r="S104">
            <v>1564680</v>
          </cell>
          <cell r="T104">
            <v>0</v>
          </cell>
          <cell r="U104" t="str">
            <v>CE/NCES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 t="str">
            <v>dfcnceshq1@gmail.com</v>
          </cell>
          <cell r="AB104" t="str">
            <v>srivenu111@gmail.com</v>
          </cell>
          <cell r="AC104" t="str">
            <v>3838663b908ab4c5c26375c50c846be8183fdf88c57cd0ba76b1706a23306ca9</v>
          </cell>
          <cell r="AD104">
            <v>152522972583825</v>
          </cell>
          <cell r="AE104" t="str">
            <v>2025-09-09 12:08:00</v>
          </cell>
          <cell r="AF104">
            <v>0</v>
          </cell>
          <cell r="AG104">
            <v>0</v>
          </cell>
          <cell r="AH104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lBDUzc5NTBKMVpRXCIsXCJEb2NOb1wiOlwiR0UyMTUwRlkyNTI2MjY0XCIsXCJEb2NUeXBcIjpcIklOVlwiLFwiRG9jRHRcIjpcIjI4LzA4LzIwMjVcIixcIlRvdEludlZhbFwiOjE1NjQ2ODAuMCxcIkl0ZW1DbnRcIjoxLFwiTWFpbkhzbkNvZGVcIjpcIjk5ODU5OVwiLFwiSXJuXCI6XCIzODM4NjYzYjkwOGFiNGM1YzI2Mzc1YzUwYzg0NmJlODE4M2ZkZjg4YzU3Y2QwYmE3NmIxNzA2YTIzMzA2Y2E5XCIsXCJJcm5EdFwiOlwiMjAyNS0wOS0wOSAxMjowODowMFwifSJ9.w8_-YkFKSBHU-lP06bqdiyRRBDVEjnQmuNInRod74S7QwlWuwAD2h1ExRdGwC-8ErOh6boFCFkBeOUWf1NiTT7VIiW1mDZHcUCiFf9myVrrzOX-6wV9CUAbPZ1TE3JHU9aRBpoYxnhH1G_BBZUpCVCSNKVqL6KMjlsze3HJf5NePG3qR39CoUrqnzAH04N1pljlwOhKyc7kcBJx8lfu3Zex0hMuecwTjYJ4URc_f5yEIi0SS8hd7Mjxl3tNaGxwNIVBESDGV8RjK-_p5yyafAulgeVJX3W2WuES9DwrzDd_KZMAEyKobSWnuPcOZ3bhQr6kQ9tU9RQCzQLooSik97Q</v>
          </cell>
          <cell r="AI104" t="str">
            <v>Generated</v>
          </cell>
          <cell r="AJ104">
            <v>0</v>
          </cell>
          <cell r="AK104" t="str">
            <v>https://my.gstzen.in/~ldbdzzzjvy/a/invoices/797c5b6c-0f37-4915-bafa-b5630fd5c3b3/einvoice/.pdf2/</v>
          </cell>
        </row>
        <row r="105">
          <cell r="E105" t="str">
            <v>GE2150FY2526263</v>
          </cell>
          <cell r="F105">
            <v>45897</v>
          </cell>
          <cell r="G105">
            <v>0</v>
          </cell>
          <cell r="H105" t="str">
            <v>33ABPCS8631L1ZQ</v>
          </cell>
          <cell r="I105" t="str">
            <v>SS Green Power India Pvt. Ltd.,</v>
          </cell>
          <cell r="J105" t="str">
            <v>33 - TN</v>
          </cell>
          <cell r="K105" t="str">
            <v>N</v>
          </cell>
          <cell r="L105">
            <v>0</v>
          </cell>
          <cell r="M105">
            <v>0</v>
          </cell>
          <cell r="N105">
            <v>2210000</v>
          </cell>
          <cell r="O105">
            <v>0</v>
          </cell>
          <cell r="P105">
            <v>198900</v>
          </cell>
          <cell r="Q105">
            <v>198900</v>
          </cell>
          <cell r="R105">
            <v>0</v>
          </cell>
          <cell r="S105">
            <v>2607800</v>
          </cell>
          <cell r="T105">
            <v>0</v>
          </cell>
          <cell r="U105" t="str">
            <v>CE/NCES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 t="str">
            <v>dfcnceshq1@gmail.com</v>
          </cell>
          <cell r="AB105" t="str">
            <v>srivenu111@gmail.com</v>
          </cell>
          <cell r="AC105" t="str">
            <v>46966788cdd7f383b9c943fafbbc4584d3c32d7a59c86bcc92abdff132a0976a</v>
          </cell>
          <cell r="AD105">
            <v>152522972583685</v>
          </cell>
          <cell r="AE105" t="str">
            <v>2025-09-09 12:08:00</v>
          </cell>
          <cell r="AF105">
            <v>0</v>
          </cell>
          <cell r="AG105">
            <v>0</v>
          </cell>
          <cell r="AH105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lBDUzg2MzFMMVpRXCIsXCJEb2NOb1wiOlwiR0UyMTUwRlkyNTI2MjYzXCIsXCJEb2NUeXBcIjpcIklOVlwiLFwiRG9jRHRcIjpcIjI4LzA4LzIwMjVcIixcIlRvdEludlZhbFwiOjI2MDc4MDAuMCxcIkl0ZW1DbnRcIjoxLFwiTWFpbkhzbkNvZGVcIjpcIjk5ODU5OVwiLFwiSXJuXCI6XCI0Njk2Njc4OGNkZDdmMzgzYjljOTQzZmFmYmJjNDU4NGQzYzMyZDdhNTljODZiY2M5MmFiZGZmMTMyYTA5NzZhXCIsXCJJcm5EdFwiOlwiMjAyNS0wOS0wOSAxMjowODowMFwifSJ9.JrsVaQfhXZgl9pOgFw5LlSYfRX1DuHqbZZiMgw34Et4wp6XtOliMFMtA1hI0u6dGhBEhDKW0tFzCZOkA1Zw0RmgSNwoiN2zjfpzosQKuXoPoKbYo29HLy-TG0MShnznTW_rSOMRiUTGg1NjlNJwEL8NVfJK9YSfwSFr0VutQyjFm22T4z-xtf1EclUJSq0iZ9sIbCV5xkzu2zJESvGFjtONVad1yGDpWbmQEUQcg3x_qcP40_DwXJh5W4xUSJ6-Y_8X5CRI5yQex6kV6Ky5NEmeTdapKQbWC5qX_Qtem9pMRvIxvd0S45VZGOhq3ugOp08arizLBHotq2Q9KxQEj8A</v>
          </cell>
          <cell r="AI105" t="str">
            <v>Generated</v>
          </cell>
          <cell r="AJ105">
            <v>0</v>
          </cell>
          <cell r="AK105" t="str">
            <v>https://my.gstzen.in/~ldbdzzzjvy/a/invoices/43627a76-7c55-474b-9ebe-1dc0dab0d875/einvoice/.pdf2/</v>
          </cell>
        </row>
        <row r="106">
          <cell r="E106" t="str">
            <v>GE2150FY2526262</v>
          </cell>
          <cell r="F106">
            <v>45897</v>
          </cell>
          <cell r="G106">
            <v>45900</v>
          </cell>
          <cell r="H106" t="str">
            <v>33AAACC9497N1Z1</v>
          </cell>
          <cell r="I106" t="str">
            <v>33AAACC9497N1Z1</v>
          </cell>
          <cell r="J106" t="str">
            <v>33 - TN</v>
          </cell>
          <cell r="K106" t="str">
            <v>N</v>
          </cell>
          <cell r="L106">
            <v>0</v>
          </cell>
          <cell r="M106">
            <v>0</v>
          </cell>
          <cell r="N106">
            <v>50000</v>
          </cell>
          <cell r="O106">
            <v>0</v>
          </cell>
          <cell r="P106">
            <v>4500</v>
          </cell>
          <cell r="Q106">
            <v>4500</v>
          </cell>
          <cell r="R106">
            <v>0</v>
          </cell>
          <cell r="S106">
            <v>59000</v>
          </cell>
          <cell r="T106">
            <v>0</v>
          </cell>
          <cell r="U106" t="str">
            <v>CE/NCES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 t="str">
            <v>dfcnceshq1@gmail.com</v>
          </cell>
          <cell r="AB106" t="str">
            <v>dfcnceshq1@gmail.com</v>
          </cell>
          <cell r="AC106" t="str">
            <v>f9150d49df0499b691ac8858a513ac7e7aa92bd9e88108a21a81a4fc800c6ad6</v>
          </cell>
          <cell r="AD106">
            <v>152522964984366</v>
          </cell>
          <cell r="AE106" t="str">
            <v>2025-09-08 17:06:00</v>
          </cell>
          <cell r="AF106">
            <v>0</v>
          </cell>
          <cell r="AG106">
            <v>0</v>
          </cell>
          <cell r="AH106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FDQzk0OTdOMVoxXCIsXCJEb2NOb1wiOlwiR0UyMTUwRlkyNTI2MjYyXCIsXCJEb2NUeXBcIjpcIklOVlwiLFwiRG9jRHRcIjpcIjI4LzA4LzIwMjVcIixcIlRvdEludlZhbFwiOjU5MDAwLjAsXCJJdGVtQ250XCI6MSxcIk1haW5Ic25Db2RlXCI6XCI5OTg1OTlcIixcIklyblwiOlwiZjkxNTBkNDlkZjA0OTliNjkxYWM4ODU4YTUxM2FjN2U3YWE5MmJkOWU4ODEwOGEyMWE4MWE0ZmM4MDBjNmFkNlwiLFwiSXJuRHRcIjpcIjIwMjUtMDktMDggMTc6MDY6MDBcIn0ifQ.KWbSKRV2kUUB4QGOvGAD9jyLt0MqLt9KqXesVatW8kQIbkptMN2t_5ebqnZfQEpA8zUWBH6S9UjCKamDrExiXY7yj_YJ4JwX-e4N4ZaZDF5t2BR2pGvhti2FxUEi5T2ZdhL23fKwJ0ShLXCC96nsW7HceZJik-VC8-8zw8LHoHv6R816FyWFE1odvQ-KXa_37HxqmHcvxrmygizaoVKxjdD1BfXLs6JPN7iaauub00esZASQp1gDUsMYsmAFaE2ApuyPhdf1KZelqdY7h3ct7JiksahP2gPfR5fgdZax8tofqWLTiNgwKkniOH9lMUU6CF6VnXGxN7NUPG8RxAhzSA</v>
          </cell>
          <cell r="AI106" t="str">
            <v>Generated</v>
          </cell>
          <cell r="AJ106">
            <v>0</v>
          </cell>
          <cell r="AK106" t="str">
            <v>https://my.gstzen.in/~ldbdzzzjvy/a/invoices/4b771bec-b324-4862-84fe-df58d34b937f/einvoice/.pdf2/</v>
          </cell>
        </row>
        <row r="107">
          <cell r="E107" t="str">
            <v>GE2150FY2526261</v>
          </cell>
          <cell r="F107">
            <v>45897</v>
          </cell>
          <cell r="G107">
            <v>0</v>
          </cell>
          <cell r="H107" t="str">
            <v>33AAJCN2998Q1ZJ</v>
          </cell>
          <cell r="I107" t="str">
            <v>33AAJCN2998Q1ZJ</v>
          </cell>
          <cell r="J107" t="str">
            <v>33 - TN</v>
          </cell>
          <cell r="K107" t="str">
            <v>N</v>
          </cell>
          <cell r="L107">
            <v>0</v>
          </cell>
          <cell r="M107">
            <v>0</v>
          </cell>
          <cell r="N107">
            <v>50000</v>
          </cell>
          <cell r="O107">
            <v>0</v>
          </cell>
          <cell r="P107">
            <v>4500</v>
          </cell>
          <cell r="Q107">
            <v>4500</v>
          </cell>
          <cell r="R107">
            <v>0</v>
          </cell>
          <cell r="S107">
            <v>59000</v>
          </cell>
          <cell r="T107">
            <v>0</v>
          </cell>
          <cell r="U107" t="str">
            <v>CE/NCES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 t="str">
            <v>dfcnceshq1@gmail.com</v>
          </cell>
          <cell r="AB107" t="str">
            <v>srivenu111@gmail.com</v>
          </cell>
          <cell r="AC107" t="str">
            <v>5d8e63452bc15ec8760d436c9d708335463f8b1922cb2c9b816b9ee41fba1405</v>
          </cell>
          <cell r="AD107">
            <v>152522972583588</v>
          </cell>
          <cell r="AE107" t="str">
            <v>2025-09-09 12:08:00</v>
          </cell>
          <cell r="AF107">
            <v>0</v>
          </cell>
          <cell r="AG107">
            <v>0</v>
          </cell>
          <cell r="AH107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pDTjI5OThRMVpKXCIsXCJEb2NOb1wiOlwiR0UyMTUwRlkyNTI2MjYxXCIsXCJEb2NUeXBcIjpcIklOVlwiLFwiRG9jRHRcIjpcIjI4LzA4LzIwMjVcIixcIlRvdEludlZhbFwiOjU5MDAwLjAsXCJJdGVtQ250XCI6MSxcIk1haW5Ic25Db2RlXCI6XCI5OTg1OTlcIixcIklyblwiOlwiNWQ4ZTYzNDUyYmMxNWVjODc2MGQ0MzZjOWQ3MDgzMzU0NjNmOGIxOTIyY2IyYzliODE2YjllZTQxZmJhMTQwNVwiLFwiSXJuRHRcIjpcIjIwMjUtMDktMDkgMTI6MDg6MDBcIn0ifQ.siTd7M80IIIvmVUrIbpgh0-pSe3r1JkZYec2YbH7MQ4WVI-s7luu7g7Nt6N65Q7hnuFFw0mDdBFRgNK7l_1WXVrtKYSuOr8clPCqyP9I8R1LhvUKvAXN1ljT-gFi6I13vFu0lmGFaA4Ofx8hRH2_VFqW0_edq6npdYL319wylZLzXb70Fc4H7BcGHTIJGcYpN4cc6c7kUHFjvTCOm9-n2weOOo2TqpKu1tByDShbS695pFqiPh8ntPDyNZmlsuWR0mxNqps0XKZQDd8sTStHjyhAXSI45XpaVOCN7a3oUP8uZ-4zJcm5oDaLgxkfajQxNckrNVsrBmNKWbhq0iEQ1w</v>
          </cell>
          <cell r="AI107" t="str">
            <v>Generated</v>
          </cell>
          <cell r="AJ107">
            <v>0</v>
          </cell>
          <cell r="AK107" t="str">
            <v>https://my.gstzen.in/~ldbdzzzjvy/a/invoices/d00a7002-e9e0-4021-b24e-c7fb056df64c/einvoice/.pdf2/</v>
          </cell>
        </row>
        <row r="108">
          <cell r="E108" t="str">
            <v>GE2150FY2526260</v>
          </cell>
          <cell r="F108">
            <v>45897</v>
          </cell>
          <cell r="G108">
            <v>45900</v>
          </cell>
          <cell r="H108" t="str">
            <v>33AATFP5999G2ZE</v>
          </cell>
          <cell r="I108" t="str">
            <v>PR Renewable Energy,</v>
          </cell>
          <cell r="J108" t="str">
            <v>33 - TN</v>
          </cell>
          <cell r="K108" t="str">
            <v>N</v>
          </cell>
          <cell r="L108">
            <v>0</v>
          </cell>
          <cell r="M108">
            <v>0</v>
          </cell>
          <cell r="N108">
            <v>663000</v>
          </cell>
          <cell r="O108">
            <v>0</v>
          </cell>
          <cell r="P108">
            <v>59670</v>
          </cell>
          <cell r="Q108">
            <v>59670</v>
          </cell>
          <cell r="R108">
            <v>0</v>
          </cell>
          <cell r="S108">
            <v>782340</v>
          </cell>
          <cell r="T108">
            <v>0</v>
          </cell>
          <cell r="U108" t="str">
            <v>CE/NCES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 t="str">
            <v>dfcnceshq1@gmail.com</v>
          </cell>
          <cell r="AB108" t="str">
            <v>dfcnceshq1@gmail.com</v>
          </cell>
          <cell r="AC108" t="str">
            <v>48581b6074ed7617c9bea432b5ac8c24c93c38ee27080e0c2075a6c8a2b94534</v>
          </cell>
          <cell r="AD108">
            <v>152522964984135</v>
          </cell>
          <cell r="AE108" t="str">
            <v>2025-09-08 17:06:00</v>
          </cell>
          <cell r="AF108">
            <v>0</v>
          </cell>
          <cell r="AG108">
            <v>0</v>
          </cell>
          <cell r="AH108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VRGUDU5OTlHMlpFXCIsXCJEb2NOb1wiOlwiR0UyMTUwRlkyNTI2MjYwXCIsXCJEb2NUeXBcIjpcIklOVlwiLFwiRG9jRHRcIjpcIjI4LzA4LzIwMjVcIixcIlRvdEludlZhbFwiOjc4MjM0MC4wLFwiSXRlbUNudFwiOjEsXCJNYWluSHNuQ29kZVwiOlwiOTk4NTk5XCIsXCJJcm5cIjpcIjQ4NTgxYjYwNzRlZDc2MTdjOWJlYTQzMmI1YWM4YzI0YzkzYzM4ZWUyNzA4MGUwYzIwNzVhNmM4YTJiOTQ1MzRcIixcIklybkR0XCI6XCIyMDI1LTA5LTA4IDE3OjA2OjAwXCJ9In0.1nv93zOyZCJI-31BX0gs-rxrRQ1hbMzrBRZGoul2TF_LzGjotopcWYhnGClRC7-cvsijD1rInwfcWq4Wh2TQQsewBmyAfK-mlEEogjBfD1CKwovI5H9cs7LNg1FndTPg3lH04l9X9EDrCaqaf8hdfiLPildfOqVYrX8bH9NEOkPjUUrHvhdVRbEvsRmTqHRIIGIDJWxeAssGB7aGi1KFmUQf4p36w45cWd78e_S0mLfcw3oLg-ytdqW0BIdK9_3ZJcJClEnCHyYNx8DQSAhNtqoSFTcGffTkx7ygBrrr73XXf-RSHq-aQau4wOYT8fSi7k2LPEwiI8NhqWyzK5A0kQ</v>
          </cell>
          <cell r="AI108" t="str">
            <v>Generated</v>
          </cell>
          <cell r="AJ108">
            <v>0</v>
          </cell>
          <cell r="AK108" t="str">
            <v>https://my.gstzen.in/~ldbdzzzjvy/a/invoices/b9ba5815-2fce-4dcf-85c5-3bd22575e4dd/einvoice/.pdf2/</v>
          </cell>
        </row>
        <row r="109">
          <cell r="E109" t="str">
            <v>GE2150FY2526259</v>
          </cell>
          <cell r="F109">
            <v>45897</v>
          </cell>
          <cell r="G109">
            <v>45900</v>
          </cell>
          <cell r="H109" t="str">
            <v>33AATFP5999G2ZE</v>
          </cell>
          <cell r="I109" t="str">
            <v>PR Renewable Energy,</v>
          </cell>
          <cell r="J109" t="str">
            <v>33 - TN</v>
          </cell>
          <cell r="K109" t="str">
            <v>N</v>
          </cell>
          <cell r="L109">
            <v>0</v>
          </cell>
          <cell r="M109">
            <v>0</v>
          </cell>
          <cell r="N109">
            <v>75000</v>
          </cell>
          <cell r="O109">
            <v>0</v>
          </cell>
          <cell r="P109">
            <v>6750</v>
          </cell>
          <cell r="Q109">
            <v>6750</v>
          </cell>
          <cell r="R109">
            <v>0</v>
          </cell>
          <cell r="S109">
            <v>88500</v>
          </cell>
          <cell r="T109">
            <v>0</v>
          </cell>
          <cell r="U109" t="str">
            <v>CE/NCES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 t="str">
            <v>dfcnceshq1@gmail.com</v>
          </cell>
          <cell r="AB109" t="str">
            <v>dfcnceshq1@gmail.com</v>
          </cell>
          <cell r="AC109" t="str">
            <v>2a53dbdb750db2d102259ef55f453a996af842e2dca10b90854a9bdf433f86b7</v>
          </cell>
          <cell r="AD109">
            <v>152522964983996</v>
          </cell>
          <cell r="AE109" t="str">
            <v>2025-09-08 17:05:00</v>
          </cell>
          <cell r="AF109">
            <v>0</v>
          </cell>
          <cell r="AG109">
            <v>0</v>
          </cell>
          <cell r="AH109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VRGUDU5OTlHMlpFXCIsXCJEb2NOb1wiOlwiR0UyMTUwRlkyNTI2MjU5XCIsXCJEb2NUeXBcIjpcIklOVlwiLFwiRG9jRHRcIjpcIjI4LzA4LzIwMjVcIixcIlRvdEludlZhbFwiOjg4NTAwLjAsXCJJdGVtQ250XCI6MSxcIk1haW5Ic25Db2RlXCI6XCI5OTg1OTlcIixcIklyblwiOlwiMmE1M2RiZGI3NTBkYjJkMTAyMjU5ZWY1NWY0NTNhOTk2YWY4NDJlMmRjYTEwYjkwODU0YTliZGY0MzNmODZiN1wiLFwiSXJuRHRcIjpcIjIwMjUtMDktMDggMTc6MDU6MDBcIn0ifQ.rc6GJ3W1XMLvHLyFgPjLOKJkKwxJ2XJgAw7YSwkD9i-ciTAgpv21WjV4DuB5Q4-pbMcWNQCYQ1zDlv52AYcf4ClHdJRueehX7p986St4CKgsgqFvK68dOuuXC_LUAvHJEVrEesFJAh5fuqTGfqzDnCMb-rFc8SMvhNRx9qUuAWEBAgSO56QB5Mqv1bebckIdMfwqwG-zs2Z3aFGhdvoDR9n7ekHwX9OvYbZVxXxusDFY4vvjvMxHM0NMXDBL4cs5vpsDeUrPg0wQsUM98v5caEYxOT09SbBPOXkRPV3F1c-277hC6o0K1XEZQI1zmyhUE9ekA2fog_jH2wEazmPV9A</v>
          </cell>
          <cell r="AI109" t="str">
            <v>Generated</v>
          </cell>
          <cell r="AJ109">
            <v>0</v>
          </cell>
          <cell r="AK109" t="str">
            <v>https://my.gstzen.in/~ldbdzzzjvy/a/invoices/fc4f86f2-6874-4e86-a7ef-830813659f35/einvoice/.pdf2/</v>
          </cell>
        </row>
        <row r="110">
          <cell r="E110" t="str">
            <v>GE2150FY2526258</v>
          </cell>
          <cell r="F110">
            <v>45897</v>
          </cell>
          <cell r="G110">
            <v>45900</v>
          </cell>
          <cell r="H110" t="str">
            <v>33AAECS6536J1Z7</v>
          </cell>
          <cell r="I110" t="str">
            <v>Sakthi Auto Component Ltd.,</v>
          </cell>
          <cell r="J110" t="str">
            <v>33 - TN</v>
          </cell>
          <cell r="K110" t="str">
            <v>N</v>
          </cell>
          <cell r="L110">
            <v>0</v>
          </cell>
          <cell r="M110">
            <v>0</v>
          </cell>
          <cell r="N110">
            <v>221000</v>
          </cell>
          <cell r="O110">
            <v>0</v>
          </cell>
          <cell r="P110">
            <v>19890</v>
          </cell>
          <cell r="Q110">
            <v>19890</v>
          </cell>
          <cell r="R110">
            <v>0</v>
          </cell>
          <cell r="S110">
            <v>260780</v>
          </cell>
          <cell r="T110">
            <v>0</v>
          </cell>
          <cell r="U110" t="str">
            <v>CE/NCES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 t="str">
            <v>dfcnceshq1@gmail.com</v>
          </cell>
          <cell r="AB110" t="str">
            <v>dfcnceshq1@gmail.com</v>
          </cell>
          <cell r="AC110" t="str">
            <v>285176e9ad94d98e11f7f50ac68177f45a41ffb2af279f8ee29c5b713009a2db</v>
          </cell>
          <cell r="AD110">
            <v>152522964983914</v>
          </cell>
          <cell r="AE110" t="str">
            <v>2025-09-08 17:05:00</v>
          </cell>
          <cell r="AF110">
            <v>0</v>
          </cell>
          <cell r="AG110">
            <v>0</v>
          </cell>
          <cell r="AH110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VDUzY1MzZKMVo3XCIsXCJEb2NOb1wiOlwiR0UyMTUwRlkyNTI2MjU4XCIsXCJEb2NUeXBcIjpcIklOVlwiLFwiRG9jRHRcIjpcIjI4LzA4LzIwMjVcIixcIlRvdEludlZhbFwiOjI2MDc4MC4wLFwiSXRlbUNudFwiOjEsXCJNYWluSHNuQ29kZVwiOlwiOTk4NTk5XCIsXCJJcm5cIjpcIjI4NTE3NmU5YWQ5NGQ5OGUxMWY3ZjUwYWM2ODE3N2Y0NWE0MWZmYjJhZjI3OWY4ZWUyOWM1YjcxMzAwOWEyZGJcIixcIklybkR0XCI6XCIyMDI1LTA5LTA4IDE3OjA1OjAwXCJ9In0.50S4M38cDUQkqTvkilTtL0AJ9xLA8oz0-I6LKWZVzsZoks1e8_Osqy11Opfq6K7BHQ5409BNDnwovN7XFEL95moazVeWiHR20_XDlzU8QCciYYimjFjmdViZT9268Q-6guUuM5GXN_OQb9pUcUyaMNyhUL7ySHXBAutH-iaWOyUQMVEu2gPxj-9Z_Ef_sNEDao8qjhA64MqOgt9bS2RUYO2JC37VUUA2o9MLetqWNW1wmCmgCf0sbENS8tTWXdErBz8uQeykgvBgw0aoAMPunJeYoa0J8-OXo4703QF_ucCXcPea3YWy3PTGS3U2YJSYSRCFInKiL4ssX6qJuHikbw</v>
          </cell>
          <cell r="AI110" t="str">
            <v>Generated</v>
          </cell>
          <cell r="AJ110">
            <v>0</v>
          </cell>
          <cell r="AK110" t="str">
            <v>https://my.gstzen.in/~ldbdzzzjvy/a/invoices/73e2db4f-49b4-4ac9-962a-49aae9f29f29/einvoice/.pdf2/</v>
          </cell>
        </row>
        <row r="111">
          <cell r="E111" t="str">
            <v>GE2150FY2526257</v>
          </cell>
          <cell r="F111">
            <v>45897</v>
          </cell>
          <cell r="G111">
            <v>45900</v>
          </cell>
          <cell r="H111" t="str">
            <v>33ABJCS5237L1Z0</v>
          </cell>
          <cell r="I111" t="str">
            <v>SRTL GREEN ENERGY FIELDS PRIVATE LIMITED</v>
          </cell>
          <cell r="J111" t="str">
            <v>33 - TN</v>
          </cell>
          <cell r="K111" t="str">
            <v>N</v>
          </cell>
          <cell r="L111">
            <v>0</v>
          </cell>
          <cell r="M111">
            <v>0</v>
          </cell>
          <cell r="N111">
            <v>50000</v>
          </cell>
          <cell r="O111">
            <v>0</v>
          </cell>
          <cell r="P111">
            <v>4500</v>
          </cell>
          <cell r="Q111">
            <v>4500</v>
          </cell>
          <cell r="R111">
            <v>0</v>
          </cell>
          <cell r="S111">
            <v>59000</v>
          </cell>
          <cell r="T111">
            <v>0</v>
          </cell>
          <cell r="U111" t="str">
            <v>CE/NCES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 t="str">
            <v>dfcnceshq1@gmail.com</v>
          </cell>
          <cell r="AB111" t="str">
            <v>dfcnceshq1@gmail.com</v>
          </cell>
          <cell r="AC111" t="str">
            <v>de07c79404b11b16a9159c39b137f5fe8e57e835dbea843cfd251a005c9921c1</v>
          </cell>
          <cell r="AD111">
            <v>152522964983835</v>
          </cell>
          <cell r="AE111" t="str">
            <v>2025-09-08 17:05:00</v>
          </cell>
          <cell r="AF111">
            <v>0</v>
          </cell>
          <cell r="AG111">
            <v>0</v>
          </cell>
          <cell r="AH111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kpDUzUyMzdMMVowXCIsXCJEb2NOb1wiOlwiR0UyMTUwRlkyNTI2MjU3XCIsXCJEb2NUeXBcIjpcIklOVlwiLFwiRG9jRHRcIjpcIjI4LzA4LzIwMjVcIixcIlRvdEludlZhbFwiOjU5MDAwLjAsXCJJdGVtQ250XCI6MSxcIk1haW5Ic25Db2RlXCI6XCI5OTg1OTlcIixcIklyblwiOlwiZGUwN2M3OTQwNGIxMWIxNmE5MTU5YzM5YjEzN2Y1ZmU4ZTU3ZTgzNWRiZWE4NDNjZmQyNTFhMDA1Yzk5MjFjMVwiLFwiSXJuRHRcIjpcIjIwMjUtMDktMDggMTc6MDU6MDBcIn0ifQ.YgbTtTPiFbkq3CbCzdmuj0y4dTelDvfv31Q7cETJ8aaIzdqNkBDsdtERUSHBe-glcfBRNO0KQhVDsvihdphdOrH0zmcvjU0ebCAnK4ryAv54yg7Iu-8aw0aTvWPejpNpgQKkyOSSLaz2phTtwwmkjGZkfEiu_3uBfoDhxUdchcyMTGA8-YsCSXmrtezLZKx_-soPNWY1yALyfiN9eTfQ3VfiHTu3tC57jjtrEs-jHyA_5nGAh8_O34ll09-SoK644pJ9HhqqdczYRonyePAY6VwJqNHUxS2CtNhDvz68h1xEr5EaJ2-lnLmcIlYT-8LZ6pS2NjIzkDWCKoAnx-H_IQ</v>
          </cell>
          <cell r="AI111" t="str">
            <v>Generated</v>
          </cell>
          <cell r="AJ111">
            <v>0</v>
          </cell>
          <cell r="AK111" t="str">
            <v>https://my.gstzen.in/~ldbdzzzjvy/a/invoices/db1b17ec-bfa8-4350-a8ea-fba14efc40b4/einvoice/.pdf2/</v>
          </cell>
        </row>
        <row r="112">
          <cell r="E112" t="str">
            <v>GE2150FY2526256</v>
          </cell>
          <cell r="F112">
            <v>45897</v>
          </cell>
          <cell r="G112">
            <v>45900</v>
          </cell>
          <cell r="H112" t="str">
            <v>33AAGCM9211Q1Z3</v>
          </cell>
          <cell r="I112" t="str">
            <v>MARTIN WINDFARMS PRIVATE LIMITED</v>
          </cell>
          <cell r="J112" t="str">
            <v>33 - TN</v>
          </cell>
          <cell r="K112" t="str">
            <v>N</v>
          </cell>
          <cell r="L112">
            <v>0</v>
          </cell>
          <cell r="M112">
            <v>0</v>
          </cell>
          <cell r="N112">
            <v>450000</v>
          </cell>
          <cell r="O112">
            <v>0</v>
          </cell>
          <cell r="P112">
            <v>40500</v>
          </cell>
          <cell r="Q112">
            <v>40500</v>
          </cell>
          <cell r="R112">
            <v>0</v>
          </cell>
          <cell r="S112">
            <v>531000</v>
          </cell>
          <cell r="T112">
            <v>0</v>
          </cell>
          <cell r="U112" t="str">
            <v>CE/NCES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 t="str">
            <v>dfcnceshq1@gmail.com</v>
          </cell>
          <cell r="AB112" t="str">
            <v>dfcnceshq1@gmail.com</v>
          </cell>
          <cell r="AC112" t="str">
            <v>9006f700c4be1dfa1edfdec1e4cb53973ae5f2d10d381da7764a1451c9093d2d</v>
          </cell>
          <cell r="AD112">
            <v>152522964983695</v>
          </cell>
          <cell r="AE112" t="str">
            <v>2025-09-08 17:05:00</v>
          </cell>
          <cell r="AF112">
            <v>0</v>
          </cell>
          <cell r="AG112">
            <v>0</v>
          </cell>
          <cell r="AH112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dDTTkyMTFRMVozXCIsXCJEb2NOb1wiOlwiR0UyMTUwRlkyNTI2MjU2XCIsXCJEb2NUeXBcIjpcIklOVlwiLFwiRG9jRHRcIjpcIjI4LzA4LzIwMjVcIixcIlRvdEludlZhbFwiOjUzMTAwMC4wLFwiSXRlbUNudFwiOjEsXCJNYWluSHNuQ29kZVwiOlwiOTk4NTk5XCIsXCJJcm5cIjpcIjkwMDZmNzAwYzRiZTFkZmExZWRmZGVjMWU0Y2I1Mzk3M2FlNWYyZDEwZDM4MWRhNzc2NGExNDUxYzkwOTNkMmRcIixcIklybkR0XCI6XCIyMDI1LTA5LTA4IDE3OjA1OjAwXCJ9In0.pXCuMPjbpYcEz5ZGDlbRcHVx4qd6Lf5LZvEG2ZMDOFAomQ4MmN6u5JqAW5vE51sG91SMdKOXaaFeKNnxxdWEME_2PKxO7C6FcqkazxntBoG_M2cfb__XBosv_4TwpUb1IvBSQonvTmEHI2I2vXm6fv3F3I1upB0AZ2rD9xBxvric7XBib5_LXjmo36AypuLh3I2hJmNW1w30D6jlC9qaiI0hLSm715CW1LgdqDWQzpjVfg_NYQVyqzv22HrZL3t94jB9wBTN-pNgQR9lXtSJKzUvLjcmOH3lDPTGVqlr9s2Yf5TyS_h_efgMBjTTtXi7W10CHcQ2oGsWb1Pa31qdAg</v>
          </cell>
          <cell r="AI112" t="str">
            <v>Generated</v>
          </cell>
          <cell r="AJ112">
            <v>0</v>
          </cell>
          <cell r="AK112" t="str">
            <v>https://my.gstzen.in/~ldbdzzzjvy/a/invoices/baebeb8b-078c-4179-af32-89156881ff43/einvoice/.pdf2/</v>
          </cell>
        </row>
        <row r="113">
          <cell r="E113" t="str">
            <v>GE2150FY2526255</v>
          </cell>
          <cell r="F113">
            <v>45897</v>
          </cell>
          <cell r="G113">
            <v>0</v>
          </cell>
          <cell r="H113" t="str">
            <v>33ABCFK6820F1ZN</v>
          </cell>
          <cell r="I113" t="str">
            <v>33ABCFK6820F1ZN</v>
          </cell>
          <cell r="J113" t="str">
            <v>33 - TN</v>
          </cell>
          <cell r="K113" t="str">
            <v>N</v>
          </cell>
          <cell r="L113">
            <v>0</v>
          </cell>
          <cell r="M113">
            <v>0</v>
          </cell>
          <cell r="N113">
            <v>500000</v>
          </cell>
          <cell r="O113">
            <v>0</v>
          </cell>
          <cell r="P113">
            <v>45000</v>
          </cell>
          <cell r="Q113">
            <v>45000</v>
          </cell>
          <cell r="R113">
            <v>0</v>
          </cell>
          <cell r="S113">
            <v>590000</v>
          </cell>
          <cell r="T113">
            <v>0</v>
          </cell>
          <cell r="U113" t="str">
            <v>CE/NCES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 t="str">
            <v>dfcnceshq1@gmail.com</v>
          </cell>
          <cell r="AB113" t="str">
            <v>srivenu111@gmail.com</v>
          </cell>
          <cell r="AC113" t="str">
            <v>2db827dd065f37035d1a8a1e63d42112d811c6f75dde9b94aac8d03c482f9818</v>
          </cell>
          <cell r="AD113">
            <v>152522972583357</v>
          </cell>
          <cell r="AE113" t="str">
            <v>2025-09-09 12:08:00</v>
          </cell>
          <cell r="AF113">
            <v>0</v>
          </cell>
          <cell r="AG113">
            <v>0</v>
          </cell>
          <cell r="AH113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kNGSzY4MjBGMVpOXCIsXCJEb2NOb1wiOlwiR0UyMTUwRlkyNTI2MjU1XCIsXCJEb2NUeXBcIjpcIklOVlwiLFwiRG9jRHRcIjpcIjI4LzA4LzIwMjVcIixcIlRvdEludlZhbFwiOjU5MDAwMC4wLFwiSXRlbUNudFwiOjEsXCJNYWluSHNuQ29kZVwiOlwiOTk4NTk5XCIsXCJJcm5cIjpcIjJkYjgyN2RkMDY1ZjM3MDM1ZDFhOGExZTYzZDQyMTEyZDgxMWM2Zjc1ZGRlOWI5NGFhYzhkMDNjNDgyZjk4MThcIixcIklybkR0XCI6XCIyMDI1LTA5LTA5IDEyOjA4OjAwXCJ9In0.joFA6rnDbdO9BAgS-fMN4xUjLG027ynqGrdfalJ4KoCzCFLGYY1A-bQOLhmLjaqqoGYesXKm1yiD0mVvvgeAyfdxoiJgHpPmgmtxOn0DudSgWz1_kGBif2_zCU9xow_dOi-jSW1dJGUaugDF4hUG_EV5-5sMoUNi-b4B4cIZ055oVCde5e48XoF6JbIIJmTZd3cQSkP7gdhkDLeC3bUF4Ioh0fygBWfT1mT722RNDwW3fT7e4bHy3PZYLOj6zfbOUB6vAupvlWkX_YvVCkK1MGg-o688QvxG3iS3orNt467m-pL-ZQMEyJL5mMe3ymwyH5LXqNKCyIA4cmxjfW3yfg</v>
          </cell>
          <cell r="AI113" t="str">
            <v>Generated</v>
          </cell>
          <cell r="AJ113">
            <v>0</v>
          </cell>
          <cell r="AK113" t="str">
            <v>https://my.gstzen.in/~ldbdzzzjvy/a/invoices/67fb54a4-eed7-4f7a-acd6-cd567f2cf215/einvoice/.pdf2/</v>
          </cell>
        </row>
        <row r="114">
          <cell r="E114" t="str">
            <v>GE2150FY2526254</v>
          </cell>
          <cell r="F114">
            <v>45897</v>
          </cell>
          <cell r="G114">
            <v>45900</v>
          </cell>
          <cell r="H114" t="str">
            <v>33AAVCS2783G1ZW</v>
          </cell>
          <cell r="I114" t="str">
            <v>SANJAY ECO GREEN POWER PRIVATE LIMITED</v>
          </cell>
          <cell r="J114" t="str">
            <v>33 - TN</v>
          </cell>
          <cell r="K114" t="str">
            <v>N</v>
          </cell>
          <cell r="L114">
            <v>0</v>
          </cell>
          <cell r="M114">
            <v>0</v>
          </cell>
          <cell r="N114">
            <v>25000</v>
          </cell>
          <cell r="O114">
            <v>0</v>
          </cell>
          <cell r="P114">
            <v>2250</v>
          </cell>
          <cell r="Q114">
            <v>2250</v>
          </cell>
          <cell r="R114">
            <v>0</v>
          </cell>
          <cell r="S114">
            <v>29500</v>
          </cell>
          <cell r="T114">
            <v>0</v>
          </cell>
          <cell r="U114" t="str">
            <v>CE/NCES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 t="str">
            <v>dfcnceshq1@gmail.com</v>
          </cell>
          <cell r="AB114" t="str">
            <v>dfcnceshq1@gmail.com</v>
          </cell>
          <cell r="AC114" t="str">
            <v>e09f787d011f204c12bd78babc5c84255a102ec4c441fd1df2b4ea1571c2fbce</v>
          </cell>
          <cell r="AD114">
            <v>152522964983552</v>
          </cell>
          <cell r="AE114" t="str">
            <v>2025-09-08 17:05:00</v>
          </cell>
          <cell r="AF114">
            <v>0</v>
          </cell>
          <cell r="AG114">
            <v>0</v>
          </cell>
          <cell r="AH114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VZDUzI3ODNHMVpXXCIsXCJEb2NOb1wiOlwiR0UyMTUwRlkyNTI2MjU0XCIsXCJEb2NUeXBcIjpcIklOVlwiLFwiRG9jRHRcIjpcIjI4LzA4LzIwMjVcIixcIlRvdEludlZhbFwiOjI5NTAwLjAsXCJJdGVtQ250XCI6MSxcIk1haW5Ic25Db2RlXCI6XCI5OTg1OTlcIixcIklyblwiOlwiZTA5Zjc4N2QwMTFmMjA0YzEyYmQ3OGJhYmM1Yzg0MjU1YTEwMmVjNGM0NDFmZDFkZjJiNGVhMTU3MWMyZmJjZVwiLFwiSXJuRHRcIjpcIjIwMjUtMDktMDggMTc6MDU6MDBcIn0ifQ.EtCjvimsYwirWZun4SKYXavvkLkzLb2vNUOxk49-dvkRio0mcBp2NDnJleuzbXWWPDdLCvoaqJIWV0v4jzfTxU6sHkRujSCPfBQpUVzMuK9yWHtd0FqaGajV0yvOia9pNQLuYQUxh_DGbRLlYoMBw_mN3g__p9qnWH6DMC8pfUqhikniJT6wIjbZBmS87-bBp9SaEtMuvbs-udw0FgqNKJB4uUK_9g8qls1fUNZ2tW19awE5IQOOFMn1VOTRT731bzBROb1vSwImTYQ_PX4C1dJ7niHmCinj8CAbJBhFxwE2oesV1Xg487oavUNXktWCdo9DlDHoaAdjwbNUWNR65Q</v>
          </cell>
          <cell r="AI114" t="str">
            <v>Generated</v>
          </cell>
          <cell r="AJ114">
            <v>0</v>
          </cell>
          <cell r="AK114" t="str">
            <v>https://my.gstzen.in/~ldbdzzzjvy/a/invoices/09c3286d-7fc2-4987-b75b-4596337e075e/einvoice/.pdf2/</v>
          </cell>
        </row>
        <row r="115">
          <cell r="E115" t="str">
            <v>GE2150FY2526253</v>
          </cell>
          <cell r="F115">
            <v>45897</v>
          </cell>
          <cell r="G115">
            <v>45900</v>
          </cell>
          <cell r="H115" t="str">
            <v>33AAVCS2783G1ZW</v>
          </cell>
          <cell r="I115" t="str">
            <v>SANJAY ECO GREEN POWER PRIVATE LIMITED</v>
          </cell>
          <cell r="J115" t="str">
            <v>33 - TN</v>
          </cell>
          <cell r="K115" t="str">
            <v>N</v>
          </cell>
          <cell r="L115">
            <v>0</v>
          </cell>
          <cell r="M115">
            <v>0</v>
          </cell>
          <cell r="N115">
            <v>25000</v>
          </cell>
          <cell r="O115">
            <v>0</v>
          </cell>
          <cell r="P115">
            <v>2250</v>
          </cell>
          <cell r="Q115">
            <v>2250</v>
          </cell>
          <cell r="R115">
            <v>0</v>
          </cell>
          <cell r="S115">
            <v>29500</v>
          </cell>
          <cell r="T115">
            <v>0</v>
          </cell>
          <cell r="U115" t="str">
            <v>CE/NCES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 t="str">
            <v>dfcnceshq1@gmail.com</v>
          </cell>
          <cell r="AB115" t="str">
            <v>dfcnceshq1@gmail.com</v>
          </cell>
          <cell r="AC115" t="str">
            <v>dd6c99df3f620188d90354c3ebebc8255d93631432221d68e60f5838906f2f9e</v>
          </cell>
          <cell r="AD115">
            <v>152522964983437</v>
          </cell>
          <cell r="AE115" t="str">
            <v>2025-09-08 17:05:00</v>
          </cell>
          <cell r="AF115">
            <v>0</v>
          </cell>
          <cell r="AG115">
            <v>0</v>
          </cell>
          <cell r="AH115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VZDUzI3ODNHMVpXXCIsXCJEb2NOb1wiOlwiR0UyMTUwRlkyNTI2MjUzXCIsXCJEb2NUeXBcIjpcIklOVlwiLFwiRG9jRHRcIjpcIjI4LzA4LzIwMjVcIixcIlRvdEludlZhbFwiOjI5NTAwLjAsXCJJdGVtQ250XCI6MSxcIk1haW5Ic25Db2RlXCI6XCI5OTg1OTlcIixcIklyblwiOlwiZGQ2Yzk5ZGYzZjYyMDE4OGQ5MDM1NGMzZWJlYmM4MjU1ZDkzNjMxNDMyMjIxZDY4ZTYwZjU4Mzg5MDZmMmY5ZVwiLFwiSXJuRHRcIjpcIjIwMjUtMDktMDggMTc6MDU6MDBcIn0ifQ.o3uura8prd9LTIfQGiTb1z_YHOmpGizi165Je_-9cECxtkJhJIxzAv_VlMCX9q8mJivxiGYxt-8bdF5wWgJcfa8WdEQO20MZ5Xodj9QTUPo-ogrbOQFCqjI-s1XfEHyv57h8hmFhsKzrkonif_4YI2Ca54mwT7NWZa09qjcZ_Stew6rkgCDCH2FOMIPxVu57zAVwawjnSzODsXfdWIUTg0WR1iqAqEjuwTRF4EUt2hI3B4Zd1lkdGIQTH0nY8pTCJj1SMYeryJnML9-gsMA4YwQIzJLc3TGnM02Xj-Ol7CVIOo8Lt880ViKwHOBq-p32112k0qKatVTRItm2uU6-qA</v>
          </cell>
          <cell r="AI115" t="str">
            <v>Generated</v>
          </cell>
          <cell r="AJ115">
            <v>0</v>
          </cell>
          <cell r="AK115" t="str">
            <v>https://my.gstzen.in/~ldbdzzzjvy/a/invoices/273f88af-7705-4a4f-ac47-9567063fc6d2/einvoice/.pdf2/</v>
          </cell>
        </row>
        <row r="116">
          <cell r="E116" t="str">
            <v>GE2150FY2526252</v>
          </cell>
          <cell r="F116">
            <v>45897</v>
          </cell>
          <cell r="G116">
            <v>45900</v>
          </cell>
          <cell r="H116" t="str">
            <v>33AAVCS2783G1ZW</v>
          </cell>
          <cell r="I116" t="str">
            <v>SANJAY ECO GREEN POWER PRIVATE LIMITED</v>
          </cell>
          <cell r="J116" t="str">
            <v>33 - TN</v>
          </cell>
          <cell r="K116" t="str">
            <v>N</v>
          </cell>
          <cell r="L116">
            <v>0</v>
          </cell>
          <cell r="M116">
            <v>0</v>
          </cell>
          <cell r="N116">
            <v>25000</v>
          </cell>
          <cell r="O116">
            <v>0</v>
          </cell>
          <cell r="P116">
            <v>2250</v>
          </cell>
          <cell r="Q116">
            <v>2250</v>
          </cell>
          <cell r="R116">
            <v>0</v>
          </cell>
          <cell r="S116">
            <v>29500</v>
          </cell>
          <cell r="T116">
            <v>0</v>
          </cell>
          <cell r="U116" t="str">
            <v>CE/NCES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 t="str">
            <v>dfcnceshq1@gmail.com</v>
          </cell>
          <cell r="AB116" t="str">
            <v>dfcnceshq1@gmail.com</v>
          </cell>
          <cell r="AC116" t="str">
            <v>f8d217d1f5e6fb58dbc2015bf182a2c461b66b96c9d0aa2e315fb1c8bf407c57</v>
          </cell>
          <cell r="AD116">
            <v>152522964983242</v>
          </cell>
          <cell r="AE116" t="str">
            <v>2025-09-08 17:05:00</v>
          </cell>
          <cell r="AF116">
            <v>0</v>
          </cell>
          <cell r="AG116">
            <v>0</v>
          </cell>
          <cell r="AH116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VZDUzI3ODNHMVpXXCIsXCJEb2NOb1wiOlwiR0UyMTUwRlkyNTI2MjUyXCIsXCJEb2NUeXBcIjpcIklOVlwiLFwiRG9jRHRcIjpcIjI4LzA4LzIwMjVcIixcIlRvdEludlZhbFwiOjI5NTAwLjAsXCJJdGVtQ250XCI6MSxcIk1haW5Ic25Db2RlXCI6XCI5OTg1OTlcIixcIklyblwiOlwiZjhkMjE3ZDFmNWU2ZmI1OGRiYzIwMTViZjE4MmEyYzQ2MWI2NmI5NmM5ZDBhYTJlMzE1ZmIxYzhiZjQwN2M1N1wiLFwiSXJuRHRcIjpcIjIwMjUtMDktMDggMTc6MDU6MDBcIn0ifQ.ee4_vrLpbDmgi05NmO9g0xikzAAKa3zt06kp36xL3_CKfl_kq2bhfE_Pwjqplx9fScrw8yMxe9yuHtPCRzl1_gbqRP-sS7pMBk1zmOTqa-B4D-Wz-7vJ-4wkXWFBMPNHZ37jqkl6UFNMYFHrTavW7rICbuv36oCWlXrXf4Qxbb9uAYCY4RPty_LoN2eTPZJvYdHd79IW0TniEO-C5PVBAy9cfKRPWwS4yU5BV8TxSa_ELBxwCLWu050yQ2hc-eB8HrJJV3u7B_aXN_2FTphmqG1lv3-amVAlDN_MBB_iDVnSyxNQcaXVDHPgOVQ5kryFEg_okNgwUqd4U2T-lB1o8Q</v>
          </cell>
          <cell r="AI116" t="str">
            <v>Generated</v>
          </cell>
          <cell r="AJ116">
            <v>0</v>
          </cell>
          <cell r="AK116" t="str">
            <v>https://my.gstzen.in/~ldbdzzzjvy/a/invoices/6b237a93-5575-43bd-b40a-2d2c3b31ca2b/einvoice/.pdf2/</v>
          </cell>
        </row>
        <row r="117">
          <cell r="E117" t="str">
            <v>GE2150FY2526251</v>
          </cell>
          <cell r="F117">
            <v>45897</v>
          </cell>
          <cell r="G117">
            <v>45900</v>
          </cell>
          <cell r="H117" t="str">
            <v>33AAVCS2783G1ZW</v>
          </cell>
          <cell r="I117" t="str">
            <v>SANJAY ECO GREEN POWER PRIVATE LIMITED</v>
          </cell>
          <cell r="J117" t="str">
            <v>33 - TN</v>
          </cell>
          <cell r="K117" t="str">
            <v>N</v>
          </cell>
          <cell r="L117">
            <v>0</v>
          </cell>
          <cell r="M117">
            <v>0</v>
          </cell>
          <cell r="N117">
            <v>25000</v>
          </cell>
          <cell r="O117">
            <v>0</v>
          </cell>
          <cell r="P117">
            <v>2250</v>
          </cell>
          <cell r="Q117">
            <v>2250</v>
          </cell>
          <cell r="R117">
            <v>0</v>
          </cell>
          <cell r="S117">
            <v>29500</v>
          </cell>
          <cell r="T117">
            <v>0</v>
          </cell>
          <cell r="U117" t="str">
            <v>CE/NCES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 t="str">
            <v>dfcnceshq1@gmail.com</v>
          </cell>
          <cell r="AB117" t="str">
            <v>dfcnceshq1@gmail.com</v>
          </cell>
          <cell r="AC117" t="str">
            <v>6f65baa42af8ace6a4c24703a7b66f3a2acdd9bfe8b042db79c20ef4bdca4be4</v>
          </cell>
          <cell r="AD117">
            <v>152522964983154</v>
          </cell>
          <cell r="AE117" t="str">
            <v>2025-09-08 17:05:00</v>
          </cell>
          <cell r="AF117">
            <v>0</v>
          </cell>
          <cell r="AG117">
            <v>0</v>
          </cell>
          <cell r="AH117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VZDUzI3ODNHMVpXXCIsXCJEb2NOb1wiOlwiR0UyMTUwRlkyNTI2MjUxXCIsXCJEb2NUeXBcIjpcIklOVlwiLFwiRG9jRHRcIjpcIjI4LzA4LzIwMjVcIixcIlRvdEludlZhbFwiOjI5NTAwLjAsXCJJdGVtQ250XCI6MSxcIk1haW5Ic25Db2RlXCI6XCI5OTg1OTlcIixcIklyblwiOlwiNmY2NWJhYTQyYWY4YWNlNmE0YzI0NzAzYTdiNjZmM2EyYWNkZDliZmU4YjA0MmRiNzljMjBlZjRiZGNhNGJlNFwiLFwiSXJuRHRcIjpcIjIwMjUtMDktMDggMTc6MDU6MDBcIn0ifQ.r0rbY5J5YAHUzDbYBInUwHmdbXTWaVamqF_W3L7-3fPHzYLy2uhQkXJzgH19YJnQP5hyf4ixUkuNUQ1_Crj4pQaMnRihfp0ywqP1et3hylkw53yjWw-qQT_7cFUAHDu6hkk9Lf1iYnoU4FqM5JVxDnBTFVIXIS_jN_B3w4j2F8HNdZn7nLvUPaXGB4J_q3TEp3cTEThg7RLz5g-eyHCJ2gfY6CJQQSZwoSonOoNFXwxJemjOosYCqsf7xzTU1kDukEhpGSiT5WsDQ9Jq9Hjy5ouzVfrIpA-YAw4gLIBksRCeIzk8I3Q2xywvtSekSIRhfoVCTWj-jzxJx9UpUAA-bA</v>
          </cell>
          <cell r="AI117" t="str">
            <v>Generated</v>
          </cell>
          <cell r="AJ117">
            <v>0</v>
          </cell>
          <cell r="AK117" t="str">
            <v>https://my.gstzen.in/~ldbdzzzjvy/a/invoices/5cbd2e2f-ac2c-42fe-a835-294d3726af05/einvoice/.pdf2/</v>
          </cell>
        </row>
        <row r="118">
          <cell r="E118" t="str">
            <v>GE2150FY2526250</v>
          </cell>
          <cell r="F118">
            <v>45897</v>
          </cell>
          <cell r="G118">
            <v>0</v>
          </cell>
          <cell r="H118" t="str">
            <v>33AAYFV8192N1ZY</v>
          </cell>
          <cell r="I118" t="str">
            <v>V FORT GREEN ENERGY LLP</v>
          </cell>
          <cell r="J118" t="str">
            <v>33 - TN</v>
          </cell>
          <cell r="K118" t="str">
            <v>N</v>
          </cell>
          <cell r="L118">
            <v>0</v>
          </cell>
          <cell r="M118">
            <v>0</v>
          </cell>
          <cell r="N118">
            <v>25000</v>
          </cell>
          <cell r="O118">
            <v>0</v>
          </cell>
          <cell r="P118">
            <v>2250</v>
          </cell>
          <cell r="Q118">
            <v>2250</v>
          </cell>
          <cell r="R118">
            <v>0</v>
          </cell>
          <cell r="S118">
            <v>29500</v>
          </cell>
          <cell r="T118">
            <v>0</v>
          </cell>
          <cell r="U118" t="str">
            <v>CE/NCES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 t="str">
            <v>dfcnceshq1@gmail.com</v>
          </cell>
          <cell r="AB118" t="str">
            <v>srivenu111@gmail.com</v>
          </cell>
          <cell r="AC118" t="str">
            <v>6a6fd3f4ca78acaf9796a4465330ac9733077ae1e69b3c0d6ecaebe5f374335e</v>
          </cell>
          <cell r="AD118">
            <v>152522972583162</v>
          </cell>
          <cell r="AE118" t="str">
            <v>2025-09-09 12:08:00</v>
          </cell>
          <cell r="AF118">
            <v>0</v>
          </cell>
          <cell r="AG118">
            <v>0</v>
          </cell>
          <cell r="AH118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VlGVjgxOTJOMVpZXCIsXCJEb2NOb1wiOlwiR0UyMTUwRlkyNTI2MjUwXCIsXCJEb2NUeXBcIjpcIklOVlwiLFwiRG9jRHRcIjpcIjI4LzA4LzIwMjVcIixcIlRvdEludlZhbFwiOjI5NTAwLjAsXCJJdGVtQ250XCI6MSxcIk1haW5Ic25Db2RlXCI6XCI5OTg1OTlcIixcIklyblwiOlwiNmE2ZmQzZjRjYTc4YWNhZjk3OTZhNDQ2NTMzMGFjOTczMzA3N2FlMWU2OWIzYzBkNmVjYWViZTVmMzc0MzM1ZVwiLFwiSXJuRHRcIjpcIjIwMjUtMDktMDkgMTI6MDg6MDBcIn0ifQ.LBM6hYRIXSypokiiaLe-5iVVymI4WBZzG8Ukps4c4V_aDp3WMWPXCXkBIqyamD_Tg-qJiFBoMDrV0TZZ8TDii3bDh3EIYKxcWv9q_9g1HQvzIQZ4Wzua6VxCD1BlzBt6VA6uDJgmHHbJvMmJN48PEVC1KfSzjD09MAV4lMPPe0PkKYKX22h4axd4qGasAvuqQU_i7oCQyDALLMM-7OEMh4gBhR9IG0axcLHiTYv5OYoahAnFcSCJx-XV4r3B-TZYm4NhXF6VPSO1gKrUX8W6qoU2ncQJSuWxXN_30rH3N8SPetT0qW1zq3vrWSguLbW3XER9oFcYx30Ykknx6V4FjA</v>
          </cell>
          <cell r="AI118" t="str">
            <v>Generated</v>
          </cell>
          <cell r="AJ118">
            <v>0</v>
          </cell>
          <cell r="AK118" t="str">
            <v>https://my.gstzen.in/~ldbdzzzjvy/a/invoices/86ef615e-8b70-4f6d-b189-53828cf91c4c/einvoice/.pdf2/</v>
          </cell>
        </row>
        <row r="119">
          <cell r="E119" t="str">
            <v>GE2150FY2526249</v>
          </cell>
          <cell r="F119">
            <v>45897</v>
          </cell>
          <cell r="G119">
            <v>0</v>
          </cell>
          <cell r="H119" t="str">
            <v>33AAKCT1270C1ZQ</v>
          </cell>
          <cell r="I119" t="str">
            <v>33AAKCT1270C1ZQ</v>
          </cell>
          <cell r="J119" t="str">
            <v>33 - TN</v>
          </cell>
          <cell r="K119" t="str">
            <v>N</v>
          </cell>
          <cell r="L119">
            <v>0</v>
          </cell>
          <cell r="M119">
            <v>0</v>
          </cell>
          <cell r="N119">
            <v>884000</v>
          </cell>
          <cell r="O119">
            <v>0</v>
          </cell>
          <cell r="P119">
            <v>79560</v>
          </cell>
          <cell r="Q119">
            <v>79560</v>
          </cell>
          <cell r="R119">
            <v>0</v>
          </cell>
          <cell r="S119">
            <v>1043120</v>
          </cell>
          <cell r="T119">
            <v>0</v>
          </cell>
          <cell r="U119" t="str">
            <v>CE/NCES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 t="str">
            <v>dfcnceshq1@gmail.com</v>
          </cell>
          <cell r="AB119" t="str">
            <v>srivenu111@gmail.com</v>
          </cell>
          <cell r="AC119" t="str">
            <v>273f644782eb3431c63ebeb56164aa62e41c71c9da370f98c83c2be95cf64169</v>
          </cell>
          <cell r="AD119">
            <v>152522972582914</v>
          </cell>
          <cell r="AE119" t="str">
            <v>2025-09-09 12:08:00</v>
          </cell>
          <cell r="AF119">
            <v>0</v>
          </cell>
          <cell r="AG119">
            <v>0</v>
          </cell>
          <cell r="AH119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tDVDEyNzBDMVpRXCIsXCJEb2NOb1wiOlwiR0UyMTUwRlkyNTI2MjQ5XCIsXCJEb2NUeXBcIjpcIklOVlwiLFwiRG9jRHRcIjpcIjI4LzA4LzIwMjVcIixcIlRvdEludlZhbFwiOjEwNDMxMjAuMCxcIkl0ZW1DbnRcIjoxLFwiTWFpbkhzbkNvZGVcIjpcIjk5ODU5OVwiLFwiSXJuXCI6XCIyNzNmNjQ0NzgyZWIzNDMxYzYzZWJlYjU2MTY0YWE2MmU0MWM3MWM5ZGEzNzBmOThjODNjMmJlOTVjZjY0MTY5XCIsXCJJcm5EdFwiOlwiMjAyNS0wOS0wOSAxMjowODowMFwifSJ9.buAhCEdueF1PpvAlrKINE4hcjqrcesEeIads92rPCZqvsa9n6QfylQv3LkhdX2-_mmS7GxtxIgxtD5sn9MJtDu-T9-np9od14Xs2OGCcyKCNW_Xkt4of1wdcefYM8DrGgVz5OlIjISerNMGmwapOfNv8E_jLSuzpYAxr_Micd-G_Rc_02hHkCIYJmeUnCnyFrK05L2qFQq0VHFQfJFR92avIWc3FrEPuFfNZKveoN8JKwTEyYZoQAWjEuPGSwVbTfBrLNdlmyXPm4flNjikxuvwTejojndNHvuKXIV5O3UgPN1UCsrngh9MOWCX62DlXxnB2EicfXECN4k5DKrQOYA</v>
          </cell>
          <cell r="AI119" t="str">
            <v>Generated</v>
          </cell>
          <cell r="AJ119">
            <v>0</v>
          </cell>
          <cell r="AK119" t="str">
            <v>https://my.gstzen.in/~ldbdzzzjvy/a/invoices/0a72eb70-3718-4148-a15c-f3fdb33131c3/einvoice/.pdf2/</v>
          </cell>
        </row>
        <row r="120">
          <cell r="E120" t="str">
            <v>GE2150FY2526248</v>
          </cell>
          <cell r="F120">
            <v>45897</v>
          </cell>
          <cell r="G120">
            <v>0</v>
          </cell>
          <cell r="H120" t="str">
            <v>33AATCM2395L1ZT</v>
          </cell>
          <cell r="I120" t="str">
            <v>Mahiy Green Power Pvt. Ltd.,</v>
          </cell>
          <cell r="J120" t="str">
            <v>33 - TN</v>
          </cell>
          <cell r="K120" t="str">
            <v>N</v>
          </cell>
          <cell r="L120">
            <v>0</v>
          </cell>
          <cell r="M120">
            <v>0</v>
          </cell>
          <cell r="N120">
            <v>1105000</v>
          </cell>
          <cell r="O120">
            <v>0</v>
          </cell>
          <cell r="P120">
            <v>99450</v>
          </cell>
          <cell r="Q120">
            <v>99450</v>
          </cell>
          <cell r="R120">
            <v>0</v>
          </cell>
          <cell r="S120">
            <v>1303900</v>
          </cell>
          <cell r="T120">
            <v>0</v>
          </cell>
          <cell r="U120" t="str">
            <v>CE/NCES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 t="str">
            <v>dfcnceshq1@gmail.com</v>
          </cell>
          <cell r="AB120" t="str">
            <v>srivenu111@gmail.com</v>
          </cell>
          <cell r="AC120" t="str">
            <v>4d59ff56246fb909ea3f9f9f35a8321e5487e80e90a915cb79ebb664441edc91</v>
          </cell>
          <cell r="AD120">
            <v>152522972582765</v>
          </cell>
          <cell r="AE120" t="str">
            <v>2025-09-09 12:08:00</v>
          </cell>
          <cell r="AF120">
            <v>0</v>
          </cell>
          <cell r="AG120">
            <v>0</v>
          </cell>
          <cell r="AH120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VRDTTIzOTVMMVpUXCIsXCJEb2NOb1wiOlwiR0UyMTUwRlkyNTI2MjQ4XCIsXCJEb2NUeXBcIjpcIklOVlwiLFwiRG9jRHRcIjpcIjI4LzA4LzIwMjVcIixcIlRvdEludlZhbFwiOjEzMDM5MDAuMCxcIkl0ZW1DbnRcIjoxLFwiTWFpbkhzbkNvZGVcIjpcIjk5ODU5OVwiLFwiSXJuXCI6XCI0ZDU5ZmY1NjI0NmZiOTA5ZWEzZjlmOWYzNWE4MzIxZTU0ODdlODBlOTBhOTE1Y2I3OWViYjY2NDQ0MWVkYzkxXCIsXCJJcm5EdFwiOlwiMjAyNS0wOS0wOSAxMjowODowMFwifSJ9.M8e_sK2V3JmTZUgV_DodW-Mf-y2kNbNMtCtu763NEvDPo2yqW9sgdXExorK9qcY3KuK-QhE-phVXS-ff4Pd7AAmp3adsfZnMwFW00NQSJGY6FbD4nnMTKYCzLmuLX7C4Oeu_AxeVNN9sq28pFhc0w3AZeGt424CO4SP2ju-O3EqWsJSaaw34yciEDl_iD47tkxXW1IhGGcPsrc1JPN4pIeqjJN9xN0VMzeH5nEOcF30RPxdt-MlKGVmbBflI2Ix4nef9xR79d3sMeOAMbD9Qe7BVtS2fL-AraiqYQc30i4GT7Z2z7eqVJDa8yGsxAPKhwxHx3opjIf_qwqomHuuktw</v>
          </cell>
          <cell r="AI120" t="str">
            <v>Generated</v>
          </cell>
          <cell r="AJ120">
            <v>0</v>
          </cell>
          <cell r="AK120" t="str">
            <v>https://my.gstzen.in/~ldbdzzzjvy/a/invoices/dae5e4e9-2440-4e61-92ab-63f3ca9f25a6/einvoice/.pdf2/</v>
          </cell>
        </row>
        <row r="121">
          <cell r="E121" t="str">
            <v>GE2150FY2526247</v>
          </cell>
          <cell r="F121">
            <v>45897</v>
          </cell>
          <cell r="G121">
            <v>0</v>
          </cell>
          <cell r="H121" t="str">
            <v>33ABCCA7862Q1Z4</v>
          </cell>
          <cell r="I121" t="str">
            <v>Ariya Renewables India Pvt. Ltd.,</v>
          </cell>
          <cell r="J121" t="str">
            <v>33 - TN</v>
          </cell>
          <cell r="K121" t="str">
            <v>N</v>
          </cell>
          <cell r="L121">
            <v>0</v>
          </cell>
          <cell r="M121">
            <v>0</v>
          </cell>
          <cell r="N121">
            <v>884000</v>
          </cell>
          <cell r="O121">
            <v>0</v>
          </cell>
          <cell r="P121">
            <v>79560</v>
          </cell>
          <cell r="Q121">
            <v>79560</v>
          </cell>
          <cell r="R121">
            <v>0</v>
          </cell>
          <cell r="S121">
            <v>1043120</v>
          </cell>
          <cell r="T121">
            <v>0</v>
          </cell>
          <cell r="U121" t="str">
            <v>CE/NCES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 t="str">
            <v>dfcnceshq1@gmail.com</v>
          </cell>
          <cell r="AB121" t="str">
            <v>srivenu111@gmail.com</v>
          </cell>
          <cell r="AC121" t="str">
            <v>525f6ca93a7d719d282b3975d75837f4891ceb10073dec626ac6ca2e999a5fd5</v>
          </cell>
          <cell r="AD121">
            <v>152522972582677</v>
          </cell>
          <cell r="AE121" t="str">
            <v>2025-09-09 12:08:00</v>
          </cell>
          <cell r="AF121">
            <v>0</v>
          </cell>
          <cell r="AG121">
            <v>0</v>
          </cell>
          <cell r="AH121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kNDQTc4NjJRMVo0XCIsXCJEb2NOb1wiOlwiR0UyMTUwRlkyNTI2MjQ3XCIsXCJEb2NUeXBcIjpcIklOVlwiLFwiRG9jRHRcIjpcIjI4LzA4LzIwMjVcIixcIlRvdEludlZhbFwiOjEwNDMxMjAuMCxcIkl0ZW1DbnRcIjoxLFwiTWFpbkhzbkNvZGVcIjpcIjk5ODU5OVwiLFwiSXJuXCI6XCI1MjVmNmNhOTNhN2Q3MTlkMjgyYjM5NzVkNzU4MzdmNDg5MWNlYjEwMDczZGVjNjI2YWM2Y2EyZTk5OWE1ZmQ1XCIsXCJJcm5EdFwiOlwiMjAyNS0wOS0wOSAxMjowODowMFwifSJ9.gTsYhQWKk6rICVPFerV54et_cRVSysS6F7MV_2I-V6PPBZMcCFLf-utmR25jgQsVSn6nRs_NKaKFlU2c7SeqxJsBWoZ2Tu2KcvzVc_GYQBRO9pzr7VY-iavRPpQ_n8zgO8XzV_9YqMlBiHnhJltYVbZzF1nhTsjPkjY5G9GzlBnTzNSxUOJjz2xvnOrjBtwTmq-11yr7dtkN-N4coLHF8P_1vn4Dx5CJY9zgI6sBZ4cmxTYrF2GZnvSn_6NYk_QQHpcosWeXNzDJI60bGEJPX-wYHd0cqfJjvhcLe2VijaCdlvMp8NVvtySplE6HAidCVhVMycHwY1TLfDOWOPRHdA</v>
          </cell>
          <cell r="AI121" t="str">
            <v>Generated</v>
          </cell>
          <cell r="AJ121">
            <v>0</v>
          </cell>
          <cell r="AK121" t="str">
            <v>https://my.gstzen.in/~ldbdzzzjvy/a/invoices/cea3de14-10ea-4d2e-bd1f-1f4c41e45bdf/einvoice/.pdf2/</v>
          </cell>
        </row>
        <row r="122">
          <cell r="E122" t="str">
            <v>GE2150FY2526246</v>
          </cell>
          <cell r="F122">
            <v>45897</v>
          </cell>
          <cell r="G122">
            <v>0</v>
          </cell>
          <cell r="H122" t="str">
            <v>33ABQCS0557E1ZB</v>
          </cell>
          <cell r="I122" t="str">
            <v>Suganthi Renewables Pvt. Ltd.,</v>
          </cell>
          <cell r="J122" t="str">
            <v>33 - TN</v>
          </cell>
          <cell r="K122" t="str">
            <v>N</v>
          </cell>
          <cell r="L122">
            <v>0</v>
          </cell>
          <cell r="M122">
            <v>0</v>
          </cell>
          <cell r="N122">
            <v>663000</v>
          </cell>
          <cell r="O122">
            <v>0</v>
          </cell>
          <cell r="P122">
            <v>59670</v>
          </cell>
          <cell r="Q122">
            <v>59670</v>
          </cell>
          <cell r="R122">
            <v>0</v>
          </cell>
          <cell r="S122">
            <v>782340</v>
          </cell>
          <cell r="T122">
            <v>0</v>
          </cell>
          <cell r="U122" t="str">
            <v>CE/NCES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 t="str">
            <v>dfcnceshq1@gmail.com</v>
          </cell>
          <cell r="AB122" t="str">
            <v>srivenu111@gmail.com</v>
          </cell>
          <cell r="AC122" t="str">
            <v>858c4fe26b1f53e21117d72c9605e147e7fe5ef39b8e9394d4cc85a3c864daa4</v>
          </cell>
          <cell r="AD122">
            <v>152522972582534</v>
          </cell>
          <cell r="AE122" t="str">
            <v>2025-09-09 12:08:00</v>
          </cell>
          <cell r="AF122">
            <v>0</v>
          </cell>
          <cell r="AG122">
            <v>0</v>
          </cell>
          <cell r="AH122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lFDUzA1NTdFMVpCXCIsXCJEb2NOb1wiOlwiR0UyMTUwRlkyNTI2MjQ2XCIsXCJEb2NUeXBcIjpcIklOVlwiLFwiRG9jRHRcIjpcIjI4LzA4LzIwMjVcIixcIlRvdEludlZhbFwiOjc4MjM0MC4wLFwiSXRlbUNudFwiOjEsXCJNYWluSHNuQ29kZVwiOlwiOTk4NTk5XCIsXCJJcm5cIjpcIjg1OGM0ZmUyNmIxZjUzZTIxMTE3ZDcyYzk2MDVlMTQ3ZTdmZTVlZjM5YjhlOTM5NGQ0Y2M4NWEzYzg2NGRhYTRcIixcIklybkR0XCI6XCIyMDI1LTA5LTA5IDEyOjA4OjAwXCJ9In0.1E3RP0cFgrZXohOH9pvDMp_xQc9gBxVmr6pjZ81pGbzeSLSYgSjne_toIKvhNE72cMQCxcpOqHPuLpuGdGETwzm_v2WvOuopw77FqwZ0L70SJF0ij4szz5o_j2enahFwxMVU-ShalboC3s-fPEgf96sCNNeZW8X0Qx62HTzOSWN7aGp_WZXJFCq27wGseW0798RWjIFQRiQJKC8d2DKx3saAqxrdLVqb9Jsw9OOP6KxOW-8PMC7wjAd4IPBJwtVqNMKrqlqB_yWokgRdXVQrDTrxKfFSRu4gH6ewpysV5atj4PKILYq0EEbWYZ6mZZHNYykvcaH2TBJD18ww4Yv9ew</v>
          </cell>
          <cell r="AI122" t="str">
            <v>Generated</v>
          </cell>
          <cell r="AJ122">
            <v>0</v>
          </cell>
          <cell r="AK122" t="str">
            <v>https://my.gstzen.in/~ldbdzzzjvy/a/invoices/7bb14044-cc4b-4936-a714-5ef2cde48f59/einvoice/.pdf2/</v>
          </cell>
        </row>
        <row r="123">
          <cell r="E123" t="str">
            <v>GE2150FY2526245</v>
          </cell>
          <cell r="F123">
            <v>45897</v>
          </cell>
          <cell r="G123">
            <v>0</v>
          </cell>
          <cell r="H123" t="str">
            <v>33ABACA9594M1Z5</v>
          </cell>
          <cell r="I123" t="str">
            <v>ARS Wind Mills Pvt. Ltd.,</v>
          </cell>
          <cell r="J123" t="str">
            <v>33 - TN</v>
          </cell>
          <cell r="K123" t="str">
            <v>N</v>
          </cell>
          <cell r="L123">
            <v>0</v>
          </cell>
          <cell r="M123">
            <v>0</v>
          </cell>
          <cell r="N123">
            <v>884000</v>
          </cell>
          <cell r="O123">
            <v>0</v>
          </cell>
          <cell r="P123">
            <v>79560</v>
          </cell>
          <cell r="Q123">
            <v>79560</v>
          </cell>
          <cell r="R123">
            <v>0</v>
          </cell>
          <cell r="S123">
            <v>1043120</v>
          </cell>
          <cell r="T123">
            <v>0</v>
          </cell>
          <cell r="U123" t="str">
            <v>CE/NCES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 t="str">
            <v>dfcnceshq1@gmail.com</v>
          </cell>
          <cell r="AB123" t="str">
            <v>srivenu111@gmail.com</v>
          </cell>
          <cell r="AC123" t="str">
            <v>15cb4ecb9ef712de2e76ff07a5bc03569a1a8732cf4424d9ff99bc7965ea4b21</v>
          </cell>
          <cell r="AD123">
            <v>152522972582419</v>
          </cell>
          <cell r="AE123" t="str">
            <v>2025-09-09 12:08:00</v>
          </cell>
          <cell r="AF123">
            <v>0</v>
          </cell>
          <cell r="AG123">
            <v>0</v>
          </cell>
          <cell r="AH123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kFDQTk1OTRNMVo1XCIsXCJEb2NOb1wiOlwiR0UyMTUwRlkyNTI2MjQ1XCIsXCJEb2NUeXBcIjpcIklOVlwiLFwiRG9jRHRcIjpcIjI4LzA4LzIwMjVcIixcIlRvdEludlZhbFwiOjEwNDMxMjAuMCxcIkl0ZW1DbnRcIjoxLFwiTWFpbkhzbkNvZGVcIjpcIjk5ODU5OVwiLFwiSXJuXCI6XCIxNWNiNGVjYjllZjcxMmRlMmU3NmZmMDdhNWJjMDM1NjlhMWE4NzMyY2Y0NDI0ZDlmZjk5YmM3OTY1ZWE0YjIxXCIsXCJJcm5EdFwiOlwiMjAyNS0wOS0wOSAxMjowODowMFwifSJ9.rORWFyyROSBgHNkbljVdFrYCH2B9cPMA7hC4A3-HLcZnA7WcjKlS3GPjlfEa6o-QtlxlrzSA-6u72w7aKKN2vuZgYDilrVPm2hPnoIbDxbRBdLjVlcanGufcRUfRCXhUNQfeJHQ1wfM-VrVPqDWNE2bQvqU-IX0YB-5N0CY8h-VUZiVipFLWgUV36MhJpUE2CCMKPuYuLz3G3yzZuwdRquWX15RYjjx0pWM_BGoDdzJNHqrrQv3vqP-ZI3fd7b6n7KNfCF6ds_01Z38BYlF4MLr4Ne7pRCYb5aO7tyHZZsiEtfTPeLj0hW6dlRpu-4orXnvfWCGIOyjRCn8QvL1Syw</v>
          </cell>
          <cell r="AI123" t="str">
            <v>Generated</v>
          </cell>
          <cell r="AJ123">
            <v>0</v>
          </cell>
          <cell r="AK123" t="str">
            <v>https://my.gstzen.in/~ldbdzzzjvy/a/invoices/0adfe2e3-500c-4905-aa94-a174bacb0c05/einvoice/.pdf2/</v>
          </cell>
        </row>
        <row r="124">
          <cell r="E124" t="str">
            <v>GE2150FY2526244</v>
          </cell>
          <cell r="F124">
            <v>45897</v>
          </cell>
          <cell r="G124">
            <v>45900</v>
          </cell>
          <cell r="H124" t="str">
            <v>33AALFC0265C1ZZ</v>
          </cell>
          <cell r="I124" t="str">
            <v>C.P.Cotton,</v>
          </cell>
          <cell r="J124" t="str">
            <v>33 - TN</v>
          </cell>
          <cell r="K124" t="str">
            <v>N</v>
          </cell>
          <cell r="L124">
            <v>0</v>
          </cell>
          <cell r="M124">
            <v>0</v>
          </cell>
          <cell r="N124">
            <v>884000</v>
          </cell>
          <cell r="O124">
            <v>0</v>
          </cell>
          <cell r="P124">
            <v>79560</v>
          </cell>
          <cell r="Q124">
            <v>79560</v>
          </cell>
          <cell r="R124">
            <v>0</v>
          </cell>
          <cell r="S124">
            <v>1043120</v>
          </cell>
          <cell r="T124">
            <v>0</v>
          </cell>
          <cell r="U124" t="str">
            <v>CE/NCES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 t="str">
            <v>dfcnceshq1@gmail.com</v>
          </cell>
          <cell r="AB124" t="str">
            <v>dfcnceshq1@gmail.com</v>
          </cell>
          <cell r="AC124" t="str">
            <v>20466c4b4beeb45dd5ef60cbfe69646ab4a86dd2a8890c87d70ec676a6df0253</v>
          </cell>
          <cell r="AD124">
            <v>152522964982243</v>
          </cell>
          <cell r="AE124" t="str">
            <v>2025-09-08 17:05:00</v>
          </cell>
          <cell r="AF124">
            <v>0</v>
          </cell>
          <cell r="AG124">
            <v>0</v>
          </cell>
          <cell r="AH124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xGQzAyNjVDMVpaXCIsXCJEb2NOb1wiOlwiR0UyMTUwRlkyNTI2MjQ0XCIsXCJEb2NUeXBcIjpcIklOVlwiLFwiRG9jRHRcIjpcIjI4LzA4LzIwMjVcIixcIlRvdEludlZhbFwiOjEwNDMxMjAuMCxcIkl0ZW1DbnRcIjoxLFwiTWFpbkhzbkNvZGVcIjpcIjk5ODU5OVwiLFwiSXJuXCI6XCIyMDQ2NmM0YjRiZWViNDVkZDVlZjYwY2JmZTY5NjQ2YWI0YTg2ZGQyYTg4OTBjODdkNzBlYzY3NmE2ZGYwMjUzXCIsXCJJcm5EdFwiOlwiMjAyNS0wOS0wOCAxNzowNTowMFwifSJ9.p-y8B_adKAzvHnWIW_G3AhulOPNyYtqTshGb3SC5hhz9O1LBqFkANBQ4kEliwn4-JZ49huwpqJ167_D8oYMF4T8bRkN0aViMb2UOMoQzQH_YvjETIfM70sO0p1YkQqqv6-YE8o03M2sTxKj_PNCQeYmwWDe_MVOB37vcOskitKEtmE4opAd_pmUD-golXtVlhWYr-4Noc2cr9OuCr9INPFzYL78tix9iUu7sgSclvnKoc5_wNK4YG1Ydl3qj5mNz3t7ZMhYpTmJV_RfSwqpN6THiRNI2G1RFB5CWuASqwZhVXPKWCCCJ8z_eNg_DAB_7uEg9qsrBx0vri47tEWuK3Q</v>
          </cell>
          <cell r="AI124" t="str">
            <v>Generated</v>
          </cell>
          <cell r="AJ124">
            <v>0</v>
          </cell>
          <cell r="AK124" t="str">
            <v>https://my.gstzen.in/~ldbdzzzjvy/a/invoices/c7e5155e-7826-4bbe-aa7e-1cde6ab30494/einvoice/.pdf2/</v>
          </cell>
        </row>
        <row r="125">
          <cell r="E125" t="str">
            <v>GE2150FY2526243</v>
          </cell>
          <cell r="F125">
            <v>45897</v>
          </cell>
          <cell r="G125">
            <v>0</v>
          </cell>
          <cell r="H125" t="str">
            <v>33ABHCS3945H1Z8</v>
          </cell>
          <cell r="I125" t="str">
            <v>Sivadharshini Estate Pvt. Ltd,</v>
          </cell>
          <cell r="J125" t="str">
            <v>33 - TN</v>
          </cell>
          <cell r="K125" t="str">
            <v>N</v>
          </cell>
          <cell r="L125">
            <v>0</v>
          </cell>
          <cell r="M125">
            <v>0</v>
          </cell>
          <cell r="N125">
            <v>74900</v>
          </cell>
          <cell r="O125">
            <v>0</v>
          </cell>
          <cell r="P125">
            <v>6741</v>
          </cell>
          <cell r="Q125">
            <v>6741</v>
          </cell>
          <cell r="R125">
            <v>0</v>
          </cell>
          <cell r="S125">
            <v>88382</v>
          </cell>
          <cell r="T125">
            <v>0</v>
          </cell>
          <cell r="U125" t="str">
            <v>CE/NCES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 t="str">
            <v>dfcnceshq1@gmail.com</v>
          </cell>
          <cell r="AB125" t="str">
            <v>srivenu111@gmail.com</v>
          </cell>
          <cell r="AC125" t="str">
            <v>1f3d37f01db8c1f02c8ce40c266a4854f8b4f9bfeba5882308c2b834897e585b</v>
          </cell>
          <cell r="AD125">
            <v>152522972582251</v>
          </cell>
          <cell r="AE125" t="str">
            <v>2025-09-09 12:08:00</v>
          </cell>
          <cell r="AF125">
            <v>0</v>
          </cell>
          <cell r="AG125">
            <v>0</v>
          </cell>
          <cell r="AH125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khDUzM5NDVIMVo4XCIsXCJEb2NOb1wiOlwiR0UyMTUwRlkyNTI2MjQzXCIsXCJEb2NUeXBcIjpcIklOVlwiLFwiRG9jRHRcIjpcIjI4LzA4LzIwMjVcIixcIlRvdEludlZhbFwiOjg4MzgyLjAsXCJJdGVtQ250XCI6MSxcIk1haW5Ic25Db2RlXCI6XCI5OTg1OTlcIixcIklyblwiOlwiMWYzZDM3ZjAxZGI4YzFmMDJjOGNlNDBjMjY2YTQ4NTRmOGI0ZjliZmViYTU4ODIzMDhjMmI4MzQ4OTdlNTg1YlwiLFwiSXJuRHRcIjpcIjIwMjUtMDktMDkgMTI6MDg6MDBcIn0ifQ.lV4gLlbYcRDBVNGpDclAuaXfCtzIAQOyEkwqJo38hSGfBqNm9TEDFAkG5R8imanYSmeJduJgcTlRR67uxnWUKX0dYBfEjq5xnmfpkd-l8jQLmOZNmmjNqV6DO66vXL_JX3_LNsEavyfU0ylGb4Ds7XrDufQCuvWHWrRutSdhTfd1cVeyh_E9MdR3XtTrUG44VdVNpUWDudijapevh4kw2-MZs6pzu6zEq0F3AY08_ALLXnhQcAkEZRlcluWYpPlDR4-EcIHxnkr7o4FXvSJqG7htUGDZxoO2aZ4BoUhpym5TinGpWir0gtKXOsy14F8BOHTtXbKI2t16oRmt2lhfXw</v>
          </cell>
          <cell r="AI125" t="str">
            <v>Generated</v>
          </cell>
          <cell r="AJ125">
            <v>0</v>
          </cell>
          <cell r="AK125" t="str">
            <v>https://my.gstzen.in/~ldbdzzzjvy/a/invoices/89083074-0d4e-4bfc-89cb-292f8d736159/einvoice/.pdf2/</v>
          </cell>
        </row>
        <row r="126">
          <cell r="E126" t="str">
            <v>GE2150FY2526242</v>
          </cell>
          <cell r="F126">
            <v>45897</v>
          </cell>
          <cell r="G126">
            <v>45900</v>
          </cell>
          <cell r="H126" t="str">
            <v>33AAACV6385J1Z1</v>
          </cell>
          <cell r="I126" t="str">
            <v>33AAACV6385J1Z1</v>
          </cell>
          <cell r="J126" t="str">
            <v>33 - TN</v>
          </cell>
          <cell r="K126" t="str">
            <v>N</v>
          </cell>
          <cell r="L126">
            <v>0</v>
          </cell>
          <cell r="M126">
            <v>0</v>
          </cell>
          <cell r="N126">
            <v>25000</v>
          </cell>
          <cell r="O126">
            <v>0</v>
          </cell>
          <cell r="P126">
            <v>2250</v>
          </cell>
          <cell r="Q126">
            <v>2250</v>
          </cell>
          <cell r="R126">
            <v>0</v>
          </cell>
          <cell r="S126">
            <v>29500</v>
          </cell>
          <cell r="T126">
            <v>0</v>
          </cell>
          <cell r="U126" t="str">
            <v>CE/NCES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 t="str">
            <v>dfcnceshq1@gmail.com</v>
          </cell>
          <cell r="AB126" t="str">
            <v>dfcnceshq1@gmail.com</v>
          </cell>
          <cell r="AC126" t="str">
            <v>6a48362d43d373412a172f089469e1a574087c566363bb3d6e67fdf6900e73f1</v>
          </cell>
          <cell r="AD126">
            <v>152522964982012</v>
          </cell>
          <cell r="AE126" t="str">
            <v>2025-09-08 17:05:00</v>
          </cell>
          <cell r="AF126">
            <v>0</v>
          </cell>
          <cell r="AG126">
            <v>0</v>
          </cell>
          <cell r="AH126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FDVjYzODVKMVoxXCIsXCJEb2NOb1wiOlwiR0UyMTUwRlkyNTI2MjQyXCIsXCJEb2NUeXBcIjpcIklOVlwiLFwiRG9jRHRcIjpcIjI4LzA4LzIwMjVcIixcIlRvdEludlZhbFwiOjI5NTAwLjAsXCJJdGVtQ250XCI6MSxcIk1haW5Ic25Db2RlXCI6XCI5OTg1OTlcIixcIklyblwiOlwiNmE0ODM2MmQ0M2QzNzM0MTJhMTcyZjA4OTQ2OWUxYTU3NDA4N2M1NjYzNjNiYjNkNmU2N2ZkZjY5MDBlNzNmMVwiLFwiSXJuRHRcIjpcIjIwMjUtMDktMDggMTc6MDU6MDBcIn0ifQ.OsnWj2InlN3MgNYEUt_bmXAd-dIx3uCWuAq_68ARknteoNwKaNs6mGSJmZ_ZeVpM7pG7nlP0CJiw99JpRwTUYi1iUwxpa7XCvOqZda2X7RNcCePGbK8cv6Fs-k0J4G8k41H1REibq7nea4JaxdZh1hFoct_4JNBzYS5mRhDizFhsFkS-M_rJFdU2XNdqWITopzrc-mM__rrivryR8_Ij8MeO3ou1v5CUKKMTQpMQnpEUiV3VRKK32IGLnwClu0j9qSpD-gcWoFyBs25S08EbbsYrkFJBeHkFB_reIIqoqO9kY6ohIZsV6UnPPE5b0M28j3aypNbPBgTWafZPPgRZ_g</v>
          </cell>
          <cell r="AI126" t="str">
            <v>Generated</v>
          </cell>
          <cell r="AJ126">
            <v>0</v>
          </cell>
          <cell r="AK126" t="str">
            <v>https://my.gstzen.in/~ldbdzzzjvy/a/invoices/cb4e3d06-f5f1-43ed-af94-37a2712b97a5/einvoice/.pdf2/</v>
          </cell>
        </row>
        <row r="127">
          <cell r="E127" t="str">
            <v>GE2150FY2526241</v>
          </cell>
          <cell r="F127">
            <v>45897</v>
          </cell>
          <cell r="G127">
            <v>45900</v>
          </cell>
          <cell r="H127" t="str">
            <v>33AASCA5390G1ZG</v>
          </cell>
          <cell r="I127" t="str">
            <v>Arulmigu Subramaniya Swami Green Energy Pvt. Ltd.,</v>
          </cell>
          <cell r="J127" t="str">
            <v>33 - TN</v>
          </cell>
          <cell r="K127" t="str">
            <v>N</v>
          </cell>
          <cell r="L127">
            <v>0</v>
          </cell>
          <cell r="M127">
            <v>0</v>
          </cell>
          <cell r="N127">
            <v>221000</v>
          </cell>
          <cell r="O127">
            <v>0</v>
          </cell>
          <cell r="P127">
            <v>19890</v>
          </cell>
          <cell r="Q127">
            <v>19890</v>
          </cell>
          <cell r="R127">
            <v>0</v>
          </cell>
          <cell r="S127">
            <v>260780</v>
          </cell>
          <cell r="T127">
            <v>0</v>
          </cell>
          <cell r="U127" t="str">
            <v>CE/NCES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 t="str">
            <v>dfcnceshq1@gmail.com</v>
          </cell>
          <cell r="AB127" t="str">
            <v>dfcnceshq1@gmail.com</v>
          </cell>
          <cell r="AC127" t="str">
            <v>dc45dd91948546d33dbac9c98ea87d3e1cb4839dd0ca0892bde013666689eb51</v>
          </cell>
          <cell r="AD127">
            <v>152522964981891</v>
          </cell>
          <cell r="AE127" t="str">
            <v>2025-09-08 17:05:00</v>
          </cell>
          <cell r="AF127">
            <v>0</v>
          </cell>
          <cell r="AG127">
            <v>0</v>
          </cell>
          <cell r="AH127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VNDQTUzOTBHMVpHXCIsXCJEb2NOb1wiOlwiR0UyMTUwRlkyNTI2MjQxXCIsXCJEb2NUeXBcIjpcIklOVlwiLFwiRG9jRHRcIjpcIjI4LzA4LzIwMjVcIixcIlRvdEludlZhbFwiOjI2MDc4MC4wLFwiSXRlbUNudFwiOjEsXCJNYWluSHNuQ29kZVwiOlwiOTk4NTk5XCIsXCJJcm5cIjpcImRjNDVkZDkxOTQ4NTQ2ZDMzZGJhYzljOThlYTg3ZDNlMWNiNDgzOWRkMGNhMDg5MmJkZTAxMzY2NjY4OWViNTFcIixcIklybkR0XCI6XCIyMDI1LTA5LTA4IDE3OjA1OjAwXCJ9In0.whhjAkmRDFIrgqHmgEj13kaWITIPLyo4XCQ9eNbEgi9-5m40ubXzyEARl2bnBfCnesVy9v6PQ_NdndxdcjJ8PXZQK1devmxg4UQw9xrIOdo9bLzSoX-arA5VqUr9lqlA8aPk-_ZO5u33VsjW6E1Kf7H8E1OXhl4zZT58OuNRfWn-wt1weOXShxFUQ2pX4MrwSscmglqp2UbVRIVByA38_aWxTFaJIxaFKgY4D2O0kiFELkW7Dn8zT1a5u3RXq6C-0IHx88UCPQwpzKecZ4Xr-7Q0FzJJNrCFiN1NlrtHYMG7-IFQo_ua-z6zFXcCJrEe-XA-lSi8BPjJpUXB9bgAyA</v>
          </cell>
          <cell r="AI127" t="str">
            <v>Generated</v>
          </cell>
          <cell r="AJ127">
            <v>0</v>
          </cell>
          <cell r="AK127" t="str">
            <v>https://my.gstzen.in/~ldbdzzzjvy/a/invoices/cd6c7ff0-28f0-4a34-acfd-00fe314ba1fd/einvoice/.pdf2/</v>
          </cell>
        </row>
        <row r="128">
          <cell r="E128" t="str">
            <v>GE2150FY2526240</v>
          </cell>
          <cell r="F128">
            <v>45897</v>
          </cell>
          <cell r="G128">
            <v>45900</v>
          </cell>
          <cell r="H128" t="str">
            <v>33AASCA5390G1ZG</v>
          </cell>
          <cell r="I128" t="str">
            <v>Arulmigu Subramaniya Swami Green Energy Pvt. Ltd.,</v>
          </cell>
          <cell r="J128" t="str">
            <v>33 - TN</v>
          </cell>
          <cell r="K128" t="str">
            <v>N</v>
          </cell>
          <cell r="L128">
            <v>0</v>
          </cell>
          <cell r="M128">
            <v>0</v>
          </cell>
          <cell r="N128">
            <v>25000</v>
          </cell>
          <cell r="O128">
            <v>0</v>
          </cell>
          <cell r="P128">
            <v>2250</v>
          </cell>
          <cell r="Q128">
            <v>2250</v>
          </cell>
          <cell r="R128">
            <v>0</v>
          </cell>
          <cell r="S128">
            <v>29500</v>
          </cell>
          <cell r="T128">
            <v>0</v>
          </cell>
          <cell r="U128" t="str">
            <v>CE/NCES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 t="str">
            <v>dfcnceshq1@gmail.com</v>
          </cell>
          <cell r="AB128" t="str">
            <v>dfcnceshq1@gmail.com</v>
          </cell>
          <cell r="AC128" t="str">
            <v>8da40a35dbafca0e7c287e2447a94e6364f46f2688d3a9f2516974207e3f8c49</v>
          </cell>
          <cell r="AD128">
            <v>152522964981749</v>
          </cell>
          <cell r="AE128" t="str">
            <v>2025-09-08 17:05:00</v>
          </cell>
          <cell r="AF128">
            <v>0</v>
          </cell>
          <cell r="AG128">
            <v>0</v>
          </cell>
          <cell r="AH128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VNDQTUzOTBHMVpHXCIsXCJEb2NOb1wiOlwiR0UyMTUwRlkyNTI2MjQwXCIsXCJEb2NUeXBcIjpcIklOVlwiLFwiRG9jRHRcIjpcIjI4LzA4LzIwMjVcIixcIlRvdEludlZhbFwiOjI5NTAwLjAsXCJJdGVtQ250XCI6MSxcIk1haW5Ic25Db2RlXCI6XCI5OTg1OTlcIixcIklyblwiOlwiOGRhNDBhMzVkYmFmY2EwZTdjMjg3ZTI0NDdhOTRlNjM2NGY0NmYyNjg4ZDNhOWYyNTE2OTc0MjA3ZTNmOGM0OVwiLFwiSXJuRHRcIjpcIjIwMjUtMDktMDggMTc6MDU6MDBcIn0ifQ.3hD7theOsujhweM8Dh2etFgrtTOX1Vz7w_w-myH8WiQazezbbRlf4muCiTcouhBD58JuJSRphsZkyYmysDFOzKHI1fYH7QW4N9SjSpss1KzfdQjLAUtcET7QY92yPmVFd1ZW0ov0DVm00Cy8wvYfvyeHpy1_n0wpxvPdbFx8sacvYrwetL6XzslzL509wU1LhDh95YOReaX7-uH6I2bKKEAMgKIrElVrV1vAUpYwUd0xE8Ryp9d7hPqGxTz4gPYMC3Ds7srSIpeBuPyo7foNRt_vIzNpuWqRskrM7XqRNIaqJgDBRBquDohQY-V26ZVdWnQCE14luEPa-V-s69Hl1g</v>
          </cell>
          <cell r="AI128" t="str">
            <v>Generated</v>
          </cell>
          <cell r="AJ128">
            <v>0</v>
          </cell>
          <cell r="AK128" t="str">
            <v>https://my.gstzen.in/~ldbdzzzjvy/a/invoices/a113f13f-edcf-4605-9b39-c42ccdce8cd3/einvoice/.pdf2/</v>
          </cell>
        </row>
        <row r="129">
          <cell r="E129" t="str">
            <v>GE2150FY2526239</v>
          </cell>
          <cell r="F129">
            <v>45897</v>
          </cell>
          <cell r="G129">
            <v>0</v>
          </cell>
          <cell r="H129" t="str">
            <v>33AAJCV8919K1ZQ</v>
          </cell>
          <cell r="I129" t="str">
            <v>Vidur Renewable Energies Pvt. Ltd.,</v>
          </cell>
          <cell r="J129" t="str">
            <v>33 - TN</v>
          </cell>
          <cell r="K129" t="str">
            <v>N</v>
          </cell>
          <cell r="L129">
            <v>0</v>
          </cell>
          <cell r="M129">
            <v>0</v>
          </cell>
          <cell r="N129">
            <v>25000</v>
          </cell>
          <cell r="O129">
            <v>0</v>
          </cell>
          <cell r="P129">
            <v>2250</v>
          </cell>
          <cell r="Q129">
            <v>2250</v>
          </cell>
          <cell r="R129">
            <v>0</v>
          </cell>
          <cell r="S129">
            <v>29500</v>
          </cell>
          <cell r="T129">
            <v>0</v>
          </cell>
          <cell r="U129" t="str">
            <v>CE/NCES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 t="str">
            <v>dfcnceshq1@gmail.com</v>
          </cell>
          <cell r="AB129" t="str">
            <v>srivenu111@gmail.com</v>
          </cell>
          <cell r="AC129" t="str">
            <v>329683af9a0afe8df7ddb11e59dec32f2652315c26cab7a87900e6861073f96d</v>
          </cell>
          <cell r="AD129">
            <v>152522972582075</v>
          </cell>
          <cell r="AE129" t="str">
            <v>2025-09-09 12:08:00</v>
          </cell>
          <cell r="AF129">
            <v>0</v>
          </cell>
          <cell r="AG129">
            <v>0</v>
          </cell>
          <cell r="AH129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pDVjg5MTlLMVpRXCIsXCJEb2NOb1wiOlwiR0UyMTUwRlkyNTI2MjM5XCIsXCJEb2NUeXBcIjpcIklOVlwiLFwiRG9jRHRcIjpcIjI4LzA4LzIwMjVcIixcIlRvdEludlZhbFwiOjI5NTAwLjAsXCJJdGVtQ250XCI6MSxcIk1haW5Ic25Db2RlXCI6XCI5OTg1OTlcIixcIklyblwiOlwiMzI5NjgzYWY5YTBhZmU4ZGY3ZGRiMTFlNTlkZWMzMmYyNjUyMzE1YzI2Y2FiN2E4NzkwMGU2ODYxMDczZjk2ZFwiLFwiSXJuRHRcIjpcIjIwMjUtMDktMDkgMTI6MDg6MDBcIn0ifQ.dvuGfRaGIx-c2jnz0fCAFGLdIxDk7VMgeYXYJJAI-Y_pHrrpwv_xXsze9YKZhLCAwRMTHvqIq_iletsP8pWL6URC_ijzpf1H9s0GjGujm5qOYQ4-brPwvXD8HN7tlW-xW5Wad-EFWgEdoXvJrEHzjfe-DmvMzr-CWnCT0G4g-lzpzotj6g9egiCaLUsSM-ZrRkPvuoXoXQSkAlFhYG-TAAt_iWJpwdk3aCcd-GHSt7gBdBJFRAIVDgFnF0spyH-i4Av6huddmow-Wjm5FASFFyu2pkfJZm0y08SLJaJMgWHI8my_d-Md6XAz8HC6eVKz5DZiVnN-oxXhxFpAbI_Wtg</v>
          </cell>
          <cell r="AI129" t="str">
            <v>Generated</v>
          </cell>
          <cell r="AJ129">
            <v>0</v>
          </cell>
          <cell r="AK129" t="str">
            <v>https://my.gstzen.in/~ldbdzzzjvy/a/invoices/d54a3d08-5faa-42f6-b9e9-0c9e18e58de5/einvoice/.pdf2/</v>
          </cell>
        </row>
        <row r="130">
          <cell r="E130" t="str">
            <v>GE23030925260905</v>
          </cell>
          <cell r="F130">
            <v>45895</v>
          </cell>
          <cell r="G130">
            <v>45900</v>
          </cell>
          <cell r="H130" t="str">
            <v>33AASFH2301P1Z7</v>
          </cell>
          <cell r="I130" t="str">
            <v>HYDROWAVE &amp; CO</v>
          </cell>
          <cell r="J130" t="str">
            <v>33 - TN</v>
          </cell>
          <cell r="K130" t="str">
            <v>N</v>
          </cell>
          <cell r="L130">
            <v>0</v>
          </cell>
          <cell r="M130">
            <v>0</v>
          </cell>
          <cell r="N130">
            <v>100</v>
          </cell>
          <cell r="O130">
            <v>0</v>
          </cell>
          <cell r="P130">
            <v>9</v>
          </cell>
          <cell r="Q130">
            <v>9</v>
          </cell>
          <cell r="R130">
            <v>0</v>
          </cell>
          <cell r="S130">
            <v>118</v>
          </cell>
          <cell r="T130">
            <v>0</v>
          </cell>
          <cell r="U130" t="str">
            <v>Generation Circle/Tirunelveli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 t="str">
            <v>segenerationtirunelveli@gmail.com</v>
          </cell>
          <cell r="AB130" t="str">
            <v>segenerationtirunelveli@gmail.com</v>
          </cell>
          <cell r="AC130" t="str">
            <v>0b197f361eea6f9faf13d7483ae79f38af3fe55591d0735ee028351e7c378a1f</v>
          </cell>
          <cell r="AD130">
            <v>152522951254362</v>
          </cell>
          <cell r="AE130" t="str">
            <v>2025-09-06 16:13:00</v>
          </cell>
          <cell r="AF130">
            <v>0</v>
          </cell>
          <cell r="AG130">
            <v>0</v>
          </cell>
          <cell r="AH130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VNGSDIzMDFQMVo3XCIsXCJEb2NOb1wiOlwiR0UyMzAzMDkyNTI2MDkwNVwiLFwiRG9jVHlwXCI6XCJJTlZcIixcIkRvY0R0XCI6XCIyNi8wOC8yMDI1XCIsXCJUb3RJbnZWYWxcIjoxMTguMCxcIkl0ZW1DbnRcIjoxLFwiTWFpbkhzbkNvZGVcIjpcIjk5ODU1N1wiLFwiSXJuXCI6XCIwYjE5N2YzNjFlZWE2ZjlmYWYxM2Q3NDgzYWU3OWYzOGFmM2ZlNTU1OTFkMDczNWVlMDI4MzUxZTdjMzc4YTFmXCIsXCJJcm5EdFwiOlwiMjAyNS0wOS0wNiAxNjoxMzowMFwifSJ9.R8uY6D6OGHsOlMpF522QrYDTKGhtaJKmA84BHpF6ojTYrne6dyucKj4m34UjeF4QHtDQ5boGIiySm1FWhtpw3oqW7S6BN_ntyhOGBtxZGYi3HF7RTDTOSnoVfGayhMDPsqwGdMncsE97jE7P6gpcDtrOSRd25fQ-r8LBXc79WdgGNAssRPIDS2bIFuW1nF4147j1usD5u51IrbCBaxeSU2nZ7ZqbbcsHulVMfhuv34YXq66r0SOixhOVyBl5Wiz_e3h2rzo3StDzzjdcMIoxg8fJ2M6fzq3XY7BVp3jX25a2DlcVMEp-9_alS84XS5EBWixo46zoG2KnFm2kJKrFhA</v>
          </cell>
          <cell r="AI130" t="str">
            <v>Generated</v>
          </cell>
          <cell r="AJ130">
            <v>0</v>
          </cell>
          <cell r="AK130" t="str">
            <v>https://my.gstzen.in/~ldbdzzzjvy/a/invoices/b2478b47-6a6b-4b56-b41d-8ba25524f745/einvoice/.pdf2/</v>
          </cell>
        </row>
        <row r="131">
          <cell r="E131" t="str">
            <v>GE23030925260904</v>
          </cell>
          <cell r="F131">
            <v>45895</v>
          </cell>
          <cell r="G131">
            <v>45900</v>
          </cell>
          <cell r="H131" t="str">
            <v>33AIPPM3408B1ZM</v>
          </cell>
          <cell r="I131" t="str">
            <v>RELIABLE ENGINEERS TUTICORIN</v>
          </cell>
          <cell r="J131" t="str">
            <v>33 - TN</v>
          </cell>
          <cell r="K131" t="str">
            <v>N</v>
          </cell>
          <cell r="L131">
            <v>0</v>
          </cell>
          <cell r="M131">
            <v>0</v>
          </cell>
          <cell r="N131">
            <v>100</v>
          </cell>
          <cell r="O131">
            <v>0</v>
          </cell>
          <cell r="P131">
            <v>9</v>
          </cell>
          <cell r="Q131">
            <v>9</v>
          </cell>
          <cell r="R131">
            <v>0</v>
          </cell>
          <cell r="S131">
            <v>118</v>
          </cell>
          <cell r="T131">
            <v>0</v>
          </cell>
          <cell r="U131" t="str">
            <v>Generation Circle/Tirunelveli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 t="str">
            <v>segenerationtirunelveli@gmail.com</v>
          </cell>
          <cell r="AB131" t="str">
            <v>segenerationtirunelveli@gmail.com</v>
          </cell>
          <cell r="AC131" t="str">
            <v>a5cbc86ac8d88443664596d45ada348e613c140848d8baee0596a3053327578d</v>
          </cell>
          <cell r="AD131">
            <v>152522951257262</v>
          </cell>
          <cell r="AE131" t="str">
            <v>2025-09-06 16:13:00</v>
          </cell>
          <cell r="AF131">
            <v>0</v>
          </cell>
          <cell r="AG131">
            <v>0</v>
          </cell>
          <cell r="AH131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SVBQTTM0MDhCMVpNXCIsXCJEb2NOb1wiOlwiR0UyMzAzMDkyNTI2MDkwNFwiLFwiRG9jVHlwXCI6XCJJTlZcIixcIkRvY0R0XCI6XCIyNi8wOC8yMDI1XCIsXCJUb3RJbnZWYWxcIjoxMTguMCxcIkl0ZW1DbnRcIjoxLFwiTWFpbkhzbkNvZGVcIjpcIjk5ODU1N1wiLFwiSXJuXCI6XCJhNWNiYzg2YWM4ZDg4NDQzNjY0NTk2ZDQ1YWRhMzQ4ZTYxM2MxNDA4NDhkOGJhZWUwNTk2YTMwNTMzMjc1NzhkXCIsXCJJcm5EdFwiOlwiMjAyNS0wOS0wNiAxNjoxMzowMFwifSJ9.ovttM3ZVYydHhZ7SA3lyt7KtqFAtguGKr0ypCwtUZ-JFpBrke_sVbwXJ0R2OdbH8TeQj9j6u0iYilR1mtXOFICX_XHeUrFjdMQZAX6BHroxoCa9bZ4E3iTx5iS1lPzhoA01UErXg17kuxakCPMz9PW4LKfJtcFZmH_wgoB8zqQhJx3ZvA3G6iiEwmEQfbWDIgoTVjTq1lXPVb2IqVIILxtXVKf8myXZOHJwYT_d6JoK-mk6YCinCQ8RgwDxJyCbz86i5AsJQUHV0GW5LE_XgeDg1CZQw27BYeFIQDKIJFShM9qds3MZB0fCYXw1ul5Wk2VE5PPbdrr_1uCQWCwB-ng</v>
          </cell>
          <cell r="AI131" t="str">
            <v>Generated</v>
          </cell>
          <cell r="AJ131">
            <v>0</v>
          </cell>
          <cell r="AK131" t="str">
            <v>https://my.gstzen.in/~ldbdzzzjvy/a/invoices/7880f6ed-e4d2-447f-96ea-de455a3910e5/einvoice/.pdf2/</v>
          </cell>
        </row>
        <row r="132">
          <cell r="E132" t="str">
            <v>GE2150FY2526379</v>
          </cell>
          <cell r="F132">
            <v>45895</v>
          </cell>
          <cell r="G132">
            <v>45900</v>
          </cell>
          <cell r="H132">
            <v>0</v>
          </cell>
          <cell r="I132">
            <v>0</v>
          </cell>
          <cell r="J132" t="str">
            <v>33 - TN</v>
          </cell>
          <cell r="K132" t="str">
            <v>N</v>
          </cell>
          <cell r="L132">
            <v>0</v>
          </cell>
          <cell r="M132">
            <v>0</v>
          </cell>
          <cell r="N132">
            <v>74900</v>
          </cell>
          <cell r="O132">
            <v>0</v>
          </cell>
          <cell r="P132">
            <v>6741</v>
          </cell>
          <cell r="Q132">
            <v>6741</v>
          </cell>
          <cell r="R132">
            <v>0</v>
          </cell>
          <cell r="S132">
            <v>88382</v>
          </cell>
          <cell r="T132">
            <v>0</v>
          </cell>
          <cell r="U132" t="str">
            <v>NCES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 t="str">
            <v>srivenu111@gmail.com</v>
          </cell>
          <cell r="AA132" t="str">
            <v>srivenu111@gmail.com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</row>
        <row r="133">
          <cell r="E133" t="str">
            <v>GE2150FY2526378</v>
          </cell>
          <cell r="F133">
            <v>45895</v>
          </cell>
          <cell r="G133">
            <v>45900</v>
          </cell>
          <cell r="H133">
            <v>0</v>
          </cell>
          <cell r="I133">
            <v>0</v>
          </cell>
          <cell r="J133" t="str">
            <v>33 - TN</v>
          </cell>
          <cell r="K133" t="str">
            <v>N</v>
          </cell>
          <cell r="L133">
            <v>0</v>
          </cell>
          <cell r="M133">
            <v>0</v>
          </cell>
          <cell r="N133">
            <v>25000</v>
          </cell>
          <cell r="O133">
            <v>0</v>
          </cell>
          <cell r="P133">
            <v>2250</v>
          </cell>
          <cell r="Q133">
            <v>2250</v>
          </cell>
          <cell r="R133">
            <v>0</v>
          </cell>
          <cell r="S133">
            <v>29500</v>
          </cell>
          <cell r="T133">
            <v>0</v>
          </cell>
          <cell r="U133" t="str">
            <v>NCES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 t="str">
            <v>srivenu111@gmail.com</v>
          </cell>
          <cell r="AA133" t="str">
            <v>srivenu111@gmail.com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</row>
        <row r="134">
          <cell r="E134" t="str">
            <v>GE2150FY2526377</v>
          </cell>
          <cell r="F134">
            <v>45895</v>
          </cell>
          <cell r="G134">
            <v>45900</v>
          </cell>
          <cell r="H134">
            <v>0</v>
          </cell>
          <cell r="I134">
            <v>0</v>
          </cell>
          <cell r="J134" t="str">
            <v>33 - TN</v>
          </cell>
          <cell r="K134" t="str">
            <v>N</v>
          </cell>
          <cell r="L134">
            <v>0</v>
          </cell>
          <cell r="M134">
            <v>0</v>
          </cell>
          <cell r="N134">
            <v>125000</v>
          </cell>
          <cell r="O134">
            <v>0</v>
          </cell>
          <cell r="P134">
            <v>11250</v>
          </cell>
          <cell r="Q134">
            <v>11250</v>
          </cell>
          <cell r="R134">
            <v>0</v>
          </cell>
          <cell r="S134">
            <v>147500</v>
          </cell>
          <cell r="T134">
            <v>0</v>
          </cell>
          <cell r="U134" t="str">
            <v>NCES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 t="str">
            <v>srivenu111@gmail.com</v>
          </cell>
          <cell r="AA134" t="str">
            <v>srivenu111@gmail.com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</row>
        <row r="135">
          <cell r="E135" t="str">
            <v>GE2150FY2526376</v>
          </cell>
          <cell r="F135">
            <v>45895</v>
          </cell>
          <cell r="G135">
            <v>45900</v>
          </cell>
          <cell r="H135">
            <v>0</v>
          </cell>
          <cell r="I135">
            <v>0</v>
          </cell>
          <cell r="J135" t="str">
            <v>33 - TN</v>
          </cell>
          <cell r="K135" t="str">
            <v>N</v>
          </cell>
          <cell r="L135">
            <v>0</v>
          </cell>
          <cell r="M135">
            <v>0</v>
          </cell>
          <cell r="N135">
            <v>25000</v>
          </cell>
          <cell r="O135">
            <v>0</v>
          </cell>
          <cell r="P135">
            <v>2250</v>
          </cell>
          <cell r="Q135">
            <v>2250</v>
          </cell>
          <cell r="R135">
            <v>0</v>
          </cell>
          <cell r="S135">
            <v>29500</v>
          </cell>
          <cell r="T135">
            <v>0</v>
          </cell>
          <cell r="U135" t="str">
            <v>NCES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 t="str">
            <v>srivenu111@gmail.com</v>
          </cell>
          <cell r="AA135" t="str">
            <v>srivenu111@gmail.com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</row>
        <row r="136">
          <cell r="E136" t="str">
            <v>GE2150FY2526375</v>
          </cell>
          <cell r="F136">
            <v>45895</v>
          </cell>
          <cell r="G136">
            <v>45900</v>
          </cell>
          <cell r="H136">
            <v>0</v>
          </cell>
          <cell r="I136">
            <v>0</v>
          </cell>
          <cell r="J136" t="str">
            <v>33 - TN</v>
          </cell>
          <cell r="K136" t="str">
            <v>N</v>
          </cell>
          <cell r="L136">
            <v>0</v>
          </cell>
          <cell r="M136">
            <v>0</v>
          </cell>
          <cell r="N136">
            <v>25000</v>
          </cell>
          <cell r="O136">
            <v>0</v>
          </cell>
          <cell r="P136">
            <v>2250</v>
          </cell>
          <cell r="Q136">
            <v>2250</v>
          </cell>
          <cell r="R136">
            <v>0</v>
          </cell>
          <cell r="S136">
            <v>29500</v>
          </cell>
          <cell r="T136">
            <v>0</v>
          </cell>
          <cell r="U136" t="str">
            <v>NCES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 t="str">
            <v>srivenu111@gmail.com</v>
          </cell>
          <cell r="AA136" t="str">
            <v>srivenu111@gmail.com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</row>
        <row r="137">
          <cell r="E137" t="str">
            <v>GE2150FY2526374</v>
          </cell>
          <cell r="F137">
            <v>45895</v>
          </cell>
          <cell r="G137">
            <v>45900</v>
          </cell>
          <cell r="H137">
            <v>0</v>
          </cell>
          <cell r="I137">
            <v>0</v>
          </cell>
          <cell r="J137" t="str">
            <v>33 - TN</v>
          </cell>
          <cell r="K137" t="str">
            <v>N</v>
          </cell>
          <cell r="L137">
            <v>0</v>
          </cell>
          <cell r="M137">
            <v>0</v>
          </cell>
          <cell r="N137">
            <v>25000</v>
          </cell>
          <cell r="O137">
            <v>0</v>
          </cell>
          <cell r="P137">
            <v>2250</v>
          </cell>
          <cell r="Q137">
            <v>2250</v>
          </cell>
          <cell r="R137">
            <v>0</v>
          </cell>
          <cell r="S137">
            <v>29500</v>
          </cell>
          <cell r="T137">
            <v>0</v>
          </cell>
          <cell r="U137" t="str">
            <v>NCES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 t="str">
            <v>srivenu111@gmail.com</v>
          </cell>
          <cell r="AA137" t="str">
            <v>srivenu111@gmail.com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</row>
        <row r="138">
          <cell r="E138" t="str">
            <v>GE2150FY2526373</v>
          </cell>
          <cell r="F138">
            <v>45895</v>
          </cell>
          <cell r="G138">
            <v>45900</v>
          </cell>
          <cell r="H138">
            <v>0</v>
          </cell>
          <cell r="I138">
            <v>0</v>
          </cell>
          <cell r="J138" t="str">
            <v>33 - TN</v>
          </cell>
          <cell r="K138" t="str">
            <v>N</v>
          </cell>
          <cell r="L138">
            <v>0</v>
          </cell>
          <cell r="M138">
            <v>0</v>
          </cell>
          <cell r="N138">
            <v>25000</v>
          </cell>
          <cell r="O138">
            <v>0</v>
          </cell>
          <cell r="P138">
            <v>2250</v>
          </cell>
          <cell r="Q138">
            <v>2250</v>
          </cell>
          <cell r="R138">
            <v>0</v>
          </cell>
          <cell r="S138">
            <v>29500</v>
          </cell>
          <cell r="T138">
            <v>0</v>
          </cell>
          <cell r="U138" t="str">
            <v>NCES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 t="str">
            <v>srivenu111@gmail.com</v>
          </cell>
          <cell r="AA138" t="str">
            <v>srivenu111@gmail.com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</row>
        <row r="139">
          <cell r="E139" t="str">
            <v>GE2150FY2526238</v>
          </cell>
          <cell r="F139">
            <v>45895</v>
          </cell>
          <cell r="G139">
            <v>0</v>
          </cell>
          <cell r="H139" t="str">
            <v>33AAKCN4570H1ZD</v>
          </cell>
          <cell r="I139" t="str">
            <v>Notch India Projects Ltd.,</v>
          </cell>
          <cell r="J139" t="str">
            <v>33 - TN</v>
          </cell>
          <cell r="K139" t="str">
            <v>N</v>
          </cell>
          <cell r="L139">
            <v>0</v>
          </cell>
          <cell r="M139">
            <v>0</v>
          </cell>
          <cell r="N139">
            <v>74900</v>
          </cell>
          <cell r="O139">
            <v>0</v>
          </cell>
          <cell r="P139">
            <v>6741</v>
          </cell>
          <cell r="Q139">
            <v>6741</v>
          </cell>
          <cell r="R139">
            <v>0</v>
          </cell>
          <cell r="S139">
            <v>88382</v>
          </cell>
          <cell r="T139">
            <v>0</v>
          </cell>
          <cell r="U139" t="str">
            <v>CE/NCES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 t="str">
            <v>dfcnceshq1@gmail.com</v>
          </cell>
          <cell r="AB139" t="str">
            <v>srivenu111@gmail.com</v>
          </cell>
          <cell r="AC139" t="str">
            <v>eb1f24f92b7ce9d12a8b170b6d896ca84d89b77a92ac6547e0a63097238cda63</v>
          </cell>
          <cell r="AD139">
            <v>152522972581924</v>
          </cell>
          <cell r="AE139" t="str">
            <v>2025-09-09 12:08:00</v>
          </cell>
          <cell r="AF139">
            <v>0</v>
          </cell>
          <cell r="AG139">
            <v>0</v>
          </cell>
          <cell r="AH139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tDTjQ1NzBIMVpEXCIsXCJEb2NOb1wiOlwiR0UyMTUwRlkyNTI2MjM4XCIsXCJEb2NUeXBcIjpcIklOVlwiLFwiRG9jRHRcIjpcIjI2LzA4LzIwMjVcIixcIlRvdEludlZhbFwiOjg4MzgyLjAsXCJJdGVtQ250XCI6MSxcIk1haW5Ic25Db2RlXCI6XCI5OTg1OTlcIixcIklyblwiOlwiZWIxZjI0ZjkyYjdjZTlkMTJhOGIxNzBiNmQ4OTZjYTg0ZDg5Yjc3YTkyYWM2NTQ3ZTBhNjMwOTcyMzhjZGE2M1wiLFwiSXJuRHRcIjpcIjIwMjUtMDktMDkgMTI6MDg6MDBcIn0ifQ.Y3I25emUciIdcEDfcHko8VsBbtvk5KAWkbBmi6SkEf3vk5gEpnrFsqjNGS8OXO4WZLaYo0olcrpcWqHSaPKAQBxoThfi54eP-TqNz7ffTW1InkLF5P75TP2Oh0jHXIa58_RHHaTN-m6kmLI-9OM3HCh9UhC_aISu5_yqGfnqpsZqFG9GQw-WaWWqAgkT1HeFgmLrGXfm2B0hb9JvOtEQHMePRodpEHRbUAJT1MoMhqd-w1fXyvQxBuMxNVp5-VJMmDdpgp1erdoANvmwnGPhKHr6TaEQxOHhlMwtNs-vyqEZUZe1w9zpc8KdTxUAA_sQBUitj6VtwhoAlA_g9aSNVw</v>
          </cell>
          <cell r="AI139" t="str">
            <v>Generated</v>
          </cell>
          <cell r="AJ139">
            <v>0</v>
          </cell>
          <cell r="AK139" t="str">
            <v>https://my.gstzen.in/~ldbdzzzjvy/a/invoices/ab22a555-ed77-4099-9e63-80f9dcce6e07/einvoice/.pdf2/</v>
          </cell>
        </row>
        <row r="140">
          <cell r="E140" t="str">
            <v>GE2150FY2526237</v>
          </cell>
          <cell r="F140">
            <v>45895</v>
          </cell>
          <cell r="G140">
            <v>0</v>
          </cell>
          <cell r="H140" t="str">
            <v>33AAKCN4570H1ZD</v>
          </cell>
          <cell r="I140" t="str">
            <v>Notch India Projects Ltd.,</v>
          </cell>
          <cell r="J140" t="str">
            <v>33 - TN</v>
          </cell>
          <cell r="K140" t="str">
            <v>N</v>
          </cell>
          <cell r="L140">
            <v>0</v>
          </cell>
          <cell r="M140">
            <v>0</v>
          </cell>
          <cell r="N140">
            <v>100000</v>
          </cell>
          <cell r="O140">
            <v>0</v>
          </cell>
          <cell r="P140">
            <v>9000</v>
          </cell>
          <cell r="Q140">
            <v>9000</v>
          </cell>
          <cell r="R140">
            <v>0</v>
          </cell>
          <cell r="S140">
            <v>118000</v>
          </cell>
          <cell r="T140">
            <v>0</v>
          </cell>
          <cell r="U140" t="str">
            <v>CE/NCES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 t="str">
            <v>dfcnceshq1@gmail.com</v>
          </cell>
          <cell r="AB140" t="str">
            <v>srivenu111@gmail.com</v>
          </cell>
          <cell r="AC140" t="str">
            <v>f5dd560a39affd166b561dc050598e0bd17ada234d05454a497f877fa1494452</v>
          </cell>
          <cell r="AD140">
            <v>152522972581809</v>
          </cell>
          <cell r="AE140" t="str">
            <v>2025-09-09 12:08:00</v>
          </cell>
          <cell r="AF140">
            <v>0</v>
          </cell>
          <cell r="AG140">
            <v>0</v>
          </cell>
          <cell r="AH140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tDTjQ1NzBIMVpEXCIsXCJEb2NOb1wiOlwiR0UyMTUwRlkyNTI2MjM3XCIsXCJEb2NUeXBcIjpcIklOVlwiLFwiRG9jRHRcIjpcIjI2LzA4LzIwMjVcIixcIlRvdEludlZhbFwiOjExODAwMC4wLFwiSXRlbUNudFwiOjEsXCJNYWluSHNuQ29kZVwiOlwiOTk4NTk5XCIsXCJJcm5cIjpcImY1ZGQ1NjBhMzlhZmZkMTY2YjU2MWRjMDUwNTk4ZTBiZDE3YWRhMjM0ZDA1NDU0YTQ5N2Y4NzdmYTE0OTQ0NTJcIixcIklybkR0XCI6XCIyMDI1LTA5LTA5IDEyOjA4OjAwXCJ9In0.0RAW0lq7DRA90jHWkh1790M8rbWOEVVcscUtGF4POqk2knX6acd8BPOzAU_G-CTWxs9aQ8sihh1S3xonvV7B2YWDgx_T5gFG_xxRogqfhAKOXmiWd0RYYec8KYoULIflJAdtu-rFyMzlTmzYIVLI7BMHFphsenEr-1XnKvrzJ9TNRvlk7HvG9_GN15ablxfxFGq7qNc6iKhBTX82FkDLvzR5WIxMEFuHCN-8rzUKw6bBhR79WsuI_c6CeFs9AQvEb4-lhNnaDpc4RFKpJkuG58mId05hHYGL01Cc5ajyPB7_11XNptGAukIXV3hheZu83RKywdCW4TkUJMXmfG57Mw</v>
          </cell>
          <cell r="AI140" t="str">
            <v>Generated</v>
          </cell>
          <cell r="AJ140">
            <v>0</v>
          </cell>
          <cell r="AK140" t="str">
            <v>https://my.gstzen.in/~ldbdzzzjvy/a/invoices/40842ed4-022e-48e0-9384-ec2abb4abc79/einvoice/.pdf2/</v>
          </cell>
        </row>
        <row r="141">
          <cell r="E141" t="str">
            <v>GE2150FY2526236</v>
          </cell>
          <cell r="F141">
            <v>45895</v>
          </cell>
          <cell r="G141">
            <v>45900</v>
          </cell>
          <cell r="H141" t="str">
            <v>33AAQCS3054B1ZL</v>
          </cell>
          <cell r="I141" t="str">
            <v>Stribog Power Pvt.ltd.,</v>
          </cell>
          <cell r="J141" t="str">
            <v>33 - TN</v>
          </cell>
          <cell r="K141" t="str">
            <v>N</v>
          </cell>
          <cell r="L141">
            <v>0</v>
          </cell>
          <cell r="M141">
            <v>0</v>
          </cell>
          <cell r="N141">
            <v>74900</v>
          </cell>
          <cell r="O141">
            <v>0</v>
          </cell>
          <cell r="P141">
            <v>6741</v>
          </cell>
          <cell r="Q141">
            <v>6741</v>
          </cell>
          <cell r="R141">
            <v>0</v>
          </cell>
          <cell r="S141">
            <v>88382</v>
          </cell>
          <cell r="T141">
            <v>0</v>
          </cell>
          <cell r="U141" t="str">
            <v>CE/NCES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 t="str">
            <v>dfcnceshq1@gmail.com</v>
          </cell>
          <cell r="AB141" t="str">
            <v>dfcnceshq1@gmail.com</v>
          </cell>
          <cell r="AC141" t="str">
            <v>8d4af8debed6885861961297bf337ff9593bd91c1e72a8b80250ecfd3d6f24fd</v>
          </cell>
          <cell r="AD141">
            <v>152522965000917</v>
          </cell>
          <cell r="AE141" t="str">
            <v>2025-09-08 17:06:00</v>
          </cell>
          <cell r="AF141">
            <v>0</v>
          </cell>
          <cell r="AG141">
            <v>0</v>
          </cell>
          <cell r="AH141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VFDUzMwNTRCMVpMXCIsXCJEb2NOb1wiOlwiR0UyMTUwRlkyNTI2MjM2XCIsXCJEb2NUeXBcIjpcIklOVlwiLFwiRG9jRHRcIjpcIjI2LzA4LzIwMjVcIixcIlRvdEludlZhbFwiOjg4MzgyLjAsXCJJdGVtQ250XCI6MSxcIk1haW5Ic25Db2RlXCI6XCI5OTg1OTlcIixcIklyblwiOlwiOGQ0YWY4ZGViZWQ2ODg1ODYxOTYxMjk3YmYzMzdmZjk1OTNiZDkxYzFlNzJhOGI4MDI1MGVjZmQzZDZmMjRmZFwiLFwiSXJuRHRcIjpcIjIwMjUtMDktMDggMTc6MDY6MDBcIn0ifQ.TYEgOXgi_wLsxH5XEPc6wPSDyVPqCGKvfjOqasNBo3hqdf60lPwHolD5zQNm1POHYuUomvo6izOoIinO4yT0HhMIBQ3MiDA01JISBO5GSM_38Hxqzxcg5Kxt7LE-QZ07HEYzTZiBA2uv5wRoQCcAPlJu594Kj-wp1qKtZb9i9cFAIi_jawC996t4s4S5vmLRyX4L2-vC9JVvpY0xh9T4kFZfZQFYhNyTH4p2IfsjNyvTh_XWmQqCdPX-crdIgxrWmnXwyqv-bQ3uge2z8tFYW2DX__Ubu4t9fzXw-rTyXTzzouKpwElAqIri-O9oXJsyhDEEP-UahkVUt3Ofd6mr0g</v>
          </cell>
          <cell r="AI141" t="str">
            <v>Generated</v>
          </cell>
          <cell r="AJ141">
            <v>0</v>
          </cell>
          <cell r="AK141" t="str">
            <v>https://my.gstzen.in/~ldbdzzzjvy/a/invoices/efc3c6de-030c-43ee-a7d1-ec369b39d39a/einvoice/.pdf2/</v>
          </cell>
        </row>
        <row r="142">
          <cell r="E142" t="str">
            <v>GE2150FY2526235</v>
          </cell>
          <cell r="F142">
            <v>45895</v>
          </cell>
          <cell r="G142">
            <v>45900</v>
          </cell>
          <cell r="H142" t="str">
            <v>33AAUCA5693G1Z8</v>
          </cell>
          <cell r="I142" t="str">
            <v>Atindriya Energy India Pvt.Ltd.,</v>
          </cell>
          <cell r="J142" t="str">
            <v>33 - TN</v>
          </cell>
          <cell r="K142" t="str">
            <v>N</v>
          </cell>
          <cell r="L142">
            <v>0</v>
          </cell>
          <cell r="M142">
            <v>0</v>
          </cell>
          <cell r="N142">
            <v>74900</v>
          </cell>
          <cell r="O142">
            <v>0</v>
          </cell>
          <cell r="P142">
            <v>6741</v>
          </cell>
          <cell r="Q142">
            <v>6741</v>
          </cell>
          <cell r="R142">
            <v>0</v>
          </cell>
          <cell r="S142">
            <v>88382</v>
          </cell>
          <cell r="T142">
            <v>0</v>
          </cell>
          <cell r="U142" t="str">
            <v>CE/NCES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 t="str">
            <v>dfcnceshq1@gmail.com</v>
          </cell>
          <cell r="AB142" t="str">
            <v>dfcnceshq1@gmail.com</v>
          </cell>
          <cell r="AC142" t="str">
            <v>cb9204af0b10f89e86c288aedab57f8d56f6abaee1619a5f6ef1398bfe758e9e</v>
          </cell>
          <cell r="AD142">
            <v>152522965000795</v>
          </cell>
          <cell r="AE142" t="str">
            <v>2025-09-08 17:06:00</v>
          </cell>
          <cell r="AF142">
            <v>0</v>
          </cell>
          <cell r="AG142">
            <v>0</v>
          </cell>
          <cell r="AH142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VVDQTU2OTNHMVo4XCIsXCJEb2NOb1wiOlwiR0UyMTUwRlkyNTI2MjM1XCIsXCJEb2NUeXBcIjpcIklOVlwiLFwiRG9jRHRcIjpcIjI2LzA4LzIwMjVcIixcIlRvdEludlZhbFwiOjg4MzgyLjAsXCJJdGVtQ250XCI6MSxcIk1haW5Ic25Db2RlXCI6XCI5OTg1OTlcIixcIklyblwiOlwiY2I5MjA0YWYwYjEwZjg5ZTg2YzI4OGFlZGFiNTdmOGQ1NmY2YWJhZWUxNjE5YTVmNmVmMTM5OGJmZTc1OGU5ZVwiLFwiSXJuRHRcIjpcIjIwMjUtMDktMDggMTc6MDY6MDBcIn0ifQ.fDWMM0WmARGWtCyNohQ2JE0B0Iz_ZwCq6-jxn7cq5-WtFLJZVSZYmbBScEAPCv7AcUXQE1Y6xCtTjU9A1uGC7p62pv-4q3oboSji9zen1PwU2nhW1hahhOgbYAjQvwFiiNWTdNty3zeJDVy6JyPByIzHrSONVlg8698kyil3_EAb8hzwN5xrm7HsQd7f5Db7bcUHCIME9ZBcEH5nSpeobA8fV4W1us7_XD8kAzWcKSTGIDJbJjzdZOr-QQMf-x8eXUK59WjIIZTjXHzhVyw5uKcojOOa5jnYzbF2w0RaWVqGgKDc7smr81YXNAoYjKnyQfwKjwoOhpRoYxNKWrX8_A</v>
          </cell>
          <cell r="AI142" t="str">
            <v>Generated</v>
          </cell>
          <cell r="AJ142">
            <v>0</v>
          </cell>
          <cell r="AK142" t="str">
            <v>https://my.gstzen.in/~ldbdzzzjvy/a/invoices/4fbdbbf5-96e1-4353-8d4e-2a493c13ffb8/einvoice/.pdf2/</v>
          </cell>
        </row>
        <row r="143">
          <cell r="E143" t="str">
            <v>GE2150FY2526234</v>
          </cell>
          <cell r="F143">
            <v>45895</v>
          </cell>
          <cell r="G143">
            <v>45900</v>
          </cell>
          <cell r="H143" t="str">
            <v>33AAYFA2296E1Z9</v>
          </cell>
          <cell r="I143" t="str">
            <v>33AAYFA2296E1Z9</v>
          </cell>
          <cell r="J143" t="str">
            <v>33 - TN</v>
          </cell>
          <cell r="K143" t="str">
            <v>N</v>
          </cell>
          <cell r="L143">
            <v>0</v>
          </cell>
          <cell r="M143">
            <v>0</v>
          </cell>
          <cell r="N143">
            <v>74900</v>
          </cell>
          <cell r="O143">
            <v>0</v>
          </cell>
          <cell r="P143">
            <v>6741</v>
          </cell>
          <cell r="Q143">
            <v>6741</v>
          </cell>
          <cell r="R143">
            <v>0</v>
          </cell>
          <cell r="S143">
            <v>88382</v>
          </cell>
          <cell r="T143">
            <v>0</v>
          </cell>
          <cell r="U143" t="str">
            <v>CE/NCES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 t="str">
            <v>dfcnceshq1@gmail.com</v>
          </cell>
          <cell r="AB143" t="str">
            <v>dfcnceshq1@gmail.com</v>
          </cell>
          <cell r="AC143" t="str">
            <v>7f62331bb93b030dc5610189d5385f6db7eb462a8286a29a6d309e4bb60f2227</v>
          </cell>
          <cell r="AD143">
            <v>152522965000704</v>
          </cell>
          <cell r="AE143" t="str">
            <v>2025-09-08 17:06:00</v>
          </cell>
          <cell r="AF143">
            <v>0</v>
          </cell>
          <cell r="AG143">
            <v>0</v>
          </cell>
          <cell r="AH143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VlGQTIyOTZFMVo5XCIsXCJEb2NOb1wiOlwiR0UyMTUwRlkyNTI2MjM0XCIsXCJEb2NUeXBcIjpcIklOVlwiLFwiRG9jRHRcIjpcIjI2LzA4LzIwMjVcIixcIlRvdEludlZhbFwiOjg4MzgyLjAsXCJJdGVtQ250XCI6MSxcIk1haW5Ic25Db2RlXCI6XCI5OTg1OTlcIixcIklyblwiOlwiN2Y2MjMzMWJiOTNiMDMwZGM1NjEwMTg5ZDUzODVmNmRiN2ViNDYyYTgyODZhMjlhNmQzMDllNGJiNjBmMjIyN1wiLFwiSXJuRHRcIjpcIjIwMjUtMDktMDggMTc6MDY6MDBcIn0ifQ.IdwgfkSs9d0YpLdydjjxHonS8GwFuKFh82SQttLU686_rtw_SK9ZS9MB-fsL8FVhdz-of3Qibi02ddN72j0l0ecI-0Io_p6wt2GloAt_gozUPBEJiIq4ZoHZKy2xdb4Bq0tGP8wsXk3GPnYNRmRQhPhZw7qQ5nRqMwueWO0fwTMbur3Wj-u9Gma8Er3tEWGJ6XUHzzSr2nhwgbnTxJ5juhYcGmaA3LpccE4rvFgwVGnfV9SgagF9PEx29nJ4tJREy_e0nHdpa2QLNdUIfmBGeiLezgZX3jCifMTs690EOAwqmyDffA-vJ-VG3Rgg15Hb4S3om0XfhcDl7A5fU-FoYA</v>
          </cell>
          <cell r="AI143" t="str">
            <v>Generated</v>
          </cell>
          <cell r="AJ143">
            <v>0</v>
          </cell>
          <cell r="AK143" t="str">
            <v>https://my.gstzen.in/~ldbdzzzjvy/a/invoices/34103248-aa04-4cbe-befb-6d67726fb0a7/einvoice/.pdf2/</v>
          </cell>
        </row>
        <row r="144">
          <cell r="E144" t="str">
            <v>GE2150FY2526233</v>
          </cell>
          <cell r="F144">
            <v>45895</v>
          </cell>
          <cell r="G144">
            <v>45900</v>
          </cell>
          <cell r="H144" t="str">
            <v>33AALFT3626J1Z0</v>
          </cell>
          <cell r="I144" t="str">
            <v>TNN Gold and Diamonds</v>
          </cell>
          <cell r="J144" t="str">
            <v>33 - TN</v>
          </cell>
          <cell r="K144" t="str">
            <v>N</v>
          </cell>
          <cell r="L144">
            <v>0</v>
          </cell>
          <cell r="M144">
            <v>0</v>
          </cell>
          <cell r="N144">
            <v>74900</v>
          </cell>
          <cell r="O144">
            <v>0</v>
          </cell>
          <cell r="P144">
            <v>6741</v>
          </cell>
          <cell r="Q144">
            <v>6741</v>
          </cell>
          <cell r="R144">
            <v>0</v>
          </cell>
          <cell r="S144">
            <v>88382</v>
          </cell>
          <cell r="T144">
            <v>0</v>
          </cell>
          <cell r="U144" t="str">
            <v>CE/NCES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 t="str">
            <v>dfcnceshq1@gmail.com</v>
          </cell>
          <cell r="AB144" t="str">
            <v>dfcnceshq1@gmail.com</v>
          </cell>
          <cell r="AC144" t="str">
            <v>9019acf860d20033336582cf0c8e0ebd9c67120a6ffbdc0fa51ffb363c39144c</v>
          </cell>
          <cell r="AD144">
            <v>152522965000573</v>
          </cell>
          <cell r="AE144" t="str">
            <v>2025-09-08 17:06:00</v>
          </cell>
          <cell r="AF144">
            <v>0</v>
          </cell>
          <cell r="AG144">
            <v>0</v>
          </cell>
          <cell r="AH144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xGVDM2MjZKMVowXCIsXCJEb2NOb1wiOlwiR0UyMTUwRlkyNTI2MjMzXCIsXCJEb2NUeXBcIjpcIklOVlwiLFwiRG9jRHRcIjpcIjI2LzA4LzIwMjVcIixcIlRvdEludlZhbFwiOjg4MzgyLjAsXCJJdGVtQ250XCI6MSxcIk1haW5Ic25Db2RlXCI6XCI5OTg1OTlcIixcIklyblwiOlwiOTAxOWFjZjg2MGQyMDAzMzMzNjU4MmNmMGM4ZTBlYmQ5YzY3MTIwYTZmZmJkYzBmYTUxZmZiMzYzYzM5MTQ0Y1wiLFwiSXJuRHRcIjpcIjIwMjUtMDktMDggMTc6MDY6MDBcIn0ifQ.ho9eCe1TwN_4OsjR_NSlNtHf8z9nBEr3vnLWBMQ4AJf7_XuKkTjYtV2yU6PHYNbiF8bnBkZB1zEBildMU3ijjKiq03ZHdg_yn4fhLOqSJFFlEUc3mNYKY58TWMiwg4HOq4eQh6mIwB2VGISWreLYI_9PiCEW0Byc9ZQ62We50seduocBHudpSEAjUFfpDkPV0Nub7AR9SF8YKWS7afEPYUgDgTVpj53JppuhP3GLO5ARG4xgbPlCVt3aS5pg5HhRexrIbt2qjD63u66WZYtJJaFU7TxEWXpWKYLaRh3ZsAJBwV7F_q7C4u-02Z9RhX1dbfkM5pBoEwQDFFmqFMKi2g</v>
          </cell>
          <cell r="AI144" t="str">
            <v>Generated</v>
          </cell>
          <cell r="AJ144">
            <v>0</v>
          </cell>
          <cell r="AK144" t="str">
            <v>https://my.gstzen.in/~ldbdzzzjvy/a/invoices/c5eeaad6-2622-4bf6-94a2-07320097dd3d/einvoice/.pdf2/</v>
          </cell>
        </row>
        <row r="145">
          <cell r="E145" t="str">
            <v>GE2150FY2526232</v>
          </cell>
          <cell r="F145">
            <v>45895</v>
          </cell>
          <cell r="G145">
            <v>45900</v>
          </cell>
          <cell r="H145" t="str">
            <v>33ABJCS5237L1Z0</v>
          </cell>
          <cell r="I145" t="str">
            <v>SRTL GREEN ENERGY FIELDS PRIVATE LIMITED</v>
          </cell>
          <cell r="J145" t="str">
            <v>33 - TN</v>
          </cell>
          <cell r="K145" t="str">
            <v>N</v>
          </cell>
          <cell r="L145">
            <v>0</v>
          </cell>
          <cell r="M145">
            <v>0</v>
          </cell>
          <cell r="N145">
            <v>50000</v>
          </cell>
          <cell r="O145">
            <v>0</v>
          </cell>
          <cell r="P145">
            <v>4500</v>
          </cell>
          <cell r="Q145">
            <v>4500</v>
          </cell>
          <cell r="R145">
            <v>0</v>
          </cell>
          <cell r="S145">
            <v>59000</v>
          </cell>
          <cell r="T145">
            <v>0</v>
          </cell>
          <cell r="U145" t="str">
            <v>CE/NCES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 t="str">
            <v>dfcnceshq1@gmail.com</v>
          </cell>
          <cell r="AB145" t="str">
            <v>dfcnceshq1@gmail.com</v>
          </cell>
          <cell r="AC145" t="str">
            <v>c8ac83e7ad3e886ad280caf5e48b6e36e2bfef6b1b13886435100c299ac03a82</v>
          </cell>
          <cell r="AD145">
            <v>152522965000476</v>
          </cell>
          <cell r="AE145" t="str">
            <v>2025-09-08 17:06:00</v>
          </cell>
          <cell r="AF145">
            <v>0</v>
          </cell>
          <cell r="AG145">
            <v>0</v>
          </cell>
          <cell r="AH145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kpDUzUyMzdMMVowXCIsXCJEb2NOb1wiOlwiR0UyMTUwRlkyNTI2MjMyXCIsXCJEb2NUeXBcIjpcIklOVlwiLFwiRG9jRHRcIjpcIjI2LzA4LzIwMjVcIixcIlRvdEludlZhbFwiOjU5MDAwLjAsXCJJdGVtQ250XCI6MSxcIk1haW5Ic25Db2RlXCI6XCI5OTg1OTlcIixcIklyblwiOlwiYzhhYzgzZTdhZDNlODg2YWQyODBjYWY1ZTQ4YjZlMzZlMmJmZWY2YjFiMTM4ODY0MzUxMDBjMjk5YWMwM2E4MlwiLFwiSXJuRHRcIjpcIjIwMjUtMDktMDggMTc6MDY6MDBcIn0ifQ.pJMGoyaec2D7mPyX3QZhvU1n_ewdne5o43G6nZYzxK0WhjwB_tcagqyvkY13OcY1UmuF-6URUVWvy2ZPR7fVdfNZAFaVwJ9HVJjssMUDi7Qq_1eh7tTdbbCdtF1EisLmUCBYz_502JqmPK8oH3Vza3sbelizPGKHMYqjt-rX9PZoDHJtoEt1UA4j9fh97HBoK1Hv5CD_0_T422qQaeJWE7yrzRkVU27wghFVuW_kNhZPFU2aVMe-9ul8wQYD5lAgLHm2gFbdbZmMms_ASJiG8gi0u-X2__WBP8_87UKgd8Ls4TGflDjrHapF6Z5-SHB54bmidXuGeVkyyKaqinawYg</v>
          </cell>
          <cell r="AI145" t="str">
            <v>Generated</v>
          </cell>
          <cell r="AJ145">
            <v>0</v>
          </cell>
          <cell r="AK145" t="str">
            <v>https://my.gstzen.in/~ldbdzzzjvy/a/invoices/7bb89ba8-4a59-499f-be6d-8c5b9a5db81e/einvoice/.pdf2/</v>
          </cell>
        </row>
        <row r="146">
          <cell r="E146" t="str">
            <v>GE2150FY2526231</v>
          </cell>
          <cell r="F146">
            <v>45895</v>
          </cell>
          <cell r="G146">
            <v>45900</v>
          </cell>
          <cell r="H146" t="str">
            <v>33AAHCS8548K1ZU</v>
          </cell>
          <cell r="I146" t="str">
            <v>SASTIKUMAR FARMS AND FOODS (P) LTD</v>
          </cell>
          <cell r="J146" t="str">
            <v>33 - TN</v>
          </cell>
          <cell r="K146" t="str">
            <v>N</v>
          </cell>
          <cell r="L146">
            <v>0</v>
          </cell>
          <cell r="M146">
            <v>0</v>
          </cell>
          <cell r="N146">
            <v>50000</v>
          </cell>
          <cell r="O146">
            <v>0</v>
          </cell>
          <cell r="P146">
            <v>4500</v>
          </cell>
          <cell r="Q146">
            <v>4500</v>
          </cell>
          <cell r="R146">
            <v>0</v>
          </cell>
          <cell r="S146">
            <v>59000</v>
          </cell>
          <cell r="T146">
            <v>0</v>
          </cell>
          <cell r="U146" t="str">
            <v>CE/NCES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 t="str">
            <v>dfcnceshq1@gmail.com</v>
          </cell>
          <cell r="AB146" t="str">
            <v>dfcnceshq1@gmail.com</v>
          </cell>
          <cell r="AC146" t="str">
            <v>4a095e4d6d4783d7db0d703668db889d5b7dbc8b62f75a0aaca994f3d3155442</v>
          </cell>
          <cell r="AD146">
            <v>152522965000342</v>
          </cell>
          <cell r="AE146" t="str">
            <v>2025-09-08 17:06:00</v>
          </cell>
          <cell r="AF146">
            <v>0</v>
          </cell>
          <cell r="AG146">
            <v>0</v>
          </cell>
          <cell r="AH146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hDUzg1NDhLMVpVXCIsXCJEb2NOb1wiOlwiR0UyMTUwRlkyNTI2MjMxXCIsXCJEb2NUeXBcIjpcIklOVlwiLFwiRG9jRHRcIjpcIjI2LzA4LzIwMjVcIixcIlRvdEludlZhbFwiOjU5MDAwLjAsXCJJdGVtQ250XCI6MSxcIk1haW5Ic25Db2RlXCI6XCI5OTg1OTlcIixcIklyblwiOlwiNGEwOTVlNGQ2ZDQ3ODNkN2RiMGQ3MDM2NjhkYjg4OWQ1YjdkYmM4YjYyZjc1YTBhYWNhOTk0ZjNkMzE1NTQ0MlwiLFwiSXJuRHRcIjpcIjIwMjUtMDktMDggMTc6MDY6MDBcIn0ifQ.3zCyd6HNxlmIU3qHKvinArd7atpzIfN_1iuTY2y5VC0URYRcUJnjSQC2T6Pr9zMfLFpS0FMC58MTXC7UHWCIV9bbR2lhkxqXUytLCN-31d6ifpRTF3vHj2XIOUXwOEkysJ1ovq82lVNuRSmzHeNZiU2GTvYsuBQhBSE6DSG43ZiQhmtoX_o0cVEqn0eo7uk81vnOSmeXHaF4Tr4JtolGgmFna8Yc2NC2RurHxijNtW-_vY3FLnVLNbz5wosGdXQ9UjzHVuQq0ohQEkymgURdGBKPm9rqu3JKz1eQOSk826wjVjBbeljVMuYrKaMcd_3vkk86F4CXGLi2RMasHYuofA</v>
          </cell>
          <cell r="AI146" t="str">
            <v>Generated</v>
          </cell>
          <cell r="AJ146">
            <v>0</v>
          </cell>
          <cell r="AK146" t="str">
            <v>https://my.gstzen.in/~ldbdzzzjvy/a/invoices/6d39ae22-a256-4130-96cf-e6e571730d4c/einvoice/.pdf2/</v>
          </cell>
        </row>
        <row r="147">
          <cell r="E147" t="str">
            <v>GE2150FY2526230</v>
          </cell>
          <cell r="F147">
            <v>45895</v>
          </cell>
          <cell r="G147">
            <v>45900</v>
          </cell>
          <cell r="H147" t="str">
            <v>33AAHCS8548K1ZU</v>
          </cell>
          <cell r="I147" t="str">
            <v>SASTIKUMAR FARMS AND FOODS (P) LTD</v>
          </cell>
          <cell r="J147" t="str">
            <v>33 - TN</v>
          </cell>
          <cell r="K147" t="str">
            <v>N</v>
          </cell>
          <cell r="L147">
            <v>0</v>
          </cell>
          <cell r="M147">
            <v>0</v>
          </cell>
          <cell r="N147">
            <v>50000</v>
          </cell>
          <cell r="O147">
            <v>0</v>
          </cell>
          <cell r="P147">
            <v>4500</v>
          </cell>
          <cell r="Q147">
            <v>4500</v>
          </cell>
          <cell r="R147">
            <v>0</v>
          </cell>
          <cell r="S147">
            <v>59000</v>
          </cell>
          <cell r="T147">
            <v>0</v>
          </cell>
          <cell r="U147" t="str">
            <v>CE/NCES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 t="str">
            <v>dfcnceshq1@gmail.com</v>
          </cell>
          <cell r="AB147" t="str">
            <v>dfcnceshq1@gmail.com</v>
          </cell>
          <cell r="AC147" t="str">
            <v>76413040eba6c2bcc039ac2b6cec2c85aadc56290cb602c733f674e4efb39bad</v>
          </cell>
          <cell r="AD147">
            <v>152522965000245</v>
          </cell>
          <cell r="AE147" t="str">
            <v>2025-09-08 17:06:00</v>
          </cell>
          <cell r="AF147">
            <v>0</v>
          </cell>
          <cell r="AG147">
            <v>0</v>
          </cell>
          <cell r="AH147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hDUzg1NDhLMVpVXCIsXCJEb2NOb1wiOlwiR0UyMTUwRlkyNTI2MjMwXCIsXCJEb2NUeXBcIjpcIklOVlwiLFwiRG9jRHRcIjpcIjI2LzA4LzIwMjVcIixcIlRvdEludlZhbFwiOjU5MDAwLjAsXCJJdGVtQ250XCI6MSxcIk1haW5Ic25Db2RlXCI6XCI5OTg1OTlcIixcIklyblwiOlwiNzY0MTMwNDBlYmE2YzJiY2MwMzlhYzJiNmNlYzJjODVhYWRjNTYyOTBjYjYwMmM3MzNmNjc0ZTRlZmIzOWJhZFwiLFwiSXJuRHRcIjpcIjIwMjUtMDktMDggMTc6MDY6MDBcIn0ifQ.ovGAEVAKUjUmrBFlBBJKkfMJmPVc72iXyrhhEpZ7z2kLj97R73JTgoyy5vzHTm4LjlWDCk_c1xo6usEv2WMFeTuSz-Sn1HjGxhYZPhKeb2SSvUfd8ZtDPuB29-cZKUfCPgD0XZOM9cJtv2FTzalK9M-G7o55-K5w6hoqPXn244ekIfLdZ9cyZ-p_D0p0NB2xp7NSWrGPxH-Ro5_MdNb7kehALLGUQg6Jf7JTDiEvlT4Kyj54WX6N39nsYqyM4KwEJH3HUcm8u9Af7JFhJtcmTG0_ICE3xU0K1xb1DVjOhQsGsztoUPdq6QsGTXhXRuMYqNB3w1oozcs1itEvN33EaQ</v>
          </cell>
          <cell r="AI147" t="str">
            <v>Generated</v>
          </cell>
          <cell r="AJ147">
            <v>0</v>
          </cell>
          <cell r="AK147" t="str">
            <v>https://my.gstzen.in/~ldbdzzzjvy/a/invoices/39bf9c53-71aa-44eb-b689-bc526cba41dd/einvoice/.pdf2/</v>
          </cell>
        </row>
        <row r="148">
          <cell r="E148" t="str">
            <v>GE2150FY2526229</v>
          </cell>
          <cell r="F148">
            <v>45895</v>
          </cell>
          <cell r="G148">
            <v>0</v>
          </cell>
          <cell r="H148" t="str">
            <v>33AAMCR9881R1Z6</v>
          </cell>
          <cell r="I148" t="str">
            <v>RN Solar Energy Pvt. Ltd.,</v>
          </cell>
          <cell r="J148" t="str">
            <v>33 - TN</v>
          </cell>
          <cell r="K148" t="str">
            <v>N</v>
          </cell>
          <cell r="L148">
            <v>0</v>
          </cell>
          <cell r="M148">
            <v>0</v>
          </cell>
          <cell r="N148">
            <v>25000</v>
          </cell>
          <cell r="O148">
            <v>0</v>
          </cell>
          <cell r="P148">
            <v>2250</v>
          </cell>
          <cell r="Q148">
            <v>2250</v>
          </cell>
          <cell r="R148">
            <v>0</v>
          </cell>
          <cell r="S148">
            <v>29500</v>
          </cell>
          <cell r="T148">
            <v>0</v>
          </cell>
          <cell r="U148" t="str">
            <v>CE/NCES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 t="str">
            <v>dfcnceshq1@gmail.com</v>
          </cell>
          <cell r="AB148" t="str">
            <v>srivenu111@gmail.com</v>
          </cell>
          <cell r="AC148" t="str">
            <v>bcf0c5f394e949d383abc2cc75d8f31f6862193a08c650724495c2a971d2363a</v>
          </cell>
          <cell r="AD148">
            <v>152522972581605</v>
          </cell>
          <cell r="AE148" t="str">
            <v>2025-09-09 12:08:00</v>
          </cell>
          <cell r="AF148">
            <v>0</v>
          </cell>
          <cell r="AG148">
            <v>0</v>
          </cell>
          <cell r="AH148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1DUjk4ODFSMVo2XCIsXCJEb2NOb1wiOlwiR0UyMTUwRlkyNTI2MjI5XCIsXCJEb2NUeXBcIjpcIklOVlwiLFwiRG9jRHRcIjpcIjI2LzA4LzIwMjVcIixcIlRvdEludlZhbFwiOjI5NTAwLjAsXCJJdGVtQ250XCI6MSxcIk1haW5Ic25Db2RlXCI6XCI5OTg1OTlcIixcIklyblwiOlwiYmNmMGM1ZjM5NGU5NDlkMzgzYWJjMmNjNzVkOGYzMWY2ODYyMTkzYTA4YzY1MDcyNDQ5NWMyYTk3MWQyMzYzYVwiLFwiSXJuRHRcIjpcIjIwMjUtMDktMDkgMTI6MDg6MDBcIn0ifQ.vm0r9hYr7rOp0Ky5dHfiyJEQveNyGXrcVB2GHE8h8ujAJ5PuLQSWsC_vhYSFrv-_BvK1wzJAqEdmjurRJSrbBaFJdvBSf5RDLfF1PCaYurqXry9LjUCIttKkE_hoCDyAUnG_mwepUkFu3Wctbuagbt0yXuzBFL3MC0MlaiWMmQ0vDmvkb7H27hOZub-qxhqbHKIfpDhk29aQFLJZdyn1oBmZcv0ER47TnXaYL0uISo2A6nk6j2-Qyf9p5-grOetf3R8Oaf4qJd5kSxxzwf0Jq7-cT5gfQ-c_FEB29a4DOfsNE8Z-_WeFH6b_594ClRhSuqoorzoMpi8hVu4JOswoIA</v>
          </cell>
          <cell r="AI148" t="str">
            <v>Generated</v>
          </cell>
          <cell r="AJ148">
            <v>0</v>
          </cell>
          <cell r="AK148" t="str">
            <v>https://my.gstzen.in/~ldbdzzzjvy/a/invoices/fb084b26-664f-4d32-8e38-a7263ded1978/einvoice/.pdf2/</v>
          </cell>
        </row>
        <row r="149">
          <cell r="E149" t="str">
            <v>GE2150FY2526228</v>
          </cell>
          <cell r="F149">
            <v>45895</v>
          </cell>
          <cell r="G149">
            <v>45900</v>
          </cell>
          <cell r="H149" t="str">
            <v>33AACCC5973B1ZZ</v>
          </cell>
          <cell r="I149" t="str">
            <v>Indus TMT Industries Ltd.,</v>
          </cell>
          <cell r="J149" t="str">
            <v>33 - TN</v>
          </cell>
          <cell r="K149" t="str">
            <v>N</v>
          </cell>
          <cell r="L149">
            <v>0</v>
          </cell>
          <cell r="M149">
            <v>0</v>
          </cell>
          <cell r="N149">
            <v>25000</v>
          </cell>
          <cell r="O149">
            <v>0</v>
          </cell>
          <cell r="P149">
            <v>2250</v>
          </cell>
          <cell r="Q149">
            <v>2250</v>
          </cell>
          <cell r="R149">
            <v>0</v>
          </cell>
          <cell r="S149">
            <v>29500</v>
          </cell>
          <cell r="T149">
            <v>0</v>
          </cell>
          <cell r="U149" t="str">
            <v>CE/NCES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 t="str">
            <v>dfcnceshq1@gmail.com</v>
          </cell>
          <cell r="AB149" t="str">
            <v>dfcnceshq1@gmail.com</v>
          </cell>
          <cell r="AC149" t="str">
            <v>d5ad1ea026e41d5c910656d9f3c80ce0da7768846ee539b1bcd1da0dc8fa23bf</v>
          </cell>
          <cell r="AD149">
            <v>152522965000069</v>
          </cell>
          <cell r="AE149" t="str">
            <v>2025-09-08 17:06:00</v>
          </cell>
          <cell r="AF149">
            <v>0</v>
          </cell>
          <cell r="AG149">
            <v>0</v>
          </cell>
          <cell r="AH149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NDQzU5NzNCMVpaXCIsXCJEb2NOb1wiOlwiR0UyMTUwRlkyNTI2MjI4XCIsXCJEb2NUeXBcIjpcIklOVlwiLFwiRG9jRHRcIjpcIjI2LzA4LzIwMjVcIixcIlRvdEludlZhbFwiOjI5NTAwLjAsXCJJdGVtQ250XCI6MSxcIk1haW5Ic25Db2RlXCI6XCI5OTg1OTlcIixcIklyblwiOlwiZDVhZDFlYTAyNmU0MWQ1YzkxMDY1NmQ5ZjNjODBjZTBkYTc3Njg4NDZlZTUzOWIxYmNkMWRhMGRjOGZhMjNiZlwiLFwiSXJuRHRcIjpcIjIwMjUtMDktMDggMTc6MDY6MDBcIn0ifQ.zVB34_qVeQmHZxfue_FhzRrfcLHUHLNk42uuip69DNfWfHomCR2F9-VTc56gBqrp5-oC9_ZP3LtyJxslbRhkvM-3mhFczVp0juKpKCGjv9nzfXBRmhW6h8bWfpMZQOg6wQWtPyWNXw3UzesP955jZi4blisvZ_LrFiz40G_zwthCHm26LDpbEycwLT620oHBj7Savyg6mWSUDF7DVJxc9Ek-aifM2e33FlhWz3lXXD-PZ6ePnQKUl_gw1gkQpEQAfFuCLyX8PeJVmE6qaClKBRrGXdx2l5sj4Dzcq3mKOASzl6rJVlTedUs4Mcl0cW0jHPmJCjbplvHElEACr2Ixtw</v>
          </cell>
          <cell r="AI149" t="str">
            <v>Generated</v>
          </cell>
          <cell r="AJ149">
            <v>0</v>
          </cell>
          <cell r="AK149" t="str">
            <v>https://my.gstzen.in/~ldbdzzzjvy/a/invoices/c5432fe4-0e56-4f94-9d27-e923a7e6b4cd/einvoice/.pdf2/</v>
          </cell>
        </row>
        <row r="150">
          <cell r="E150" t="str">
            <v>GE2150FY2526227</v>
          </cell>
          <cell r="F150">
            <v>45895</v>
          </cell>
          <cell r="G150">
            <v>0</v>
          </cell>
          <cell r="H150" t="str">
            <v>33ABACA8915G1ZV</v>
          </cell>
          <cell r="I150" t="str">
            <v>33ABACA8915G1ZV</v>
          </cell>
          <cell r="J150" t="str">
            <v>33 - TN</v>
          </cell>
          <cell r="K150" t="str">
            <v>N</v>
          </cell>
          <cell r="L150">
            <v>0</v>
          </cell>
          <cell r="M150">
            <v>0</v>
          </cell>
          <cell r="N150">
            <v>74900</v>
          </cell>
          <cell r="O150">
            <v>0</v>
          </cell>
          <cell r="P150">
            <v>6741</v>
          </cell>
          <cell r="Q150">
            <v>6741</v>
          </cell>
          <cell r="R150">
            <v>0</v>
          </cell>
          <cell r="S150">
            <v>88382</v>
          </cell>
          <cell r="T150">
            <v>0</v>
          </cell>
          <cell r="U150" t="str">
            <v>CE/NCES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 t="str">
            <v>dfcnceshq1@gmail.com</v>
          </cell>
          <cell r="AB150" t="str">
            <v>srivenu111@gmail.com</v>
          </cell>
          <cell r="AC150" t="str">
            <v>631e84c09bf292907b9e48a8ece71380a9505414f2771da162eacb56e5133efa</v>
          </cell>
          <cell r="AD150">
            <v>152522972581474</v>
          </cell>
          <cell r="AE150" t="str">
            <v>2025-09-09 12:08:00</v>
          </cell>
          <cell r="AF150">
            <v>0</v>
          </cell>
          <cell r="AG150">
            <v>0</v>
          </cell>
          <cell r="AH150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kFDQTg5MTVHMVpWXCIsXCJEb2NOb1wiOlwiR0UyMTUwRlkyNTI2MjI3XCIsXCJEb2NUeXBcIjpcIklOVlwiLFwiRG9jRHRcIjpcIjI2LzA4LzIwMjVcIixcIlRvdEludlZhbFwiOjg4MzgyLjAsXCJJdGVtQ250XCI6MSxcIk1haW5Ic25Db2RlXCI6XCI5OTg1OTlcIixcIklyblwiOlwiNjMxZTg0YzA5YmYyOTI5MDdiOWU0OGE4ZWNlNzEzODBhOTUwNTQxNGYyNzcxZGExNjJlYWNiNTZlNTEzM2VmYVwiLFwiSXJuRHRcIjpcIjIwMjUtMDktMDkgMTI6MDg6MDBcIn0ifQ.Acgo2STexLsxGhI83oiPwopLiW_-ec9Wvd533aXVd9EN64aPP_K3xT_2h24aNpvjn6eCQy0emtXVwYLdTvCjShnrRLvnhVTb6_qeazPz6-RzZRIrd4VaKImUBZWzyLm0IWhNGu8EdpA6MuFxB0_S1F3XfJN7nekc2KJOP8nBwmB_5EJTUbfiuiJrXPy4mw-1PjaGQ02wOwwM4ztIBCq6N03oodeUh-Lpc9u_9Yf3AQ2q8nOc9aPX-qfbSQ4V1IepZrOCZeJusYaqFAx2xI9QjrwUAmtTiJAJThKcvsk2R4NdMXjzis92pZGZ93BQ_fEn6KyzvF6YnepLDpvEwm-PBQ</v>
          </cell>
          <cell r="AI150" t="str">
            <v>Generated</v>
          </cell>
          <cell r="AJ150">
            <v>0</v>
          </cell>
          <cell r="AK150" t="str">
            <v>https://my.gstzen.in/~ldbdzzzjvy/a/invoices/81f37fb7-1bc7-4e68-ba3f-5f60ccc687a0/einvoice/.pdf2/</v>
          </cell>
        </row>
        <row r="151">
          <cell r="E151" t="str">
            <v>GE2150FY2526226</v>
          </cell>
          <cell r="F151">
            <v>45895</v>
          </cell>
          <cell r="G151">
            <v>45900</v>
          </cell>
          <cell r="H151" t="str">
            <v>33AADCS5028E1ZQ</v>
          </cell>
          <cell r="I151" t="str">
            <v>SREE JAGATHGURU TEXTILES MILLS  (P) LTD</v>
          </cell>
          <cell r="J151" t="str">
            <v>33 - TN</v>
          </cell>
          <cell r="K151" t="str">
            <v>N</v>
          </cell>
          <cell r="L151">
            <v>0</v>
          </cell>
          <cell r="M151">
            <v>0</v>
          </cell>
          <cell r="N151">
            <v>74900</v>
          </cell>
          <cell r="O151">
            <v>0</v>
          </cell>
          <cell r="P151">
            <v>6741</v>
          </cell>
          <cell r="Q151">
            <v>6741</v>
          </cell>
          <cell r="R151">
            <v>0</v>
          </cell>
          <cell r="S151">
            <v>88382</v>
          </cell>
          <cell r="T151">
            <v>0</v>
          </cell>
          <cell r="U151" t="str">
            <v>CE/NCES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 t="str">
            <v>dfcnceshq1@gmail.com</v>
          </cell>
          <cell r="AB151" t="str">
            <v>dfcnceshq1@gmail.com</v>
          </cell>
          <cell r="AC151" t="str">
            <v>886de6ba7fd97db6fdbb21f64147157412fb5750f5a0d47ddc65bf29272cdcad</v>
          </cell>
          <cell r="AD151">
            <v>152522964999872</v>
          </cell>
          <cell r="AE151" t="str">
            <v>2025-09-08 17:06:00</v>
          </cell>
          <cell r="AF151">
            <v>0</v>
          </cell>
          <cell r="AG151">
            <v>0</v>
          </cell>
          <cell r="AH151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RDUzUwMjhFMVpRXCIsXCJEb2NOb1wiOlwiR0UyMTUwRlkyNTI2MjI2XCIsXCJEb2NUeXBcIjpcIklOVlwiLFwiRG9jRHRcIjpcIjI2LzA4LzIwMjVcIixcIlRvdEludlZhbFwiOjg4MzgyLjAsXCJJdGVtQ250XCI6MSxcIk1haW5Ic25Db2RlXCI6XCI5OTg1OTlcIixcIklyblwiOlwiODg2ZGU2YmE3ZmQ5N2RiNmZkYmIyMWY2NDE0NzE1NzQxMmZiNTc1MGY1YTBkNDdkZGM2NWJmMjkyNzJjZGNhZFwiLFwiSXJuRHRcIjpcIjIwMjUtMDktMDggMTc6MDY6MDBcIn0ifQ.t8ZiO_jukaQIept1sDu305ADPhWqlTzK6YO5Ld7hCdO1vpu0v9o6wNrmLnO1SJBnXmpeuF0k_8VvoXWW0lTrE_UxbJoPAzmm0jkD9_21N2nhWoRcnpJ9DFysPQK64iZ5XvSxiSjGAiZC_torz1Sb-Az6e0kpqmEvDCGiSFI1AraCGNkM_OqMNLBFQw9G98yVrML0o1vkxdYU8cULlGo0FRjx5qqog7b4SNTslXS7Sa3dU1Va88xh-StbUdAw51PybnkBc-kHJ8tnKuC67ABeFGAL35ZI9hKWOymllYho8dQnaljZtuG4pUwZgU-Z-KEKpD50mN0OIyR-LVBhH_QC_Q</v>
          </cell>
          <cell r="AI151" t="str">
            <v>Generated</v>
          </cell>
          <cell r="AJ151">
            <v>0</v>
          </cell>
          <cell r="AK151" t="str">
            <v>https://my.gstzen.in/~ldbdzzzjvy/a/invoices/fab992b8-a836-4f9a-8501-b63aa32e18be/einvoice/.pdf2/</v>
          </cell>
        </row>
        <row r="152">
          <cell r="E152" t="str">
            <v>GE2150FY2526225</v>
          </cell>
          <cell r="F152">
            <v>45895</v>
          </cell>
          <cell r="G152">
            <v>45900</v>
          </cell>
          <cell r="H152" t="str">
            <v>33AADCS5028E1ZQ</v>
          </cell>
          <cell r="I152" t="str">
            <v>SREE JAGATHGURU TEXTILES MILLS  (P) LTD</v>
          </cell>
          <cell r="J152" t="str">
            <v>33 - TN</v>
          </cell>
          <cell r="K152" t="str">
            <v>N</v>
          </cell>
          <cell r="L152">
            <v>0</v>
          </cell>
          <cell r="M152">
            <v>0</v>
          </cell>
          <cell r="N152">
            <v>100000</v>
          </cell>
          <cell r="O152">
            <v>0</v>
          </cell>
          <cell r="P152">
            <v>9000</v>
          </cell>
          <cell r="Q152">
            <v>9000</v>
          </cell>
          <cell r="R152">
            <v>0</v>
          </cell>
          <cell r="S152">
            <v>118000</v>
          </cell>
          <cell r="T152">
            <v>0</v>
          </cell>
          <cell r="U152" t="str">
            <v>CE/NCES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 t="str">
            <v>dfcnceshq1@gmail.com</v>
          </cell>
          <cell r="AB152" t="str">
            <v>dfcnceshq1@gmail.com</v>
          </cell>
          <cell r="AC152" t="str">
            <v>cb3ebb8421283c0312d4591dd33a3f9fa538b4d7730eb93a4a241b461f032502</v>
          </cell>
          <cell r="AD152">
            <v>152522964999739</v>
          </cell>
          <cell r="AE152" t="str">
            <v>2025-09-08 17:06:00</v>
          </cell>
          <cell r="AF152">
            <v>0</v>
          </cell>
          <cell r="AG152">
            <v>0</v>
          </cell>
          <cell r="AH152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RDUzUwMjhFMVpRXCIsXCJEb2NOb1wiOlwiR0UyMTUwRlkyNTI2MjI1XCIsXCJEb2NUeXBcIjpcIklOVlwiLFwiRG9jRHRcIjpcIjI2LzA4LzIwMjVcIixcIlRvdEludlZhbFwiOjExODAwMC4wLFwiSXRlbUNudFwiOjEsXCJNYWluSHNuQ29kZVwiOlwiOTk4NTk5XCIsXCJJcm5cIjpcImNiM2ViYjg0MjEyODNjMDMxMmQ0NTkxZGQzM2EzZjlmYTUzOGI0ZDc3MzBlYjkzYTRhMjQxYjQ2MWYwMzI1MDJcIixcIklybkR0XCI6XCIyMDI1LTA5LTA4IDE3OjA2OjAwXCJ9In0.hgCPdEG9VCl32y34NvcanntxsrCP0n4lXFysxu5OGYUInJl0Kx1j87e-Xe9MaljYc0tZoIZcHMQWm2GutLorwgNf8cZGs1ktifD5t1XXe1IJ2QoaIBORhD6YETaWLQelKDjwX0vcsne4sr_w2LEoPvUjLEUMLg8E_oTaAcBeqAMnQF_MRXkp4lMDViYW5RLSnKPqKNLPljyYmM6bR6DmhYImPBtOLShcA6I9NB9Hw2PN-fnGkC_BeXcNi6zKx_ip4ucZbpP5c7n7tgZ_5cVpY2MU_bJdfrdeRgmeMDnyYvKwqXBllL-EhLExEQge172CQsGSE_h8eKkH5Yb3pqf8dg</v>
          </cell>
          <cell r="AI152" t="str">
            <v>Generated</v>
          </cell>
          <cell r="AJ152">
            <v>0</v>
          </cell>
          <cell r="AK152" t="str">
            <v>https://my.gstzen.in/~ldbdzzzjvy/a/invoices/9fba4310-fe1e-49b6-9739-f7f0bb7b9747/einvoice/.pdf2/</v>
          </cell>
        </row>
        <row r="153">
          <cell r="E153" t="str">
            <v>GE2150FY2526224</v>
          </cell>
          <cell r="F153">
            <v>45895</v>
          </cell>
          <cell r="G153">
            <v>45900</v>
          </cell>
          <cell r="H153" t="str">
            <v>33AACCS9189B1ZB</v>
          </cell>
          <cell r="I153" t="str">
            <v>Poly Pipes India Pvt. Ltd.,</v>
          </cell>
          <cell r="J153" t="str">
            <v>33 - TN</v>
          </cell>
          <cell r="K153" t="str">
            <v>N</v>
          </cell>
          <cell r="L153">
            <v>0</v>
          </cell>
          <cell r="M153">
            <v>0</v>
          </cell>
          <cell r="N153">
            <v>25000</v>
          </cell>
          <cell r="O153">
            <v>0</v>
          </cell>
          <cell r="P153">
            <v>2250</v>
          </cell>
          <cell r="Q153">
            <v>2250</v>
          </cell>
          <cell r="R153">
            <v>0</v>
          </cell>
          <cell r="S153">
            <v>29500</v>
          </cell>
          <cell r="T153">
            <v>0</v>
          </cell>
          <cell r="U153" t="str">
            <v>CE/NCES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 t="str">
            <v>dfcnceshq1@gmail.com</v>
          </cell>
          <cell r="AB153" t="str">
            <v>dfcnceshq1@gmail.com</v>
          </cell>
          <cell r="AC153" t="str">
            <v>2f21a37aa3d1b1e9735486ef1d0b04e3666a81adceb785306407cc2f49aad993</v>
          </cell>
          <cell r="AD153">
            <v>152522964999678</v>
          </cell>
          <cell r="AE153" t="str">
            <v>2025-09-08 17:06:00</v>
          </cell>
          <cell r="AF153">
            <v>0</v>
          </cell>
          <cell r="AG153">
            <v>0</v>
          </cell>
          <cell r="AH153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NDUzkxODlCMVpCXCIsXCJEb2NOb1wiOlwiR0UyMTUwRlkyNTI2MjI0XCIsXCJEb2NUeXBcIjpcIklOVlwiLFwiRG9jRHRcIjpcIjI2LzA4LzIwMjVcIixcIlRvdEludlZhbFwiOjI5NTAwLjAsXCJJdGVtQ250XCI6MSxcIk1haW5Ic25Db2RlXCI6XCI5OTg1OTlcIixcIklyblwiOlwiMmYyMWEzN2FhM2QxYjFlOTczNTQ4NmVmMWQwYjA0ZTM2NjZhODFhZGNlYjc4NTMwNjQwN2NjMmY0OWFhZDk5M1wiLFwiSXJuRHRcIjpcIjIwMjUtMDktMDggMTc6MDY6MDBcIn0ifQ.qmTgmLVmgim-F5GUjGtqa6O_0J3bs3JDli4vHUllYLAc8XewBw81JXOcKKsnxPIoluH3s2rOA40CvDKT6i55ah9Q-BnEn3bJ7RKdIM1ArccT_cAIPPjgmPlYys35yIk37cyE3ff9Da8lZkc_9trK9QEFfmaToAOrSySDJlXZAqt7CQwAgE0uhHju20QX7AyyMmmdvfByt-Gc4QDQZtNe-GU-PraT11HqBXJ74_1XR3qQWUfdVZN8RYNAhDn-ooL7dJ3vfOQgh7uAioBzC3TbtwUH4XivM15JOMM_AooI0onM0slly_DPWJAXnG-BgST9_-x-0mfXBQLS9b0JWPSSSg</v>
          </cell>
          <cell r="AI153" t="str">
            <v>Generated</v>
          </cell>
          <cell r="AJ153">
            <v>0</v>
          </cell>
          <cell r="AK153" t="str">
            <v>https://my.gstzen.in/~ldbdzzzjvy/a/invoices/f165850f-7525-4872-8def-ba01baf66d66/einvoice/.pdf2/</v>
          </cell>
        </row>
        <row r="154">
          <cell r="E154" t="str">
            <v>GE2150FY2526223</v>
          </cell>
          <cell r="F154">
            <v>45895</v>
          </cell>
          <cell r="G154">
            <v>45900</v>
          </cell>
          <cell r="H154" t="str">
            <v>33AAECG3408R1ZE</v>
          </cell>
          <cell r="I154" t="str">
            <v>GREEN INFRA WIND GENERATION LIMITED</v>
          </cell>
          <cell r="J154" t="str">
            <v>33 - TN</v>
          </cell>
          <cell r="K154" t="str">
            <v>N</v>
          </cell>
          <cell r="L154">
            <v>0</v>
          </cell>
          <cell r="M154">
            <v>0</v>
          </cell>
          <cell r="N154">
            <v>425000</v>
          </cell>
          <cell r="O154">
            <v>0</v>
          </cell>
          <cell r="P154">
            <v>38250</v>
          </cell>
          <cell r="Q154">
            <v>38250</v>
          </cell>
          <cell r="R154">
            <v>0</v>
          </cell>
          <cell r="S154">
            <v>501500</v>
          </cell>
          <cell r="T154">
            <v>0</v>
          </cell>
          <cell r="U154" t="str">
            <v>CE/NCES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 t="str">
            <v>dfcnceshq1@gmail.com</v>
          </cell>
          <cell r="AB154" t="str">
            <v>dfcnceshq1@gmail.com</v>
          </cell>
          <cell r="AC154" t="str">
            <v>fb0f872516d0e4aeca2354a328afc114f626ea35d3b72e6d9d9eda487f491d1c</v>
          </cell>
          <cell r="AD154">
            <v>152522964999599</v>
          </cell>
          <cell r="AE154" t="str">
            <v>2025-09-08 17:06:00</v>
          </cell>
          <cell r="AF154">
            <v>0</v>
          </cell>
          <cell r="AG154">
            <v>0</v>
          </cell>
          <cell r="AH154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VDRzM0MDhSMVpFXCIsXCJEb2NOb1wiOlwiR0UyMTUwRlkyNTI2MjIzXCIsXCJEb2NUeXBcIjpcIklOVlwiLFwiRG9jRHRcIjpcIjI2LzA4LzIwMjVcIixcIlRvdEludlZhbFwiOjUwMTUwMC4wLFwiSXRlbUNudFwiOjEsXCJNYWluSHNuQ29kZVwiOlwiOTk4NTk5XCIsXCJJcm5cIjpcImZiMGY4NzI1MTZkMGU0YWVjYTIzNTRhMzI4YWZjMTE0ZjYyNmVhMzVkM2I3MmU2ZDlkOWVkYTQ4N2Y0OTFkMWNcIixcIklybkR0XCI6XCIyMDI1LTA5LTA4IDE3OjA2OjAwXCJ9In0.jnZynvmIYMbAS-nu3moVH09eww-3LNCHp2nKFUWCp_rcPzdybrjvNpTPLKt3yHEUJPFGTdmHAYBiJ78tOaorIykUWZQk3HxPUuGz2_438egrzQFM6LObkYcRXJoTDVDFTx8AwZBVE4m5XCWNHqcPR2JMArqdmdsYCdSExynFIkdJ5e8z5oXdVYGRleeFg3-NzGltf3Z0m96RJjUNcqDOufXljS_F5tLoO8hffBlVtzuPThySfkLcs80MyTPmSCBPNYUd9h2PzLN4yBXNwQEBXkAP3F8lywsgwp4HpHjKIW5PURRDvlVOoGjdYU1kv2JLu2ZiqhZn5ZXWbP53dezbbA</v>
          </cell>
          <cell r="AI154" t="str">
            <v>Generated</v>
          </cell>
          <cell r="AJ154">
            <v>0</v>
          </cell>
          <cell r="AK154" t="str">
            <v>https://my.gstzen.in/~ldbdzzzjvy/a/invoices/cd0c680d-7ef8-41f9-9044-9284393ef7fb/einvoice/.pdf2/</v>
          </cell>
        </row>
        <row r="155">
          <cell r="E155" t="str">
            <v>GE2150FY2526222</v>
          </cell>
          <cell r="F155">
            <v>45895</v>
          </cell>
          <cell r="G155">
            <v>45900</v>
          </cell>
          <cell r="H155" t="str">
            <v>33AACCR6828G2ZD</v>
          </cell>
          <cell r="I155" t="str">
            <v>33AACCR6828G2ZD</v>
          </cell>
          <cell r="J155" t="str">
            <v>33 - TN</v>
          </cell>
          <cell r="K155" t="str">
            <v>N</v>
          </cell>
          <cell r="L155">
            <v>0</v>
          </cell>
          <cell r="M155">
            <v>0</v>
          </cell>
          <cell r="N155">
            <v>50000</v>
          </cell>
          <cell r="O155">
            <v>0</v>
          </cell>
          <cell r="P155">
            <v>4500</v>
          </cell>
          <cell r="Q155">
            <v>4500</v>
          </cell>
          <cell r="R155">
            <v>0</v>
          </cell>
          <cell r="S155">
            <v>59000</v>
          </cell>
          <cell r="T155">
            <v>0</v>
          </cell>
          <cell r="U155" t="str">
            <v>CE/NCES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 t="str">
            <v>dfcnceshq1@gmail.com</v>
          </cell>
          <cell r="AB155" t="str">
            <v>dfcnceshq1@gmail.com</v>
          </cell>
          <cell r="AC155" t="str">
            <v>a756037348db83b74433f8bde342908849208fd690e48c5424f559a49e4bcfb5</v>
          </cell>
          <cell r="AD155">
            <v>152522964999526</v>
          </cell>
          <cell r="AE155" t="str">
            <v>2025-09-08 17:06:00</v>
          </cell>
          <cell r="AF155">
            <v>0</v>
          </cell>
          <cell r="AG155">
            <v>0</v>
          </cell>
          <cell r="AH155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NDUjY4MjhHMlpEXCIsXCJEb2NOb1wiOlwiR0UyMTUwRlkyNTI2MjIyXCIsXCJEb2NUeXBcIjpcIklOVlwiLFwiRG9jRHRcIjpcIjI2LzA4LzIwMjVcIixcIlRvdEludlZhbFwiOjU5MDAwLjAsXCJJdGVtQ250XCI6MSxcIk1haW5Ic25Db2RlXCI6XCI5OTg1OTlcIixcIklyblwiOlwiYTc1NjAzNzM0OGRiODNiNzQ0MzNmOGJkZTM0MjkwODg0OTIwOGZkNjkwZTQ4YzU0MjRmNTU5YTQ5ZTRiY2ZiNVwiLFwiSXJuRHRcIjpcIjIwMjUtMDktMDggMTc6MDY6MDBcIn0ifQ.gyvXDgTpDAVzDSK6EgMSGduBn54_6bvVktL8nR3h6SoeXtKLsbki10-yHvRQ9vdZsnK_3zWCGUZAwnHMSpjCTB9YEYkojVS21_SJWEQNG8-1_GVe83YLdzQiOq0TpOVeTzpl-r9c97U12V5YkHQXHitX94NKwYXwzvYRggSVK3l-Cmiv6tCH8vhcI5Hyh1kbMLIS4Qe7V7DYNIj-SnnQEjCkR7cVFe_zjQ0HMoCEEb_CTPFkFv24G-Ls-OL0M2ergAPKqvh7BOUCbB_xO-G1f1BN4PlaJB2aEIQIU6EcmwL7MXI-qyqfTmt701DLejEG0R0oTZ8oywq7vC-zWURIDQ</v>
          </cell>
          <cell r="AI155" t="str">
            <v>Generated</v>
          </cell>
          <cell r="AJ155">
            <v>0</v>
          </cell>
          <cell r="AK155" t="str">
            <v>https://my.gstzen.in/~ldbdzzzjvy/a/invoices/9776edf7-ff2b-4afb-bfa5-35e7757037a2/einvoice/.pdf2/</v>
          </cell>
        </row>
        <row r="156">
          <cell r="E156" t="str">
            <v>GE2150FY2526221</v>
          </cell>
          <cell r="F156">
            <v>45895</v>
          </cell>
          <cell r="G156">
            <v>45900</v>
          </cell>
          <cell r="H156" t="str">
            <v>33AAECP5965G1ZA</v>
          </cell>
          <cell r="I156" t="str">
            <v>Pressmatic Engineering India Pvt. Ltd.,</v>
          </cell>
          <cell r="J156" t="str">
            <v>33 - TN</v>
          </cell>
          <cell r="K156" t="str">
            <v>N</v>
          </cell>
          <cell r="L156">
            <v>0</v>
          </cell>
          <cell r="M156">
            <v>0</v>
          </cell>
          <cell r="N156">
            <v>25000</v>
          </cell>
          <cell r="O156">
            <v>0</v>
          </cell>
          <cell r="P156">
            <v>2250</v>
          </cell>
          <cell r="Q156">
            <v>2250</v>
          </cell>
          <cell r="R156">
            <v>0</v>
          </cell>
          <cell r="S156">
            <v>29500</v>
          </cell>
          <cell r="T156">
            <v>0</v>
          </cell>
          <cell r="U156" t="str">
            <v>CE/NCES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 t="str">
            <v>dfcnceshq1@gmail.com</v>
          </cell>
          <cell r="AB156" t="str">
            <v>dfcnceshq1@gmail.com</v>
          </cell>
          <cell r="AC156" t="str">
            <v>9209cd66fed7dbda64fd8b72ce83be768e37f810169b8af4d362721eeea618c5</v>
          </cell>
          <cell r="AD156">
            <v>152522964999410</v>
          </cell>
          <cell r="AE156" t="str">
            <v>2025-09-08 17:06:00</v>
          </cell>
          <cell r="AF156">
            <v>0</v>
          </cell>
          <cell r="AG156">
            <v>0</v>
          </cell>
          <cell r="AH156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VDUDU5NjVHMVpBXCIsXCJEb2NOb1wiOlwiR0UyMTUwRlkyNTI2MjIxXCIsXCJEb2NUeXBcIjpcIklOVlwiLFwiRG9jRHRcIjpcIjI2LzA4LzIwMjVcIixcIlRvdEludlZhbFwiOjI5NTAwLjAsXCJJdGVtQ250XCI6MSxcIk1haW5Ic25Db2RlXCI6XCI5OTg1OTlcIixcIklyblwiOlwiOTIwOWNkNjZmZWQ3ZGJkYTY0ZmQ4YjcyY2U4M2JlNzY4ZTM3ZjgxMDE2OWI4YWY0ZDM2MjcyMWVlZWE2MThjNVwiLFwiSXJuRHRcIjpcIjIwMjUtMDktMDggMTc6MDY6MDBcIn0ifQ.AaC5-66gCW54ROgtNRkmdfoM1rMLp81gSm1poxoSuK_fZ9jVOz4ARiKqUt5NAEKg6I5VBaw6mjquHmOB5O-noaKG6WZigVMtDzWyXUjpuG8ISLplhuHNHQFhiGxX_j-M6t8Z3G0uIWi_1AX3-pSnZH2zVd8V9cZzXBbIVnT-GadpaQ0tTIRBb5FfZt0LwnAUrGD3G1KsMAUH978yyCCxt1J7ieQebvKccR4UIrLKPsMNIujpcBRp3VVZR_bMEQe-qSQenC3n7ijqwnjBjPfWGKv-XoD_LBWXPsxpxEMRC37luIcquaCJo-9d7tzf1yZkjMEYsEf2SfnQXrVhkh4GGQ</v>
          </cell>
          <cell r="AI156" t="str">
            <v>Generated</v>
          </cell>
          <cell r="AJ156">
            <v>0</v>
          </cell>
          <cell r="AK156" t="str">
            <v>https://my.gstzen.in/~ldbdzzzjvy/a/invoices/26fd7c3e-2abe-46fc-a4de-0b06cb4fd5e3/einvoice/.pdf2/</v>
          </cell>
        </row>
        <row r="157">
          <cell r="E157" t="str">
            <v>GE2150FY2526219</v>
          </cell>
          <cell r="F157">
            <v>45895</v>
          </cell>
          <cell r="G157">
            <v>0</v>
          </cell>
          <cell r="H157" t="str">
            <v>33AAKCK1207A1ZA</v>
          </cell>
          <cell r="I157" t="str">
            <v>KAMAL SPINTEX PRIVATE LIMITED</v>
          </cell>
          <cell r="J157" t="str">
            <v>33 - TN</v>
          </cell>
          <cell r="K157" t="str">
            <v>N</v>
          </cell>
          <cell r="L157">
            <v>0</v>
          </cell>
          <cell r="M157">
            <v>0</v>
          </cell>
          <cell r="N157">
            <v>25000</v>
          </cell>
          <cell r="O157">
            <v>0</v>
          </cell>
          <cell r="P157">
            <v>2250</v>
          </cell>
          <cell r="Q157">
            <v>2250</v>
          </cell>
          <cell r="R157">
            <v>0</v>
          </cell>
          <cell r="S157">
            <v>29500</v>
          </cell>
          <cell r="T157">
            <v>0</v>
          </cell>
          <cell r="U157" t="str">
            <v>CE/NCES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 t="str">
            <v>dfcnceshq1@gmail.com</v>
          </cell>
          <cell r="AB157" t="str">
            <v>srivenu111@gmail.com</v>
          </cell>
          <cell r="AC157" t="str">
            <v>621e69608bc47df5aebfb1c1e7da1227f6857f81fa8e0ec2fa78d893fb6a27c5</v>
          </cell>
          <cell r="AD157">
            <v>152522972581155</v>
          </cell>
          <cell r="AE157" t="str">
            <v>2025-09-09 12:08:00</v>
          </cell>
          <cell r="AF157">
            <v>0</v>
          </cell>
          <cell r="AG157">
            <v>0</v>
          </cell>
          <cell r="AH157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tDSzEyMDdBMVpBXCIsXCJEb2NOb1wiOlwiR0UyMTUwRlkyNTI2MjE5XCIsXCJEb2NUeXBcIjpcIklOVlwiLFwiRG9jRHRcIjpcIjI2LzA4LzIwMjVcIixcIlRvdEludlZhbFwiOjI5NTAwLjAsXCJJdGVtQ250XCI6MSxcIk1haW5Ic25Db2RlXCI6XCI5OTg1OTlcIixcIklyblwiOlwiNjIxZTY5NjA4YmM0N2RmNWFlYmZiMWMxZTdkYTEyMjdmNjg1N2Y4MWZhOGUwZWMyZmE3OGQ4OTNmYjZhMjdjNVwiLFwiSXJuRHRcIjpcIjIwMjUtMDktMDkgMTI6MDg6MDBcIn0ifQ.UZ9Aan0AY-vbPgjQyK3_xGSjS9EB3Qf8IBUkODZbBGBMdXku1TRzybP4aZNKqF59kUksoRuLGfG-o4XxtQVOZTVHEhVTDDvVWk6kRAnoWakFZnNgVVbhKw51kWNZnLieMZ6kZ4tpZYJ3VriW0Gn42WhL00vfOBhDq8OYX4Qtdjspbyl2uOvy4xfZuxXJM1OFDmPNP-bQl34IFsaGjEop5jVaszSo3idLtRWMm12EnOlLuFRy89MoYi-0qvWbVUwnOGCeZN2qjWs1cjW677Kzsya5sCPYHVp-Li9KhK3UDdvREaJ4NiN1lFYKFjffpsqpdgd8JHE9EH0XrC9bnDdCgg</v>
          </cell>
          <cell r="AI157" t="str">
            <v>Generated</v>
          </cell>
          <cell r="AJ157">
            <v>0</v>
          </cell>
          <cell r="AK157" t="str">
            <v>https://my.gstzen.in/~ldbdzzzjvy/a/invoices/a24f390b-9bec-494d-ae9c-3ad12f1b4ed9/einvoice/.pdf2/</v>
          </cell>
        </row>
        <row r="158">
          <cell r="E158" t="str">
            <v>GE2601013022</v>
          </cell>
          <cell r="F158">
            <v>45894</v>
          </cell>
          <cell r="G158">
            <v>0</v>
          </cell>
          <cell r="H158" t="str">
            <v>33AAGCJ5942D1ZR</v>
          </cell>
          <cell r="I158" t="str">
            <v>33AAGCJ5942D1ZR</v>
          </cell>
          <cell r="J158" t="str">
            <v>33 - TN</v>
          </cell>
          <cell r="K158" t="str">
            <v>N</v>
          </cell>
          <cell r="L158">
            <v>0</v>
          </cell>
          <cell r="M158">
            <v>0</v>
          </cell>
          <cell r="N158">
            <v>85932.2</v>
          </cell>
          <cell r="O158">
            <v>0</v>
          </cell>
          <cell r="P158">
            <v>7733.9</v>
          </cell>
          <cell r="Q158">
            <v>7733.9</v>
          </cell>
          <cell r="R158">
            <v>0</v>
          </cell>
          <cell r="S158">
            <v>101400</v>
          </cell>
          <cell r="T158">
            <v>0</v>
          </cell>
          <cell r="U158" t="str">
            <v>WIND ENERGY TIRUNELVELI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 t="str">
            <v>sewedctin@gmail.com</v>
          </cell>
          <cell r="AB158" t="str">
            <v>sewedctin@gmail.com</v>
          </cell>
          <cell r="AC158" t="str">
            <v>5360c02cfbb743062b8d120b611705f154dee8a176c85d24ff8e53a0ed4718be</v>
          </cell>
          <cell r="AD158">
            <v>152522893152492</v>
          </cell>
          <cell r="AE158" t="str">
            <v>2025-09-01 16:16:00</v>
          </cell>
          <cell r="AF158">
            <v>0</v>
          </cell>
          <cell r="AG158">
            <v>0</v>
          </cell>
          <cell r="AH158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dDSjU5NDJEMVpSXCIsXCJEb2NOb1wiOlwiR0UyNjAxMDEzMDIyXCIsXCJEb2NUeXBcIjpcIklOVlwiLFwiRG9jRHRcIjpcIjI1LzA4LzIwMjVcIixcIlRvdEludlZhbFwiOjEwMTQwMC4wLFwiSXRlbUNudFwiOjEsXCJNYWluSHNuQ29kZVwiOlwiOTk4NTk5XCIsXCJJcm5cIjpcIjUzNjBjMDJjZmJiNzQzMDYyYjhkMTIwYjYxMTcwNWYxNTRkZWU4YTE3NmM4NWQyNGZmOGU1M2EwZWQ0NzE4YmVcIixcIklybkR0XCI6XCIyMDI1LTA5LTAxIDE2OjE2OjAwXCJ9In0.G4LUbCRYIB_K408rTK8blIpvxH2KvfmuNcRH1RBmZOFR-dKd_WDHRM47pUhCs8vBN9sSrP2nWikXdCS4BLSWtRKP-c4bEMtznXA20iQLDk_0IyfMK5Fa-ILkWUnOfnZ3N7MradkDG3-4LQxabToxW4_KXYJaSxwTF7JnJIXNebUD6O47djxP7M-JlITxNT0HcjgeydnOQzw2lHyWkK-yLI4lgN_LheT4--RQ8QVNQhHhFoVfYso1tqbLqsnhml5--IzT5iOnFSNTGygnHY2XCdRnseXty4YHmecfrhPf3wS67tM6ORv84gJ8MiHI9lqakoYdDk7T8GpQBaD0eFYc9A</v>
          </cell>
          <cell r="AI158" t="str">
            <v>Generated</v>
          </cell>
          <cell r="AJ158">
            <v>0</v>
          </cell>
          <cell r="AK158" t="str">
            <v>https://my.gstzen.in/~ldbdzzzjvy/a/invoices/e24aefd1-fc4d-40bd-829d-2cf77a8854db/einvoice/.pdf2/</v>
          </cell>
        </row>
        <row r="159">
          <cell r="E159" t="str">
            <v>GE2601013021</v>
          </cell>
          <cell r="F159">
            <v>45894</v>
          </cell>
          <cell r="G159">
            <v>0</v>
          </cell>
          <cell r="H159" t="str">
            <v>33ABBCA5758L1ZG</v>
          </cell>
          <cell r="I159" t="str">
            <v>33ABBCA5758L1ZG</v>
          </cell>
          <cell r="J159" t="str">
            <v>33 - TN</v>
          </cell>
          <cell r="K159" t="str">
            <v>N</v>
          </cell>
          <cell r="L159">
            <v>0</v>
          </cell>
          <cell r="M159">
            <v>0</v>
          </cell>
          <cell r="N159">
            <v>773813.56</v>
          </cell>
          <cell r="O159">
            <v>0</v>
          </cell>
          <cell r="P159">
            <v>69643.22</v>
          </cell>
          <cell r="Q159">
            <v>69643.22</v>
          </cell>
          <cell r="R159">
            <v>0</v>
          </cell>
          <cell r="S159">
            <v>913100</v>
          </cell>
          <cell r="T159">
            <v>0</v>
          </cell>
          <cell r="U159" t="str">
            <v>WIND ENERGY TIRUNELVELI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 t="str">
            <v>sewedctin@gmail.com</v>
          </cell>
          <cell r="AB159" t="str">
            <v>sewedctin@gmail.com</v>
          </cell>
          <cell r="AC159" t="str">
            <v>1cfe0f639e23532b946b9e13d0f016e52459061336dcaf5bb049d1f916eb836f</v>
          </cell>
          <cell r="AD159">
            <v>152522893152340</v>
          </cell>
          <cell r="AE159" t="str">
            <v>2025-09-01 16:16:00</v>
          </cell>
          <cell r="AF159">
            <v>0</v>
          </cell>
          <cell r="AG159">
            <v>0</v>
          </cell>
          <cell r="AH159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kJDQTU3NThMMVpHXCIsXCJEb2NOb1wiOlwiR0UyNjAxMDEzMDIxXCIsXCJEb2NUeXBcIjpcIklOVlwiLFwiRG9jRHRcIjpcIjI1LzA4LzIwMjVcIixcIlRvdEludlZhbFwiOjkxMzEwMC4wLFwiSXRlbUNudFwiOjEsXCJNYWluSHNuQ29kZVwiOlwiOTk4NTk5XCIsXCJJcm5cIjpcIjFjZmUwZjYzOWUyMzUzMmI5NDZiOWUxM2QwZjAxNmU1MjQ1OTA2MTMzNmRjYWY1YmIwNDlkMWY5MTZlYjgzNmZcIixcIklybkR0XCI6XCIyMDI1LTA5LTAxIDE2OjE2OjAwXCJ9In0.H9o5MLbZS16AEj6niSpBS5K6z979Qom35xY3EK62T_aWyAaqNKyfE_foIZxIrvIQF7as14E047jAtGpUDK_1CaRb_eEULnREhYNkmHH4hW7jGFqrMok0NZCnJETvMnbvPKQx8tQKoM6TB1JFLN3HrlNNYyy9GS8PTFN6pdp5k5z7E6eUCOwe7tQcKjnKCvJgicoolmSW3e2GKWazJIbeZA7JnbFHUnNRi0wUorgPd2QqflbZUsV8KJfuInf6esfEgIQBs6Qk8vVNkdK5sQTCb4yHF6mnHTPHo7orNAwGCLCSYQjOdh-jwBWDLKf3_UGiwD5pHqv2DQcenG5TMRyz1g</v>
          </cell>
          <cell r="AI159" t="str">
            <v>Generated</v>
          </cell>
          <cell r="AJ159">
            <v>0</v>
          </cell>
          <cell r="AK159" t="str">
            <v>https://my.gstzen.in/~ldbdzzzjvy/a/invoices/049a5207-613e-43f4-bf1e-6f8c6d1a75bf/einvoice/.pdf2/</v>
          </cell>
        </row>
        <row r="160">
          <cell r="E160" t="str">
            <v>GE2601013020</v>
          </cell>
          <cell r="F160">
            <v>45894</v>
          </cell>
          <cell r="G160">
            <v>0</v>
          </cell>
          <cell r="H160">
            <v>0</v>
          </cell>
          <cell r="I160" t="str">
            <v>Array Land Developers Pvt Ltd</v>
          </cell>
          <cell r="J160" t="str">
            <v>33 - TN</v>
          </cell>
          <cell r="K160" t="str">
            <v>N</v>
          </cell>
          <cell r="L160">
            <v>0</v>
          </cell>
          <cell r="M160">
            <v>0</v>
          </cell>
          <cell r="N160">
            <v>12576.28</v>
          </cell>
          <cell r="O160">
            <v>0</v>
          </cell>
          <cell r="P160">
            <v>1131.8699999999999</v>
          </cell>
          <cell r="Q160">
            <v>1131.8699999999999</v>
          </cell>
          <cell r="R160">
            <v>0</v>
          </cell>
          <cell r="S160">
            <v>14840.02</v>
          </cell>
          <cell r="T160">
            <v>0</v>
          </cell>
          <cell r="U160" t="str">
            <v>WIND ENERGY TIRUNELVELI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 t="str">
            <v>sewedctin@gmail.com</v>
          </cell>
          <cell r="AA160" t="str">
            <v>sewedctin@gmail.com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</row>
        <row r="161">
          <cell r="E161" t="str">
            <v>GE2601013019</v>
          </cell>
          <cell r="F161">
            <v>45894</v>
          </cell>
          <cell r="G161">
            <v>0</v>
          </cell>
          <cell r="H161" t="str">
            <v>33AABCN0220F1ZB</v>
          </cell>
          <cell r="I161" t="str">
            <v>NETWORK CLOTHING COMPANY PRIVATE LIMITED</v>
          </cell>
          <cell r="J161" t="str">
            <v>33 - TN</v>
          </cell>
          <cell r="K161" t="str">
            <v>N</v>
          </cell>
          <cell r="L161">
            <v>0</v>
          </cell>
          <cell r="M161">
            <v>0</v>
          </cell>
          <cell r="N161">
            <v>45847.46</v>
          </cell>
          <cell r="O161">
            <v>0</v>
          </cell>
          <cell r="P161">
            <v>4126.2700000000004</v>
          </cell>
          <cell r="Q161">
            <v>4126.2700000000004</v>
          </cell>
          <cell r="R161">
            <v>0</v>
          </cell>
          <cell r="S161">
            <v>54100</v>
          </cell>
          <cell r="T161">
            <v>0</v>
          </cell>
          <cell r="U161" t="str">
            <v>WIND ENERGY TIRUNELVELI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 t="str">
            <v>sewedctin@gmail.com</v>
          </cell>
          <cell r="AB161" t="str">
            <v>sewedctin@gmail.com</v>
          </cell>
          <cell r="AC161" t="str">
            <v>85a7f954eb2ae8a06609c2893188628c0117fed2dcbb23c1ca55655589cd0754</v>
          </cell>
          <cell r="AD161">
            <v>152522893152058</v>
          </cell>
          <cell r="AE161" t="str">
            <v>2025-09-01 16:16:00</v>
          </cell>
          <cell r="AF161">
            <v>0</v>
          </cell>
          <cell r="AG161">
            <v>0</v>
          </cell>
          <cell r="AH161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JDTjAyMjBGMVpCXCIsXCJEb2NOb1wiOlwiR0UyNjAxMDEzMDE5XCIsXCJEb2NUeXBcIjpcIklOVlwiLFwiRG9jRHRcIjpcIjI1LzA4LzIwMjVcIixcIlRvdEludlZhbFwiOjU0MTAwLjAsXCJJdGVtQ250XCI6MSxcIk1haW5Ic25Db2RlXCI6XCI5OTg1OTlcIixcIklyblwiOlwiODVhN2Y5NTRlYjJhZThhMDY2MDljMjg5MzE4ODYyOGMwMTE3ZmVkMmRjYmIyM2MxY2E1NTY1NTU4OWNkMDc1NFwiLFwiSXJuRHRcIjpcIjIwMjUtMDktMDEgMTY6MTY6MDBcIn0ifQ.oBWEfR7mmhREMr9LsuGeaVrM2FUGc1i_Dr1Ucfuh_Jyuj5D-1IHn_hyN5zZ9yQCL1DlDTPBhtzcRJXtEpqDcFQcP4FjdaJLZEvh9kdKIlzT4sWEnU9Mu6CrbD_8HtmOM-3PaDIuZ91Fs3nKjsLz0rya7h1CBCy9egVT5O02lrcwSqSgY-mbdYgUpUgMIhNzP1EfBpbutNDdBIqNv2mwbgfhpI6mkcnlbHswWI3q9j44VkR1EZO-9uPFRCIu0q9Z_-ucUYUAhsBddWHmeLkMYOaV9RTTEpNjfAInCE_Z4A_0AKHPnKDJ6U6N8a1NulwZDXm31-7_aKrj5Uu91D0y2rg</v>
          </cell>
          <cell r="AI161" t="str">
            <v>Generated</v>
          </cell>
          <cell r="AJ161">
            <v>0</v>
          </cell>
          <cell r="AK161" t="str">
            <v>https://my.gstzen.in/~ldbdzzzjvy/a/invoices/1106a33f-3f19-4808-aaa6-35ee8ee09a81/einvoice/.pdf2/</v>
          </cell>
        </row>
        <row r="162">
          <cell r="E162" t="str">
            <v>GE2601013018</v>
          </cell>
          <cell r="F162">
            <v>45894</v>
          </cell>
          <cell r="G162">
            <v>0</v>
          </cell>
          <cell r="H162" t="str">
            <v>33AAHCN5969R1ZI</v>
          </cell>
          <cell r="I162" t="str">
            <v>NAV HINDUSTAN SPINNERS PRIVATE</v>
          </cell>
          <cell r="J162" t="str">
            <v>33 - TN</v>
          </cell>
          <cell r="K162" t="str">
            <v>N</v>
          </cell>
          <cell r="L162">
            <v>0</v>
          </cell>
          <cell r="M162">
            <v>0</v>
          </cell>
          <cell r="N162">
            <v>8296.6200000000008</v>
          </cell>
          <cell r="O162">
            <v>0</v>
          </cell>
          <cell r="P162">
            <v>746.69</v>
          </cell>
          <cell r="Q162">
            <v>746.69</v>
          </cell>
          <cell r="R162">
            <v>0</v>
          </cell>
          <cell r="S162">
            <v>9790</v>
          </cell>
          <cell r="T162">
            <v>0</v>
          </cell>
          <cell r="U162" t="str">
            <v>WIND ENERGY TIRUNELVELI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 t="str">
            <v>sewedctin@gmail.com</v>
          </cell>
          <cell r="AB162" t="str">
            <v>sewedctin@gmail.com</v>
          </cell>
          <cell r="AC162" t="str">
            <v>ecd028e5d0f5e1d6107b6e94068cfe1c3a757d2e43fa86dc8fd87170b23e2ea5</v>
          </cell>
          <cell r="AD162">
            <v>152522893151873</v>
          </cell>
          <cell r="AE162" t="str">
            <v>2025-09-01 16:16:00</v>
          </cell>
          <cell r="AF162">
            <v>0</v>
          </cell>
          <cell r="AG162">
            <v>0</v>
          </cell>
          <cell r="AH162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hDTjU5NjlSMVpJXCIsXCJEb2NOb1wiOlwiR0UyNjAxMDEzMDE4XCIsXCJEb2NUeXBcIjpcIklOVlwiLFwiRG9jRHRcIjpcIjI1LzA4LzIwMjVcIixcIlRvdEludlZhbFwiOjk3OTAuMCxcIkl0ZW1DbnRcIjoxLFwiTWFpbkhzbkNvZGVcIjpcIjk5ODU5OVwiLFwiSXJuXCI6XCJlY2QwMjhlNWQwZjVlMWQ2MTA3YjZlOTQwNjhjZmUxYzNhNzU3ZDJlNDNmYTg2ZGM4ZmQ4NzE3MGIyM2UyZWE1XCIsXCJJcm5EdFwiOlwiMjAyNS0wOS0wMSAxNjoxNjowMFwifSJ9.Nrs6Kb1kJUmKaY6dBe2WlrEMC4wR_XHJDClui1I3nV0Ect5jTtdC4yPG6TA2EQiLHmyYF_NKhwWdeDdteSg_BdpwDOlut5nll6wv1I6sPNU2wSIK-6kX9xbkOGPegum7tyQ1CGDWk5hVH2SgzwA7ze0J7zJfBIxWUqNdlM66nkEBCONE2VelDtv7YQ-Bvgk_pmi4f51grj6X2SEZVZCP0HKj1qh6BjZKOudevJg8-mxofBa00KyisyGON_alSxeChauXcyw1pRdKXI4N0Gs2VcQh4JdTlmtXWeWUqejEyv21tQ5pBsgiBm13-T3b3QZe44CsoSmLdR986j4uY0HIwA</v>
          </cell>
          <cell r="AI162" t="str">
            <v>Generated</v>
          </cell>
          <cell r="AJ162">
            <v>0</v>
          </cell>
          <cell r="AK162" t="str">
            <v>https://my.gstzen.in/~ldbdzzzjvy/a/invoices/3e1f0d30-7015-4b4b-a163-fa9bb69669c4/einvoice/.pdf2/</v>
          </cell>
        </row>
        <row r="163">
          <cell r="E163" t="str">
            <v>GE230612574</v>
          </cell>
          <cell r="F163">
            <v>45894</v>
          </cell>
          <cell r="G163">
            <v>45894</v>
          </cell>
          <cell r="H163" t="str">
            <v>33AAACW0764A1ZW</v>
          </cell>
          <cell r="I163" t="str">
            <v>WAPCOS LIMITED</v>
          </cell>
          <cell r="J163" t="str">
            <v>33 - TN</v>
          </cell>
          <cell r="K163" t="str">
            <v>N</v>
          </cell>
          <cell r="L163">
            <v>0</v>
          </cell>
          <cell r="M163">
            <v>0</v>
          </cell>
          <cell r="N163">
            <v>51560</v>
          </cell>
          <cell r="O163">
            <v>0</v>
          </cell>
          <cell r="P163">
            <v>4640.3999999999996</v>
          </cell>
          <cell r="Q163">
            <v>4640.3999999999996</v>
          </cell>
          <cell r="R163">
            <v>0</v>
          </cell>
          <cell r="S163">
            <v>60840.800000000003</v>
          </cell>
          <cell r="T163">
            <v>0</v>
          </cell>
          <cell r="U163" t="str">
            <v>Emarald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 t="str">
            <v>dfcbskpshep@gmail.com</v>
          </cell>
          <cell r="AB163" t="str">
            <v>dfcbskpshep@gmail.com</v>
          </cell>
          <cell r="AC163" t="str">
            <v>68817aeb3925a5a6e8feeb95e221d1746132d0de4b1358aa4da8a243d63c451d</v>
          </cell>
          <cell r="AD163">
            <v>152522810466736</v>
          </cell>
          <cell r="AE163" t="str">
            <v>2025-08-25 15:13:00</v>
          </cell>
          <cell r="AF163">
            <v>0</v>
          </cell>
          <cell r="AG163">
            <v>0</v>
          </cell>
          <cell r="AH163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FDVzA3NjRBMVpXXCIsXCJEb2NOb1wiOlwiR0UyMzA2MTI1NzRcIixcIkRvY1R5cFwiOlwiSU5WXCIsXCJEb2NEdFwiOlwiMjUvMDgvMjAyNVwiLFwiVG90SW52VmFsXCI6NjA4NDEuMCxcIkl0ZW1DbnRcIjoxLFwiTWFpbkhzbkNvZGVcIjpcIjk5NzIxMlwiLFwiSXJuXCI6XCI2ODgxN2FlYjM5MjVhNWE2ZThmZWViOTVlMjIxZDE3NDYxMzJkMGRlNGIxMzU4YWE0ZGE4YTI0M2Q2M2M0NTFkXCIsXCJJcm5EdFwiOlwiMjAyNS0wOC0yNSAxNToxMzowMFwifSJ9.YFsaA75eE98eJMYcTKvsk7RWpfU7TvVWNdATtq-hcmA5lMdOzYx6LFO1JeZyR5Tqm7War23Y7M7axWX68JUDbDVf6HNwOjhXPkSVuJLt1fDG6h-IDUnh3e7y-eNqqAO1H8EZURk2alAPVkOgov8rwlPa9Xxwjb5s0U8HhskATT2b-E9BffHYkziMFipSyVj1DR6JUvnWc9Lp9TpxYd93shpnkJoCkqHqb71GqgY9x9d4vWTXtBmAoyY9TsEprhvhbtVHMFoJuF-cPtxXdVRERBTxAk_ZGCcMeTTrrsiy7FK7I5miaucuQIAKUpmf98KTtlbnU2s585T_d8nTe2Fbmg</v>
          </cell>
          <cell r="AI163" t="str">
            <v>Generated</v>
          </cell>
          <cell r="AJ163">
            <v>0</v>
          </cell>
          <cell r="AK163" t="str">
            <v>https://my.gstzen.in/~ldbdzzzjvy/a/invoices/01d8ba32-7b16-406f-9067-3939a7e9f422/einvoice/.pdf2/</v>
          </cell>
        </row>
        <row r="164">
          <cell r="E164" t="str">
            <v>GE230612573</v>
          </cell>
          <cell r="F164">
            <v>45894</v>
          </cell>
          <cell r="G164">
            <v>45894</v>
          </cell>
          <cell r="H164" t="str">
            <v>33AAECM7627A1ZU</v>
          </cell>
          <cell r="I164" t="str">
            <v>MEGHA ENGINEERING &amp; INFRASTRUCTURES LTD</v>
          </cell>
          <cell r="J164" t="str">
            <v>33 - TN</v>
          </cell>
          <cell r="K164" t="str">
            <v>N</v>
          </cell>
          <cell r="L164">
            <v>0</v>
          </cell>
          <cell r="M164">
            <v>0</v>
          </cell>
          <cell r="N164">
            <v>28498</v>
          </cell>
          <cell r="O164">
            <v>0</v>
          </cell>
          <cell r="P164">
            <v>2564.8200000000002</v>
          </cell>
          <cell r="Q164">
            <v>2564.8200000000002</v>
          </cell>
          <cell r="R164">
            <v>0</v>
          </cell>
          <cell r="S164">
            <v>33627.64</v>
          </cell>
          <cell r="T164">
            <v>0</v>
          </cell>
          <cell r="U164" t="str">
            <v>Emarald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 t="str">
            <v>dfcbskpshep@gmail.com</v>
          </cell>
          <cell r="AB164" t="str">
            <v>dfcbskpshep@gmail.com</v>
          </cell>
          <cell r="AC164" t="str">
            <v>bceca0265fe37995dd18db80921949f34631cf906a1c868e67f125def54f8a83</v>
          </cell>
          <cell r="AD164">
            <v>152522810435860</v>
          </cell>
          <cell r="AE164" t="str">
            <v>2025-08-25 15:11:00</v>
          </cell>
          <cell r="AF164">
            <v>0</v>
          </cell>
          <cell r="AG164">
            <v>0</v>
          </cell>
          <cell r="AH164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VDTTc2MjdBMVpVXCIsXCJEb2NOb1wiOlwiR0UyMzA2MTI1NzNcIixcIkRvY1R5cFwiOlwiSU5WXCIsXCJEb2NEdFwiOlwiMjUvMDgvMjAyNVwiLFwiVG90SW52VmFsXCI6MzM2MjguMCxcIkl0ZW1DbnRcIjoyLFwiTWFpbkhzbkNvZGVcIjpcIjk5NzIxMlwiLFwiSXJuXCI6XCJiY2VjYTAyNjVmZTM3OTk1ZGQxOGRiODA5MjE5NDlmMzQ2MzFjZjkwNmExYzg2OGU2N2YxMjVkZWY1NGY4YTgzXCIsXCJJcm5EdFwiOlwiMjAyNS0wOC0yNSAxNToxMTowMFwifSJ9.sJ5B4haHmsHyeAb25oElrPQf7YTjcJMcLYppngOsgcdAU1-mPtruc9zNGca4g4kHrmaMd4kgvgb1qQNJzjb5vbKAC-E2sIAtn2lygpjzHIfwkJhhhZ2ZNuvlbZb2SCAONNzzwhfzIVj7OF9UM1U2UTWpCgaeg2KaNxnoviCTKywZP_srBmFUxZL4-VKhBJYEqYHIlI_TUpCUh09iqTbsHBY_ysRYOqrv1IRiWCh_nuA29QLU4uw9sFIGnye__kXoIxHCRer2CALIPiLCD2IBx8LWGZqKkGnKO8xBJLEpRApMeZsqVDjNhV_ppp1FoH3rV2Xmhxb9qTA5nHY8jk7aoQ</v>
          </cell>
          <cell r="AI164" t="str">
            <v>Generated</v>
          </cell>
          <cell r="AJ164">
            <v>0</v>
          </cell>
          <cell r="AK164" t="str">
            <v>https://my.gstzen.in/~ldbdzzzjvy/a/invoices/7bba40d1-75e8-4862-b87c-c645e1dd21d4/einvoice/.pdf2/</v>
          </cell>
        </row>
        <row r="165">
          <cell r="E165" t="str">
            <v>GE230612572</v>
          </cell>
          <cell r="F165">
            <v>45894</v>
          </cell>
          <cell r="G165">
            <v>45894</v>
          </cell>
          <cell r="H165">
            <v>0</v>
          </cell>
          <cell r="I165">
            <v>0</v>
          </cell>
          <cell r="J165" t="str">
            <v>33 - TN</v>
          </cell>
          <cell r="K165" t="str">
            <v>N</v>
          </cell>
          <cell r="L165">
            <v>0</v>
          </cell>
          <cell r="M165">
            <v>0</v>
          </cell>
          <cell r="N165">
            <v>2060</v>
          </cell>
          <cell r="O165">
            <v>0</v>
          </cell>
          <cell r="P165">
            <v>185.4</v>
          </cell>
          <cell r="Q165">
            <v>185.4</v>
          </cell>
          <cell r="R165">
            <v>0</v>
          </cell>
          <cell r="S165">
            <v>2430.8000000000002</v>
          </cell>
          <cell r="T165">
            <v>0</v>
          </cell>
          <cell r="U165" t="str">
            <v>Emarald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 t="str">
            <v>dfcbskpshep@gmail.com</v>
          </cell>
          <cell r="AA165" t="str">
            <v>dfcbskpshep@gmail.com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</row>
        <row r="166">
          <cell r="E166" t="str">
            <v>GE230612571</v>
          </cell>
          <cell r="F166">
            <v>45894</v>
          </cell>
          <cell r="G166">
            <v>45894</v>
          </cell>
          <cell r="H166" t="str">
            <v>33AAACO8245J1ZD</v>
          </cell>
          <cell r="I166" t="str">
            <v>OM INFRA LIMITED</v>
          </cell>
          <cell r="J166" t="str">
            <v>33 - TN</v>
          </cell>
          <cell r="K166" t="str">
            <v>N</v>
          </cell>
          <cell r="L166">
            <v>0</v>
          </cell>
          <cell r="M166">
            <v>0</v>
          </cell>
          <cell r="N166">
            <v>24411</v>
          </cell>
          <cell r="O166">
            <v>0</v>
          </cell>
          <cell r="P166">
            <v>2196.9899999999998</v>
          </cell>
          <cell r="Q166">
            <v>2196.9899999999998</v>
          </cell>
          <cell r="R166">
            <v>0</v>
          </cell>
          <cell r="S166">
            <v>28804.98</v>
          </cell>
          <cell r="T166">
            <v>0</v>
          </cell>
          <cell r="U166" t="str">
            <v>Emarald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 t="str">
            <v>dfcbskpshep@gmail.com</v>
          </cell>
          <cell r="AB166" t="str">
            <v>dfcbskpshep@gmail.com</v>
          </cell>
          <cell r="AC166" t="str">
            <v>420d7e1de864a69b12c441415a02a739ec175cc2413ff45523cf18b471b6ffe8</v>
          </cell>
          <cell r="AD166">
            <v>152522810358367</v>
          </cell>
          <cell r="AE166" t="str">
            <v>2025-08-25 15:07:00</v>
          </cell>
          <cell r="AF166">
            <v>0</v>
          </cell>
          <cell r="AG166">
            <v>0</v>
          </cell>
          <cell r="AH166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FDTzgyNDVKMVpEXCIsXCJEb2NOb1wiOlwiR0UyMzA2MTI1NzFcIixcIkRvY1R5cFwiOlwiSU5WXCIsXCJEb2NEdFwiOlwiMjUvMDgvMjAyNVwiLFwiVG90SW52VmFsXCI6Mjg4MDUuMCxcIkl0ZW1DbnRcIjoyLFwiTWFpbkhzbkNvZGVcIjpcIjk5NzIxMlwiLFwiSXJuXCI6XCI0MjBkN2UxZGU4NjRhNjliMTJjNDQxNDE1YTAyYTczOWVjMTc1Y2MyNDEzZmY0NTUyM2NmMThiNDcxYjZmZmU4XCIsXCJJcm5EdFwiOlwiMjAyNS0wOC0yNSAxNTowNzowMFwifSJ9.p62Nqlynzqbp_84GJcOayNY2WPaFqS-lORCssEt-TjKTPPn2xC74UOJKRIQHXl6Epuo5M2TOw-VtLHhbMKdIStmZ1TtNP2KCVpJWd4HKh6Y1GB6BuUeQD3LBkGMxINBIICP7zrCpttJAv0_HaG-iJ7cmf0FAobpipk7cRn4XgTBOmnaAGkL0VJzthBF86QeShxUlORcpcXp97mAGrfjC6j1nxW9Rccr2c3fl5s0PmNnD17hL7TnQXn8ioj8yLsHlmgzCACe2BSwEX--lMm17ISdtgM4BY-Kkhb9WVuAdr0ToPlaE2CTNU-1MCHQiNbaDrS1wmq7lrka0GnZiORVTvQ</v>
          </cell>
          <cell r="AI166" t="str">
            <v>Generated</v>
          </cell>
          <cell r="AJ166">
            <v>0</v>
          </cell>
          <cell r="AK166" t="str">
            <v>https://my.gstzen.in/~ldbdzzzjvy/a/invoices/34e30b36-83f1-4b6a-919c-16dccc03522f/einvoice/.pdf2/</v>
          </cell>
        </row>
        <row r="167">
          <cell r="E167" t="str">
            <v>GE230612570</v>
          </cell>
          <cell r="F167">
            <v>45894</v>
          </cell>
          <cell r="G167">
            <v>45894</v>
          </cell>
          <cell r="H167" t="str">
            <v>33AAACP2567L1ZB</v>
          </cell>
          <cell r="I167" t="str">
            <v>PATEL ENGINEERING LIMITED</v>
          </cell>
          <cell r="J167" t="str">
            <v>33 - TN</v>
          </cell>
          <cell r="K167" t="str">
            <v>N</v>
          </cell>
          <cell r="L167">
            <v>0</v>
          </cell>
          <cell r="M167">
            <v>0</v>
          </cell>
          <cell r="N167">
            <v>101907</v>
          </cell>
          <cell r="O167">
            <v>0</v>
          </cell>
          <cell r="P167">
            <v>9171.6299999999992</v>
          </cell>
          <cell r="Q167">
            <v>9171.6299999999992</v>
          </cell>
          <cell r="R167">
            <v>0</v>
          </cell>
          <cell r="S167">
            <v>120250.26</v>
          </cell>
          <cell r="T167">
            <v>0</v>
          </cell>
          <cell r="U167" t="str">
            <v>Emarald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 t="str">
            <v>dfcbskpshep@gmail.com</v>
          </cell>
          <cell r="AB167" t="str">
            <v>dfcbskpshep@gmail.com</v>
          </cell>
          <cell r="AC167" t="str">
            <v>d910dbdbbc904ed253609c836c5396dd30ed9b6308ee355cb12f8489b8491ac5</v>
          </cell>
          <cell r="AD167">
            <v>152522810299240</v>
          </cell>
          <cell r="AE167" t="str">
            <v>2025-08-25 15:04:00</v>
          </cell>
          <cell r="AF167">
            <v>0</v>
          </cell>
          <cell r="AG167">
            <v>0</v>
          </cell>
          <cell r="AH167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FDUDI1NjdMMVpCXCIsXCJEb2NOb1wiOlwiR0UyMzA2MTI1NzBcIixcIkRvY1R5cFwiOlwiSU5WXCIsXCJEb2NEdFwiOlwiMjUvMDgvMjAyNVwiLFwiVG90SW52VmFsXCI6MTIwMjUwLjAsXCJJdGVtQ250XCI6MyxcIk1haW5Ic25Db2RlXCI6XCI5OTcyMTJcIixcIklyblwiOlwiZDkxMGRiZGJiYzkwNGVkMjUzNjA5YzgzNmM1Mzk2ZGQzMGVkOWI2MzA4ZWUzNTVjYjEyZjg0ODliODQ5MWFjNVwiLFwiSXJuRHRcIjpcIjIwMjUtMDgtMjUgMTU6MDQ6MDBcIn0ifQ.1jNYT5OQ8lR0HGJpiMZOKO0HrhkpqBbjlh31bloAA7BBbUoAplJ4iOS9PvUIr4eGpOYTBaHee6RO9nOyfmOP6ijXddw3LRVCOwLIanQ0Pg26hAh0LZnNfXC4iOK89zO8LowQIiPFsUYyioIFfFPOcMhzy0SlS2mQ9x6Cz4FoqVe6ZA3K1D_oOIB32Z86-U-2XjLV00JJq2_UFfsQKErL58SO4vutAxI2Ot_C7Gd_m8EPGw2HxlT8g7T4006nqhkVAEmOg51MKI0cmMpTmczBYtRZkGQvK6ZJB5uAgxw1n6NuIo8YHsz8a3Ek_d1HmRQaXb8nR3IxVrI3_Xaq8XZs3Q</v>
          </cell>
          <cell r="AI167" t="str">
            <v>Generated</v>
          </cell>
          <cell r="AJ167">
            <v>0</v>
          </cell>
          <cell r="AK167" t="str">
            <v>https://my.gstzen.in/~ldbdzzzjvy/a/invoices/12bf378b-bc3b-47e7-99f9-a6132564fd52/einvoice/.pdf2/</v>
          </cell>
        </row>
        <row r="168">
          <cell r="E168" t="str">
            <v>GE230612569</v>
          </cell>
          <cell r="F168">
            <v>45894</v>
          </cell>
          <cell r="G168">
            <v>45894</v>
          </cell>
          <cell r="H168" t="str">
            <v>33AAACP2567L1ZB</v>
          </cell>
          <cell r="I168" t="str">
            <v>PATEL ENGINEERING LIMITED</v>
          </cell>
          <cell r="J168" t="str">
            <v>33 - TN</v>
          </cell>
          <cell r="K168" t="str">
            <v>N</v>
          </cell>
          <cell r="L168">
            <v>0</v>
          </cell>
          <cell r="M168">
            <v>0</v>
          </cell>
          <cell r="N168">
            <v>57660</v>
          </cell>
          <cell r="O168">
            <v>0</v>
          </cell>
          <cell r="P168">
            <v>5189.3999999999996</v>
          </cell>
          <cell r="Q168">
            <v>5189.3999999999996</v>
          </cell>
          <cell r="R168">
            <v>0</v>
          </cell>
          <cell r="S168">
            <v>68038.8</v>
          </cell>
          <cell r="T168">
            <v>0</v>
          </cell>
          <cell r="U168" t="str">
            <v>Emarald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 t="str">
            <v>dfcbskpshep@gmail.com</v>
          </cell>
          <cell r="AB168" t="str">
            <v>dfcbskpshep@gmail.com</v>
          </cell>
          <cell r="AC168" t="str">
            <v>79d3c5553b775bf1b6c453c75a8fad66ecbd357979972fd0df44ded8bebc5e9f</v>
          </cell>
          <cell r="AD168">
            <v>152522810213958</v>
          </cell>
          <cell r="AE168" t="str">
            <v>2025-08-25 14:59:00</v>
          </cell>
          <cell r="AF168">
            <v>0</v>
          </cell>
          <cell r="AG168">
            <v>0</v>
          </cell>
          <cell r="AH168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FDUDI1NjdMMVpCXCIsXCJEb2NOb1wiOlwiR0UyMzA2MTI1NjlcIixcIkRvY1R5cFwiOlwiSU5WXCIsXCJEb2NEdFwiOlwiMjUvMDgvMjAyNVwiLFwiVG90SW52VmFsXCI6NjgwMzkuMCxcIkl0ZW1DbnRcIjoyLFwiTWFpbkhzbkNvZGVcIjpcIjk5NzIxMlwiLFwiSXJuXCI6XCI3OWQzYzU1NTNiNzc1YmYxYjZjNDUzYzc1YThmYWQ2NmVjYmQzNTc5Nzk5NzJmZDBkZjQ0ZGVkOGJlYmM1ZTlmXCIsXCJJcm5EdFwiOlwiMjAyNS0wOC0yNSAxNDo1OTowMFwifSJ9.YAg7uvf5PtwsPE8QbFKNL4tI3fX3gNbkMcGDfI07DRgS0wtESp62mY4G7b2fcNJ_C5YQEOGL47qKqFi6o6aoKweUHaBAUswRHaEJekGsPRDBWkyqdmHMTrFLABUXXUjFl5fhKRNcyo6ek5Oeojmbgprt5r2l-m-Rbrt6S08BIhnvnDbr0x1y4YawFfgPObsMPkaFG_MbN31fiOTKSxq-ypyK9kMUbyjoHJ7zlu2n7nmdjRWo7a_4M6hleFt3QKlQu6ss_WC1Afd4lyVnF7_vt7ogi0D16yP8hVBccvd21jdpqU43V_JhMIvKuGiixv_lRD_Gf38P87zbcIq5LeqNww</v>
          </cell>
          <cell r="AI168" t="str">
            <v>Generated</v>
          </cell>
          <cell r="AJ168">
            <v>0</v>
          </cell>
          <cell r="AK168" t="str">
            <v>https://my.gstzen.in/~ldbdzzzjvy/a/invoices/20b7b8ef-cfa0-4294-aa35-5a70b420dbed/einvoice/.pdf2/</v>
          </cell>
        </row>
        <row r="169">
          <cell r="E169" t="str">
            <v>GE2150FY2526372</v>
          </cell>
          <cell r="F169">
            <v>45894</v>
          </cell>
          <cell r="G169">
            <v>45900</v>
          </cell>
          <cell r="H169">
            <v>0</v>
          </cell>
          <cell r="I169">
            <v>0</v>
          </cell>
          <cell r="J169" t="str">
            <v>33 - TN</v>
          </cell>
          <cell r="K169" t="str">
            <v>N</v>
          </cell>
          <cell r="L169">
            <v>0</v>
          </cell>
          <cell r="M169">
            <v>0</v>
          </cell>
          <cell r="N169">
            <v>22110</v>
          </cell>
          <cell r="O169">
            <v>0</v>
          </cell>
          <cell r="P169">
            <v>1989.9</v>
          </cell>
          <cell r="Q169">
            <v>1989.9</v>
          </cell>
          <cell r="R169">
            <v>0</v>
          </cell>
          <cell r="S169">
            <v>26089.8</v>
          </cell>
          <cell r="T169">
            <v>0</v>
          </cell>
          <cell r="U169" t="str">
            <v>NCES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 t="str">
            <v>srivenu111@gmail.com</v>
          </cell>
          <cell r="AA169" t="str">
            <v>srivenu111@gmail.com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</row>
        <row r="170">
          <cell r="E170" t="str">
            <v>GE2150FY2526371</v>
          </cell>
          <cell r="F170">
            <v>45894</v>
          </cell>
          <cell r="G170">
            <v>45900</v>
          </cell>
          <cell r="H170">
            <v>0</v>
          </cell>
          <cell r="I170">
            <v>0</v>
          </cell>
          <cell r="J170" t="str">
            <v>33 - TN</v>
          </cell>
          <cell r="K170" t="str">
            <v>N</v>
          </cell>
          <cell r="L170">
            <v>0</v>
          </cell>
          <cell r="M170">
            <v>0</v>
          </cell>
          <cell r="N170">
            <v>25000</v>
          </cell>
          <cell r="O170">
            <v>0</v>
          </cell>
          <cell r="P170">
            <v>2250</v>
          </cell>
          <cell r="Q170">
            <v>2250</v>
          </cell>
          <cell r="R170">
            <v>0</v>
          </cell>
          <cell r="S170">
            <v>29500</v>
          </cell>
          <cell r="T170">
            <v>0</v>
          </cell>
          <cell r="U170" t="str">
            <v>NCES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 t="str">
            <v>srivenu111@gmail.com</v>
          </cell>
          <cell r="AA170" t="str">
            <v>srivenu111@gmail.com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</row>
        <row r="171">
          <cell r="E171" t="str">
            <v>GE2150FY2526370</v>
          </cell>
          <cell r="F171">
            <v>45894</v>
          </cell>
          <cell r="G171">
            <v>45900</v>
          </cell>
          <cell r="H171">
            <v>0</v>
          </cell>
          <cell r="I171">
            <v>0</v>
          </cell>
          <cell r="J171" t="str">
            <v>33 - TN</v>
          </cell>
          <cell r="K171" t="str">
            <v>N</v>
          </cell>
          <cell r="L171">
            <v>0</v>
          </cell>
          <cell r="M171">
            <v>0</v>
          </cell>
          <cell r="N171">
            <v>74900</v>
          </cell>
          <cell r="O171">
            <v>0</v>
          </cell>
          <cell r="P171">
            <v>6741</v>
          </cell>
          <cell r="Q171">
            <v>6741</v>
          </cell>
          <cell r="R171">
            <v>0</v>
          </cell>
          <cell r="S171">
            <v>88382</v>
          </cell>
          <cell r="T171">
            <v>0</v>
          </cell>
          <cell r="U171" t="str">
            <v>NCES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 t="str">
            <v>srivenu111@gmail.com</v>
          </cell>
          <cell r="AA171" t="str">
            <v>srivenu111@gmail.com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</row>
        <row r="172">
          <cell r="E172" t="str">
            <v>GE2150FY2526369</v>
          </cell>
          <cell r="F172">
            <v>45894</v>
          </cell>
          <cell r="G172">
            <v>45900</v>
          </cell>
          <cell r="H172">
            <v>0</v>
          </cell>
          <cell r="I172">
            <v>0</v>
          </cell>
          <cell r="J172" t="str">
            <v>33 - TN</v>
          </cell>
          <cell r="K172" t="str">
            <v>N</v>
          </cell>
          <cell r="L172">
            <v>0</v>
          </cell>
          <cell r="M172">
            <v>0</v>
          </cell>
          <cell r="N172">
            <v>100000</v>
          </cell>
          <cell r="O172">
            <v>0</v>
          </cell>
          <cell r="P172">
            <v>9000</v>
          </cell>
          <cell r="Q172">
            <v>9000</v>
          </cell>
          <cell r="R172">
            <v>0</v>
          </cell>
          <cell r="S172">
            <v>118000</v>
          </cell>
          <cell r="T172">
            <v>0</v>
          </cell>
          <cell r="U172" t="str">
            <v>NCES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 t="str">
            <v>srivenu111@gmail.com</v>
          </cell>
          <cell r="AA172" t="str">
            <v>srivenu111@gmail.com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</row>
        <row r="173">
          <cell r="E173" t="str">
            <v>GE2150FY2526368</v>
          </cell>
          <cell r="F173">
            <v>45894</v>
          </cell>
          <cell r="G173">
            <v>45900</v>
          </cell>
          <cell r="H173">
            <v>0</v>
          </cell>
          <cell r="I173">
            <v>0</v>
          </cell>
          <cell r="J173" t="str">
            <v>33 - TN</v>
          </cell>
          <cell r="K173" t="str">
            <v>N</v>
          </cell>
          <cell r="L173">
            <v>0</v>
          </cell>
          <cell r="M173">
            <v>0</v>
          </cell>
          <cell r="N173">
            <v>74900</v>
          </cell>
          <cell r="O173">
            <v>0</v>
          </cell>
          <cell r="P173">
            <v>6741</v>
          </cell>
          <cell r="Q173">
            <v>6741</v>
          </cell>
          <cell r="R173">
            <v>0</v>
          </cell>
          <cell r="S173">
            <v>88382</v>
          </cell>
          <cell r="T173">
            <v>0</v>
          </cell>
          <cell r="U173" t="str">
            <v>NCES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 t="str">
            <v>srivenu111@gmail.com</v>
          </cell>
          <cell r="AA173" t="str">
            <v>srivenu111@gmail.com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</row>
        <row r="174">
          <cell r="E174" t="str">
            <v>GE2150FY2526367</v>
          </cell>
          <cell r="F174">
            <v>45894</v>
          </cell>
          <cell r="G174">
            <v>45900</v>
          </cell>
          <cell r="H174">
            <v>0</v>
          </cell>
          <cell r="I174">
            <v>0</v>
          </cell>
          <cell r="J174" t="str">
            <v>33 - TN</v>
          </cell>
          <cell r="K174" t="str">
            <v>N</v>
          </cell>
          <cell r="L174">
            <v>0</v>
          </cell>
          <cell r="M174">
            <v>0</v>
          </cell>
          <cell r="N174">
            <v>100000</v>
          </cell>
          <cell r="O174">
            <v>0</v>
          </cell>
          <cell r="P174">
            <v>9000</v>
          </cell>
          <cell r="Q174">
            <v>9000</v>
          </cell>
          <cell r="R174">
            <v>0</v>
          </cell>
          <cell r="S174">
            <v>118000</v>
          </cell>
          <cell r="T174">
            <v>0</v>
          </cell>
          <cell r="U174" t="str">
            <v>NCES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 t="str">
            <v>srivenu111@gmail.com</v>
          </cell>
          <cell r="AA174" t="str">
            <v>srivenu111@gmail.com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</row>
        <row r="175">
          <cell r="E175" t="str">
            <v>GE2150FY2526366</v>
          </cell>
          <cell r="F175">
            <v>45894</v>
          </cell>
          <cell r="G175">
            <v>45900</v>
          </cell>
          <cell r="H175">
            <v>0</v>
          </cell>
          <cell r="I175">
            <v>0</v>
          </cell>
          <cell r="J175" t="str">
            <v>33 - TN</v>
          </cell>
          <cell r="K175" t="str">
            <v>N</v>
          </cell>
          <cell r="L175">
            <v>0</v>
          </cell>
          <cell r="M175">
            <v>0</v>
          </cell>
          <cell r="N175">
            <v>74900</v>
          </cell>
          <cell r="O175">
            <v>0</v>
          </cell>
          <cell r="P175">
            <v>6741</v>
          </cell>
          <cell r="Q175">
            <v>6741</v>
          </cell>
          <cell r="R175">
            <v>0</v>
          </cell>
          <cell r="S175">
            <v>88382</v>
          </cell>
          <cell r="T175">
            <v>0</v>
          </cell>
          <cell r="U175" t="str">
            <v>NCES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 t="str">
            <v>srivenu111@gmail.com</v>
          </cell>
          <cell r="AA175" t="str">
            <v>srivenu111@gmail.com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</row>
        <row r="176">
          <cell r="E176" t="str">
            <v>GE2150FY2526365</v>
          </cell>
          <cell r="F176">
            <v>45894</v>
          </cell>
          <cell r="G176">
            <v>45900</v>
          </cell>
          <cell r="H176">
            <v>0</v>
          </cell>
          <cell r="I176">
            <v>0</v>
          </cell>
          <cell r="J176" t="str">
            <v>33 - TN</v>
          </cell>
          <cell r="K176" t="str">
            <v>N</v>
          </cell>
          <cell r="L176">
            <v>0</v>
          </cell>
          <cell r="M176">
            <v>0</v>
          </cell>
          <cell r="N176">
            <v>25000</v>
          </cell>
          <cell r="O176">
            <v>0</v>
          </cell>
          <cell r="P176">
            <v>2250</v>
          </cell>
          <cell r="Q176">
            <v>2250</v>
          </cell>
          <cell r="R176">
            <v>0</v>
          </cell>
          <cell r="S176">
            <v>29500</v>
          </cell>
          <cell r="T176">
            <v>0</v>
          </cell>
          <cell r="U176" t="str">
            <v>NCES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 t="str">
            <v>srivenu111@gmail.com</v>
          </cell>
          <cell r="AA176" t="str">
            <v>srivenu111@gmail.com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</row>
        <row r="177">
          <cell r="E177" t="str">
            <v>GE2150FY2526364</v>
          </cell>
          <cell r="F177">
            <v>45894</v>
          </cell>
          <cell r="G177">
            <v>45900</v>
          </cell>
          <cell r="H177">
            <v>0</v>
          </cell>
          <cell r="I177">
            <v>0</v>
          </cell>
          <cell r="J177" t="str">
            <v>33 - TN</v>
          </cell>
          <cell r="K177" t="str">
            <v>N</v>
          </cell>
          <cell r="L177">
            <v>0</v>
          </cell>
          <cell r="M177">
            <v>0</v>
          </cell>
          <cell r="N177">
            <v>125000</v>
          </cell>
          <cell r="O177">
            <v>0</v>
          </cell>
          <cell r="P177">
            <v>11250</v>
          </cell>
          <cell r="Q177">
            <v>11250</v>
          </cell>
          <cell r="R177">
            <v>0</v>
          </cell>
          <cell r="S177">
            <v>147500</v>
          </cell>
          <cell r="T177">
            <v>0</v>
          </cell>
          <cell r="U177" t="str">
            <v>NCES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 t="str">
            <v>srivenu111@gmail.com</v>
          </cell>
          <cell r="AA177" t="str">
            <v>srivenu111@gmail.com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</row>
        <row r="178">
          <cell r="E178" t="str">
            <v>GE2150FY2526363</v>
          </cell>
          <cell r="F178">
            <v>45894</v>
          </cell>
          <cell r="G178">
            <v>45900</v>
          </cell>
          <cell r="H178">
            <v>0</v>
          </cell>
          <cell r="I178">
            <v>0</v>
          </cell>
          <cell r="J178" t="str">
            <v>33 - TN</v>
          </cell>
          <cell r="K178" t="str">
            <v>N</v>
          </cell>
          <cell r="L178">
            <v>0</v>
          </cell>
          <cell r="M178">
            <v>0</v>
          </cell>
          <cell r="N178">
            <v>25000</v>
          </cell>
          <cell r="O178">
            <v>0</v>
          </cell>
          <cell r="P178">
            <v>2250</v>
          </cell>
          <cell r="Q178">
            <v>2250</v>
          </cell>
          <cell r="R178">
            <v>0</v>
          </cell>
          <cell r="S178">
            <v>29500</v>
          </cell>
          <cell r="T178">
            <v>0</v>
          </cell>
          <cell r="U178" t="str">
            <v>NCES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 t="str">
            <v>srivenu111@gmail.com</v>
          </cell>
          <cell r="AA178" t="str">
            <v>srivenu111@gmail.com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</row>
        <row r="179">
          <cell r="E179" t="str">
            <v>GE2150FY2526362</v>
          </cell>
          <cell r="F179">
            <v>45894</v>
          </cell>
          <cell r="G179">
            <v>45900</v>
          </cell>
          <cell r="H179">
            <v>0</v>
          </cell>
          <cell r="I179">
            <v>0</v>
          </cell>
          <cell r="J179" t="str">
            <v>33 - TN</v>
          </cell>
          <cell r="K179" t="str">
            <v>N</v>
          </cell>
          <cell r="L179">
            <v>0</v>
          </cell>
          <cell r="M179">
            <v>0</v>
          </cell>
          <cell r="N179">
            <v>25000</v>
          </cell>
          <cell r="O179">
            <v>0</v>
          </cell>
          <cell r="P179">
            <v>2250</v>
          </cell>
          <cell r="Q179">
            <v>2250</v>
          </cell>
          <cell r="R179">
            <v>0</v>
          </cell>
          <cell r="S179">
            <v>29500</v>
          </cell>
          <cell r="T179">
            <v>0</v>
          </cell>
          <cell r="U179" t="str">
            <v>NCES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 t="str">
            <v>srivenu111@gmail.com</v>
          </cell>
          <cell r="AA179" t="str">
            <v>srivenu111@gmail.com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</row>
        <row r="180">
          <cell r="E180" t="str">
            <v>GE2150FY2526218</v>
          </cell>
          <cell r="F180">
            <v>45894</v>
          </cell>
          <cell r="G180">
            <v>0</v>
          </cell>
          <cell r="H180" t="str">
            <v>33AAKCV5738K1ZU</v>
          </cell>
          <cell r="I180" t="str">
            <v>VPV Energy Pvt Ltd.,</v>
          </cell>
          <cell r="J180" t="str">
            <v>33 - TN</v>
          </cell>
          <cell r="K180" t="str">
            <v>N</v>
          </cell>
          <cell r="L180">
            <v>0</v>
          </cell>
          <cell r="M180">
            <v>0</v>
          </cell>
          <cell r="N180">
            <v>74900</v>
          </cell>
          <cell r="O180">
            <v>0</v>
          </cell>
          <cell r="P180">
            <v>6741</v>
          </cell>
          <cell r="Q180">
            <v>6741</v>
          </cell>
          <cell r="R180">
            <v>0</v>
          </cell>
          <cell r="S180">
            <v>88382</v>
          </cell>
          <cell r="T180">
            <v>0</v>
          </cell>
          <cell r="U180" t="str">
            <v>CE/NCES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 t="str">
            <v>dfcnceshq1@gmail.com</v>
          </cell>
          <cell r="AB180" t="str">
            <v>srivenu111@gmail.com</v>
          </cell>
          <cell r="AC180" t="str">
            <v>868f8bd8525faa7a9ddae88a8849a715cf278406d00b5def887a6123b7582263</v>
          </cell>
          <cell r="AD180">
            <v>152522972581067</v>
          </cell>
          <cell r="AE180" t="str">
            <v>2025-09-09 12:08:00</v>
          </cell>
          <cell r="AF180">
            <v>0</v>
          </cell>
          <cell r="AG180">
            <v>0</v>
          </cell>
          <cell r="AH180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tDVjU3MzhLMVpVXCIsXCJEb2NOb1wiOlwiR0UyMTUwRlkyNTI2MjE4XCIsXCJEb2NUeXBcIjpcIklOVlwiLFwiRG9jRHRcIjpcIjI1LzA4LzIwMjVcIixcIlRvdEludlZhbFwiOjg4MzgyLjAsXCJJdGVtQ250XCI6MSxcIk1haW5Ic25Db2RlXCI6XCI5OTg1OTlcIixcIklyblwiOlwiODY4ZjhiZDg1MjVmYWE3YTlkZGFlODhhODg0OWE3MTVjZjI3ODQwNmQwMGI1ZGVmODg3YTYxMjNiNzU4MjI2M1wiLFwiSXJuRHRcIjpcIjIwMjUtMDktMDkgMTI6MDg6MDBcIn0ifQ.gssP0DQDL-hmizFVg_xhtBas-8bLoOletp8IaMzGo1IC25Bn-OulJ6SbJAFkcr5ZQFZoubyqp0_e8EIbiR93IcqAL10ulnVjasSBkTAMdDtBkH6_zyx01Ni9ui66QImDbD6S_QWCD982aaTDIHmqoGNX5VcmcUnI3pXDh_SxWpogS6p-CawRI88X36TJT6R6uLrFoi8v4lpnhepupPnwj7VpFPLMfPEhXx4waTg80sUZtLbm7IhwjCIxfv4kxeZJEEYPe17DoVO9isYehM8nn58u5BzruMx95SNkU6eRm08YaUqIzgXOsxIMqGa6joN_d_WRZzw4pYAJVYNM135_Mg</v>
          </cell>
          <cell r="AI180" t="str">
            <v>Generated</v>
          </cell>
          <cell r="AJ180">
            <v>0</v>
          </cell>
          <cell r="AK180" t="str">
            <v>https://my.gstzen.in/~ldbdzzzjvy/a/invoices/e94f5f4d-e80f-4472-a0e8-f5a94bb00ed0/einvoice/.pdf2/</v>
          </cell>
        </row>
        <row r="181">
          <cell r="E181" t="str">
            <v>GE2150FY2526217</v>
          </cell>
          <cell r="F181">
            <v>45894</v>
          </cell>
          <cell r="G181">
            <v>0</v>
          </cell>
          <cell r="H181" t="str">
            <v>33AAKCV5738K1ZU</v>
          </cell>
          <cell r="I181" t="str">
            <v>VPV Energy Pvt Ltd.,</v>
          </cell>
          <cell r="J181" t="str">
            <v>33 - TN</v>
          </cell>
          <cell r="K181" t="str">
            <v>N</v>
          </cell>
          <cell r="L181">
            <v>0</v>
          </cell>
          <cell r="M181">
            <v>0</v>
          </cell>
          <cell r="N181">
            <v>100000</v>
          </cell>
          <cell r="O181">
            <v>0</v>
          </cell>
          <cell r="P181">
            <v>9000</v>
          </cell>
          <cell r="Q181">
            <v>9000</v>
          </cell>
          <cell r="R181">
            <v>0</v>
          </cell>
          <cell r="S181">
            <v>118000</v>
          </cell>
          <cell r="T181">
            <v>0</v>
          </cell>
          <cell r="U181" t="str">
            <v>CE/NCES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 t="str">
            <v>dfcnceshq1@gmail.com</v>
          </cell>
          <cell r="AB181" t="str">
            <v>srivenu111@gmail.com</v>
          </cell>
          <cell r="AC181" t="str">
            <v>871c75c810b0ecdb3293c3af80725ca1ca154da67643752e24f4d46ddea62369</v>
          </cell>
          <cell r="AD181">
            <v>152522972580934</v>
          </cell>
          <cell r="AE181" t="str">
            <v>2025-09-09 12:08:00</v>
          </cell>
          <cell r="AF181">
            <v>0</v>
          </cell>
          <cell r="AG181">
            <v>0</v>
          </cell>
          <cell r="AH181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tDVjU3MzhLMVpVXCIsXCJEb2NOb1wiOlwiR0UyMTUwRlkyNTI2MjE3XCIsXCJEb2NUeXBcIjpcIklOVlwiLFwiRG9jRHRcIjpcIjI1LzA4LzIwMjVcIixcIlRvdEludlZhbFwiOjExODAwMC4wLFwiSXRlbUNudFwiOjEsXCJNYWluSHNuQ29kZVwiOlwiOTk4NTk5XCIsXCJJcm5cIjpcIjg3MWM3NWM4MTBiMGVjZGIzMjkzYzNhZjgwNzI1Y2ExY2ExNTRkYTY3NjQzNzUyZTI0ZjRkNDZkZGVhNjIzNjlcIixcIklybkR0XCI6XCIyMDI1LTA5LTA5IDEyOjA4OjAwXCJ9In0.OYn0SuMtCBLT85vwPwKiSib07vgpVEzPeBIZ0hGKXiADFLlZnXBvx0mTfqBFf6Ag03FR1Cy5ow0yKfY8LoOO1pnqe_yR3_b-3ZOlc_DVw9_rcpT6N6dPhAWGyrgjZfQYUhVUmbQILgoX5J6OvVdD3ds7QfVzkdm2oh0YfABVxBBXJcEgIzV33OpGPpssUrnXwuGVY1o_0vzgmRbu_K4NRoJnU6Red4s47bFWUIKHcNqNxjs3nf92StHFK2NSF8fj44eZJ8C-_YRW5kfhVCh2WiKt9qCqMkCneNP6NuL6gK5CCWFG4uiqqvhz7NcuFN5mQadS3YUkFOGqEmxrnYTw8A</v>
          </cell>
          <cell r="AI181" t="str">
            <v>Generated</v>
          </cell>
          <cell r="AJ181">
            <v>0</v>
          </cell>
          <cell r="AK181" t="str">
            <v>https://my.gstzen.in/~ldbdzzzjvy/a/invoices/10b65ec6-d069-44a0-9711-ab3bb3dd12e5/einvoice/.pdf2/</v>
          </cell>
        </row>
        <row r="182">
          <cell r="E182" t="str">
            <v>GE2150FY2526216</v>
          </cell>
          <cell r="F182">
            <v>45894</v>
          </cell>
          <cell r="G182">
            <v>0</v>
          </cell>
          <cell r="H182" t="str">
            <v>33AAKCV5738K1ZU</v>
          </cell>
          <cell r="I182" t="str">
            <v>VPV Energy Pvt Ltd.,</v>
          </cell>
          <cell r="J182" t="str">
            <v>33 - TN</v>
          </cell>
          <cell r="K182" t="str">
            <v>N</v>
          </cell>
          <cell r="L182">
            <v>0</v>
          </cell>
          <cell r="M182">
            <v>0</v>
          </cell>
          <cell r="N182">
            <v>74900</v>
          </cell>
          <cell r="O182">
            <v>0</v>
          </cell>
          <cell r="P182">
            <v>6741</v>
          </cell>
          <cell r="Q182">
            <v>6741</v>
          </cell>
          <cell r="R182">
            <v>0</v>
          </cell>
          <cell r="S182">
            <v>88382</v>
          </cell>
          <cell r="T182">
            <v>0</v>
          </cell>
          <cell r="U182" t="str">
            <v>CE/NCES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 t="str">
            <v>dfcnceshq1@gmail.com</v>
          </cell>
          <cell r="AB182" t="str">
            <v>srivenu111@gmail.com</v>
          </cell>
          <cell r="AC182" t="str">
            <v>152d2a1600becad2e60b90e3a55cda85a0154ffe9cad0477486041cc41cef19b</v>
          </cell>
          <cell r="AD182">
            <v>152522972580800</v>
          </cell>
          <cell r="AE182" t="str">
            <v>2025-09-09 12:08:00</v>
          </cell>
          <cell r="AF182">
            <v>0</v>
          </cell>
          <cell r="AG182">
            <v>0</v>
          </cell>
          <cell r="AH182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tDVjU3MzhLMVpVXCIsXCJEb2NOb1wiOlwiR0UyMTUwRlkyNTI2MjE2XCIsXCJEb2NUeXBcIjpcIklOVlwiLFwiRG9jRHRcIjpcIjI1LzA4LzIwMjVcIixcIlRvdEludlZhbFwiOjg4MzgyLjAsXCJJdGVtQ250XCI6MSxcIk1haW5Ic25Db2RlXCI6XCI5OTg1OTlcIixcIklyblwiOlwiMTUyZDJhMTYwMGJlY2FkMmU2MGI5MGUzYTU1Y2RhODVhMDE1NGZmZTljYWQwNDc3NDg2MDQxY2M0MWNlZjE5YlwiLFwiSXJuRHRcIjpcIjIwMjUtMDktMDkgMTI6MDg6MDBcIn0ifQ.MG3LGLWmZWawPM5Op7n3Jas2kEqJuaKbZJKKxGyhTozzup_6O4jcqqnhQhQ_5kjG7P0LoyKwMwxbF-Me58sD0vXWDP_AxmiO7BRcaoZWu5wyNxfq8mk5O5Rs-4-NyNpLKSLYCQ0h0_NrBTnzNOwiUp0UJYFsG970PylG9iilNrFCBRR0ZLKqPLOLQ-_XD97OVOnkT-RSGXWVtDUVR9RMlPNh51ZTmj9Ri-osMK59_3TomQNRcYst69z8BWLVWRlNMjOaKnLa2jcOXMoBQQqJdS66QZpRF0ScmvYiM5Y7xX8Cw186ELlNqAIx8HaAxtuZ9wHpH9KmfwrGiATNeWf0-A</v>
          </cell>
          <cell r="AI182" t="str">
            <v>Generated</v>
          </cell>
          <cell r="AJ182">
            <v>0</v>
          </cell>
          <cell r="AK182" t="str">
            <v>https://my.gstzen.in/~ldbdzzzjvy/a/invoices/1ae8969a-e7ce-47fc-8d54-19c0bcec8c89/einvoice/.pdf2/</v>
          </cell>
        </row>
        <row r="183">
          <cell r="E183" t="str">
            <v>GE2150FY2526215</v>
          </cell>
          <cell r="F183">
            <v>45894</v>
          </cell>
          <cell r="G183">
            <v>0</v>
          </cell>
          <cell r="H183" t="str">
            <v>33AAKCV5738K1ZU</v>
          </cell>
          <cell r="I183" t="str">
            <v>VPV Energy Pvt Ltd.,</v>
          </cell>
          <cell r="J183" t="str">
            <v>33 - TN</v>
          </cell>
          <cell r="K183" t="str">
            <v>N</v>
          </cell>
          <cell r="L183">
            <v>0</v>
          </cell>
          <cell r="M183">
            <v>0</v>
          </cell>
          <cell r="N183">
            <v>100000</v>
          </cell>
          <cell r="O183">
            <v>0</v>
          </cell>
          <cell r="P183">
            <v>9000</v>
          </cell>
          <cell r="Q183">
            <v>9000</v>
          </cell>
          <cell r="R183">
            <v>0</v>
          </cell>
          <cell r="S183">
            <v>118000</v>
          </cell>
          <cell r="T183">
            <v>0</v>
          </cell>
          <cell r="U183" t="str">
            <v>CE/NCES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 t="str">
            <v>dfcnceshq1@gmail.com</v>
          </cell>
          <cell r="AB183" t="str">
            <v>srivenu111@gmail.com</v>
          </cell>
          <cell r="AC183" t="str">
            <v>6b2a04287cf189f2a31786d5fbca8d97ca39be6020129f5acaaa27cb8ee7eb05</v>
          </cell>
          <cell r="AD183">
            <v>152522972580642</v>
          </cell>
          <cell r="AE183" t="str">
            <v>2025-09-09 12:08:00</v>
          </cell>
          <cell r="AF183">
            <v>0</v>
          </cell>
          <cell r="AG183">
            <v>0</v>
          </cell>
          <cell r="AH183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tDVjU3MzhLMVpVXCIsXCJEb2NOb1wiOlwiR0UyMTUwRlkyNTI2MjE1XCIsXCJEb2NUeXBcIjpcIklOVlwiLFwiRG9jRHRcIjpcIjI1LzA4LzIwMjVcIixcIlRvdEludlZhbFwiOjExODAwMC4wLFwiSXRlbUNudFwiOjEsXCJNYWluSHNuQ29kZVwiOlwiOTk4NTk5XCIsXCJJcm5cIjpcIjZiMmEwNDI4N2NmMTg5ZjJhMzE3ODZkNWZiY2E4ZDk3Y2EzOWJlNjAyMDEyOWY1YWNhYWEyN2NiOGVlN2ViMDVcIixcIklybkR0XCI6XCIyMDI1LTA5LTA5IDEyOjA4OjAwXCJ9In0.C_UoGhrI28q8dmEXZpAhOM3NBU7Zfsjp1M00Q14RzCLFBo3X-y7UsoEGJRA7BeXk1mIdAYiLRJDvHOKmbaZ5mxaJTaHaQzptwI7k0uP3Jh8L_QFTsPruSDlNKbSHHlpkbIYLmbNGNduOorfJfx-l82pqw84Ft8ancLG-2WognWnZyt5MlatG58pq9D3Hq9bQBs2CFw7FIert2QOncIJhyR3iTkhCrOQAy-wq9ozT5DqmezvxX2cxyigDrqf3yhP3OB0KTrI2tuS2zwevL_Fz1wi3xRFM595VjbJWdzZgY4yzuTRYFjbUaz5l8ByReNNY-7-3z_6K4pOhUAMyAxNa5w</v>
          </cell>
          <cell r="AI183" t="str">
            <v>Generated</v>
          </cell>
          <cell r="AJ183">
            <v>0</v>
          </cell>
          <cell r="AK183" t="str">
            <v>https://my.gstzen.in/~ldbdzzzjvy/a/invoices/bff66f3d-002d-4835-bc5b-4a8028d4a9b9/einvoice/.pdf2/</v>
          </cell>
        </row>
        <row r="184">
          <cell r="E184" t="str">
            <v>GE2150FY2526214</v>
          </cell>
          <cell r="F184">
            <v>45894</v>
          </cell>
          <cell r="G184">
            <v>0</v>
          </cell>
          <cell r="H184" t="str">
            <v>33AAKCV5738K1ZU</v>
          </cell>
          <cell r="I184" t="str">
            <v>VPV Energy Pvt Ltd.,</v>
          </cell>
          <cell r="J184" t="str">
            <v>33 - TN</v>
          </cell>
          <cell r="K184" t="str">
            <v>N</v>
          </cell>
          <cell r="L184">
            <v>0</v>
          </cell>
          <cell r="M184">
            <v>0</v>
          </cell>
          <cell r="N184">
            <v>74900</v>
          </cell>
          <cell r="O184">
            <v>0</v>
          </cell>
          <cell r="P184">
            <v>6741</v>
          </cell>
          <cell r="Q184">
            <v>6741</v>
          </cell>
          <cell r="R184">
            <v>0</v>
          </cell>
          <cell r="S184">
            <v>88382</v>
          </cell>
          <cell r="T184">
            <v>0</v>
          </cell>
          <cell r="U184" t="str">
            <v>CE/NCES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 t="str">
            <v>dfcnceshq1@gmail.com</v>
          </cell>
          <cell r="AB184" t="str">
            <v>srivenu111@gmail.com</v>
          </cell>
          <cell r="AC184" t="str">
            <v>fbeb68217859c45d7376c64b81bfd20945985c23458973574eafab5d701f72c2</v>
          </cell>
          <cell r="AD184">
            <v>152522972580527</v>
          </cell>
          <cell r="AE184" t="str">
            <v>2025-09-09 12:08:00</v>
          </cell>
          <cell r="AF184">
            <v>0</v>
          </cell>
          <cell r="AG184">
            <v>0</v>
          </cell>
          <cell r="AH184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tDVjU3MzhLMVpVXCIsXCJEb2NOb1wiOlwiR0UyMTUwRlkyNTI2MjE0XCIsXCJEb2NUeXBcIjpcIklOVlwiLFwiRG9jRHRcIjpcIjI1LzA4LzIwMjVcIixcIlRvdEludlZhbFwiOjg4MzgyLjAsXCJJdGVtQ250XCI6MSxcIk1haW5Ic25Db2RlXCI6XCI5OTg1OTlcIixcIklyblwiOlwiZmJlYjY4MjE3ODU5YzQ1ZDczNzZjNjRiODFiZmQyMDk0NTk4NWMyMzQ1ODk3MzU3NGVhZmFiNWQ3MDFmNzJjMlwiLFwiSXJuRHRcIjpcIjIwMjUtMDktMDkgMTI6MDg6MDBcIn0ifQ.SWTSlcOuSfGGe94MjaTe_v0Hx27gjYKCwU9vIC1NXAPSJwa_Z34VO-9FY86tZ3SeD1zVJYrMIIHv7c12PeIynCAZ5i7goY_E6Hgde1fqRcvo4q3SYdrURApU-P8d6EMY1AbuuInlmgZta1sfv6s8p00ZbcYj6T2_fAxbymz3BTprS7Ht-s1xnOG15ea5Ko1bJwgbqfEcyh2Rx5BEHrbZeFwKiW2u5O-AXaLYWs6dCrhdN_V9Bu8rGgzu26pPVfkz3q8X0XAOqexkvd88oolSfrwWr999c5jwIFUmfTY6gdYIxi9xICfb3KDiKK5mPJk5fQHM6ii0QPFZdSC-I_QjQg</v>
          </cell>
          <cell r="AI184" t="str">
            <v>Generated</v>
          </cell>
          <cell r="AJ184">
            <v>0</v>
          </cell>
          <cell r="AK184" t="str">
            <v>https://my.gstzen.in/~ldbdzzzjvy/a/invoices/4bcf992f-4c7f-4af6-a4e9-d7041c5f0b4a/einvoice/.pdf2/</v>
          </cell>
        </row>
        <row r="185">
          <cell r="E185" t="str">
            <v>GE2150FY2526213</v>
          </cell>
          <cell r="F185">
            <v>45894</v>
          </cell>
          <cell r="G185">
            <v>0</v>
          </cell>
          <cell r="H185" t="str">
            <v>33AAKCV5738K1ZU</v>
          </cell>
          <cell r="I185" t="str">
            <v>VPV Energy Pvt Ltd.,</v>
          </cell>
          <cell r="J185" t="str">
            <v>33 - TN</v>
          </cell>
          <cell r="K185" t="str">
            <v>N</v>
          </cell>
          <cell r="L185">
            <v>0</v>
          </cell>
          <cell r="M185">
            <v>0</v>
          </cell>
          <cell r="N185">
            <v>100000</v>
          </cell>
          <cell r="O185">
            <v>0</v>
          </cell>
          <cell r="P185">
            <v>9000</v>
          </cell>
          <cell r="Q185">
            <v>9000</v>
          </cell>
          <cell r="R185">
            <v>0</v>
          </cell>
          <cell r="S185">
            <v>118000</v>
          </cell>
          <cell r="T185">
            <v>0</v>
          </cell>
          <cell r="U185" t="str">
            <v>CE/NCES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 t="str">
            <v>dfcnceshq1@gmail.com</v>
          </cell>
          <cell r="AB185" t="str">
            <v>srivenu111@gmail.com</v>
          </cell>
          <cell r="AC185" t="str">
            <v>302d55145fab3aa65cea66a974f1c976ef2df8b558ceb1121e6bd43d4eb4fce8</v>
          </cell>
          <cell r="AD185">
            <v>152522972580411</v>
          </cell>
          <cell r="AE185" t="str">
            <v>2025-09-09 12:08:00</v>
          </cell>
          <cell r="AF185">
            <v>0</v>
          </cell>
          <cell r="AG185">
            <v>0</v>
          </cell>
          <cell r="AH185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tDVjU3MzhLMVpVXCIsXCJEb2NOb1wiOlwiR0UyMTUwRlkyNTI2MjEzXCIsXCJEb2NUeXBcIjpcIklOVlwiLFwiRG9jRHRcIjpcIjI1LzA4LzIwMjVcIixcIlRvdEludlZhbFwiOjExODAwMC4wLFwiSXRlbUNudFwiOjEsXCJNYWluSHNuQ29kZVwiOlwiOTk4NTk5XCIsXCJJcm5cIjpcIjMwMmQ1NTE0NWZhYjNhYTY1Y2VhNjZhOTc0ZjFjOTc2ZWYyZGY4YjU1OGNlYjExMjFlNmJkNDNkNGViNGZjZThcIixcIklybkR0XCI6XCIyMDI1LTA5LTA5IDEyOjA4OjAwXCJ9In0.TJl9BuLwtrJU-7nMAmy1FiFVVvERsDcEr0Togzf4gU6JtW0OQABgLAnmgZd0-UMb8n1JBkiE5MuNY4Bh33wT4cBAdkwHbpur1tD1E6-NBujiV5tGlHZiHWxdZjx-k5jV2zuQYiqnBRS79lEeg77hcx9c0O7kzsrXUqKrhduKn8IZDmniVAnkaazNxW1k8y5t4t6Jxr6w1fKlF6ck-IHYVUTxubBx0q9KNZGmEsKqdMubdTJ9GvMa-4uaSizDXI23YnHpElTwh5cjqJXR8oUpRwUKo7kxssi_MlGrvnB3NJb9RkvDCgEebaVsIVmk519dskXX4YkQ0r7peHKN62Dl-Q</v>
          </cell>
          <cell r="AI185" t="str">
            <v>Generated</v>
          </cell>
          <cell r="AJ185">
            <v>0</v>
          </cell>
          <cell r="AK185" t="str">
            <v>https://my.gstzen.in/~ldbdzzzjvy/a/invoices/fb97b2f0-bb5f-435e-8701-794cbf4561f9/einvoice/.pdf2/</v>
          </cell>
        </row>
        <row r="186">
          <cell r="E186" t="str">
            <v>GE2150FY2526212</v>
          </cell>
          <cell r="F186">
            <v>45894</v>
          </cell>
          <cell r="G186">
            <v>0</v>
          </cell>
          <cell r="H186" t="str">
            <v>33AAJCN8294K1ZU</v>
          </cell>
          <cell r="I186" t="str">
            <v>Navia One Power Pvt.Ltd.,</v>
          </cell>
          <cell r="J186" t="str">
            <v>33 - TN</v>
          </cell>
          <cell r="K186" t="str">
            <v>N</v>
          </cell>
          <cell r="L186">
            <v>0</v>
          </cell>
          <cell r="M186">
            <v>0</v>
          </cell>
          <cell r="N186">
            <v>36650</v>
          </cell>
          <cell r="O186">
            <v>0</v>
          </cell>
          <cell r="P186">
            <v>3298.5</v>
          </cell>
          <cell r="Q186">
            <v>3298.5</v>
          </cell>
          <cell r="R186">
            <v>0</v>
          </cell>
          <cell r="S186">
            <v>43247</v>
          </cell>
          <cell r="T186">
            <v>0</v>
          </cell>
          <cell r="U186" t="str">
            <v>CE/NCES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 t="str">
            <v>dfcnceshq1@gmail.com</v>
          </cell>
          <cell r="AB186" t="str">
            <v>srivenu111@gmail.com</v>
          </cell>
          <cell r="AC186" t="str">
            <v>6da6c3a987c3bb915ece10ba83df347b1476a530a215486841baa2369b8c29f7</v>
          </cell>
          <cell r="AD186">
            <v>152522972580299</v>
          </cell>
          <cell r="AE186" t="str">
            <v>2025-09-09 12:08:00</v>
          </cell>
          <cell r="AF186">
            <v>0</v>
          </cell>
          <cell r="AG186">
            <v>0</v>
          </cell>
          <cell r="AH186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pDTjgyOTRLMVpVXCIsXCJEb2NOb1wiOlwiR0UyMTUwRlkyNTI2MjEyXCIsXCJEb2NUeXBcIjpcIklOVlwiLFwiRG9jRHRcIjpcIjI1LzA4LzIwMjVcIixcIlRvdEludlZhbFwiOjQzMjQ3LjAsXCJJdGVtQ250XCI6MSxcIk1haW5Ic25Db2RlXCI6XCI5OTg1OTlcIixcIklyblwiOlwiNmRhNmMzYTk4N2MzYmI5MTVlY2UxMGJhODNkZjM0N2IxNDc2YTUzMGEyMTU0ODY4NDFiYWEyMzY5YjhjMjlmN1wiLFwiSXJuRHRcIjpcIjIwMjUtMDktMDkgMTI6MDg6MDBcIn0ifQ.NkYv079A6Ihfe_um17cVzE1t3s4R_6cpIaW6Qw6u_P3WsIIyMEuRgy_Zc4W6EUPkeZKEG6SDThPB23H-8grLPMpHB3eXDLxfQuoKOj7wAT-BIA8XDNrPouLPquNGK6mx6C3TTeHLDFEcqZOxLYdB6NWQGGXQIvnFTkf7dwsmYvT4UvzZYL-Jl96zARmgA9nPWo4yL0kzzIT5jBHGl57uDNiU5Yw9aoacqEZ6vxklzZBc8zaQXc6bq_OHQGTfrAnV_7mMZC-U5ZfkoglYuknmb5d0pWGuesTrGPJHg5lRGu9g4oxU-RoSK3D49inr2dQb4s-3PW_YcxydzaixphGuSA</v>
          </cell>
          <cell r="AI186" t="str">
            <v>Generated</v>
          </cell>
          <cell r="AJ186">
            <v>0</v>
          </cell>
          <cell r="AK186" t="str">
            <v>https://my.gstzen.in/~ldbdzzzjvy/a/invoices/b24d240e-754f-495b-95cc-6c4447aeb518/einvoice/.pdf2/</v>
          </cell>
        </row>
        <row r="187">
          <cell r="E187" t="str">
            <v>GE2150FY2526211</v>
          </cell>
          <cell r="F187">
            <v>45894</v>
          </cell>
          <cell r="G187">
            <v>0</v>
          </cell>
          <cell r="H187" t="str">
            <v>33AAJCN8294K1ZU</v>
          </cell>
          <cell r="I187" t="str">
            <v>Navia One Power Pvt.Ltd.,</v>
          </cell>
          <cell r="J187" t="str">
            <v>33 - TN</v>
          </cell>
          <cell r="K187" t="str">
            <v>N</v>
          </cell>
          <cell r="L187">
            <v>0</v>
          </cell>
          <cell r="M187">
            <v>0</v>
          </cell>
          <cell r="N187">
            <v>73300</v>
          </cell>
          <cell r="O187">
            <v>0</v>
          </cell>
          <cell r="P187">
            <v>6597</v>
          </cell>
          <cell r="Q187">
            <v>6597</v>
          </cell>
          <cell r="R187">
            <v>0</v>
          </cell>
          <cell r="S187">
            <v>86494</v>
          </cell>
          <cell r="T187">
            <v>0</v>
          </cell>
          <cell r="U187" t="str">
            <v>CE/NCES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 t="str">
            <v>dfcnceshq1@gmail.com</v>
          </cell>
          <cell r="AB187" t="str">
            <v>srivenu111@gmail.com</v>
          </cell>
          <cell r="AC187" t="str">
            <v>deeb0051ed32d298251f4bd48e5b5d7252ac30a16d110b6657afda70f2e996ab</v>
          </cell>
          <cell r="AD187">
            <v>152522972580156</v>
          </cell>
          <cell r="AE187" t="str">
            <v>2025-09-09 12:08:00</v>
          </cell>
          <cell r="AF187">
            <v>0</v>
          </cell>
          <cell r="AG187">
            <v>0</v>
          </cell>
          <cell r="AH187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pDTjgyOTRLMVpVXCIsXCJEb2NOb1wiOlwiR0UyMTUwRlkyNTI2MjExXCIsXCJEb2NUeXBcIjpcIklOVlwiLFwiRG9jRHRcIjpcIjI1LzA4LzIwMjVcIixcIlRvdEludlZhbFwiOjg2NDk0LjAsXCJJdGVtQ250XCI6MSxcIk1haW5Ic25Db2RlXCI6XCI5OTg1OTlcIixcIklyblwiOlwiZGVlYjAwNTFlZDMyZDI5ODI1MWY0YmQ0OGU1YjVkNzI1MmFjMzBhMTZkMTEwYjY2NTdhZmRhNzBmMmU5OTZhYlwiLFwiSXJuRHRcIjpcIjIwMjUtMDktMDkgMTI6MDg6MDBcIn0ifQ.j1PfKTMGGRxOeCaG8g1GV6Ly5ZkWKupflag9DmBHuWqjnUO1-Bu0uFMZrWhmdCTbfD1FOzHOiZAlHmFmGg3SscFRTVp_fQd_lZcUA6Dkks5Qey2AJXQdKg3PV5r2YAReI8ZWgVt2UVY3v6IX81k06mHOifUZ5zh5ICHRijoplQclVQvHxzjtO6TbzMQXsnqiVWAj1rr8G5w0yCpbsoV0i8ba_4O1f6Lexk-p210QjqZxt9DmWxbEh6SHHjy4zeyCW6lb7D9t2et9ddpY07j-JZj97PSvaXutoHWvVA1wdz3F4ZlperRL4sIAEwFShhGjSyJG7xLgq9taFrbBkEMmUg</v>
          </cell>
          <cell r="AI187" t="str">
            <v>Generated</v>
          </cell>
          <cell r="AJ187">
            <v>0</v>
          </cell>
          <cell r="AK187" t="str">
            <v>https://my.gstzen.in/~ldbdzzzjvy/a/invoices/39439f87-1c14-452e-8223-25e7824673da/einvoice/.pdf2/</v>
          </cell>
        </row>
        <row r="188">
          <cell r="E188" t="str">
            <v>GE2150FY2526209</v>
          </cell>
          <cell r="F188">
            <v>45894</v>
          </cell>
          <cell r="G188">
            <v>45900</v>
          </cell>
          <cell r="H188" t="str">
            <v>33AAFFF3404Q1ZE</v>
          </cell>
          <cell r="I188" t="str">
            <v>Floflex Industries LLP</v>
          </cell>
          <cell r="J188" t="str">
            <v>33 - TN</v>
          </cell>
          <cell r="K188" t="str">
            <v>N</v>
          </cell>
          <cell r="L188">
            <v>0</v>
          </cell>
          <cell r="M188">
            <v>0</v>
          </cell>
          <cell r="N188">
            <v>221000</v>
          </cell>
          <cell r="O188">
            <v>0</v>
          </cell>
          <cell r="P188">
            <v>19890</v>
          </cell>
          <cell r="Q188">
            <v>19890</v>
          </cell>
          <cell r="R188">
            <v>0</v>
          </cell>
          <cell r="S188">
            <v>260780</v>
          </cell>
          <cell r="T188">
            <v>0</v>
          </cell>
          <cell r="U188" t="str">
            <v>CE/NCES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 t="str">
            <v>dfcnceshq1@gmail.com</v>
          </cell>
          <cell r="AB188" t="str">
            <v>dfcnceshq1@gmail.com</v>
          </cell>
          <cell r="AC188" t="str">
            <v>eff61201647b257906648b76896cb505f0ee389c80046afd08814745e67a66f2</v>
          </cell>
          <cell r="AD188">
            <v>152522964998350</v>
          </cell>
          <cell r="AE188" t="str">
            <v>2025-09-08 17:06:00</v>
          </cell>
          <cell r="AF188">
            <v>0</v>
          </cell>
          <cell r="AG188">
            <v>0</v>
          </cell>
          <cell r="AH188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ZGRjM0MDRRMVpFXCIsXCJEb2NOb1wiOlwiR0UyMTUwRlkyNTI2MjA5XCIsXCJEb2NUeXBcIjpcIklOVlwiLFwiRG9jRHRcIjpcIjI1LzA4LzIwMjVcIixcIlRvdEludlZhbFwiOjI2MDc4MC4wLFwiSXRlbUNudFwiOjEsXCJNYWluSHNuQ29kZVwiOlwiOTk4NTk5XCIsXCJJcm5cIjpcImVmZjYxMjAxNjQ3YjI1NzkwNjY0OGI3Njg5NmNiNTA1ZjBlZTM4OWM4MDA0NmFmZDA4ODE0NzQ1ZTY3YTY2ZjJcIixcIklybkR0XCI6XCIyMDI1LTA5LTA4IDE3OjA2OjAwXCJ9In0.KVR-do8FfYbfiPkaJ7FIcvbC2FT3v-v7lai7ORGPWdBNYV3_xE7KIjPB0TuupAYVPeylufL9_4j26OHQ2mO0A4DPVe5w8E1xPXYE4CoO5-1_x3y_Zc2CwtvwK2tGDE0QS59yaPe1nbgY21b6m1_PvPKgQJC334sbStOPlCmpx74BFAnFUtzZKv7zB8BZq0FNm0l2j7i06xIIwkxE0r2XL6ZzvsbXncyH_MVGeWVErB088LKL1JVB6FbQIDpSVxKBSJ7RIbPktsBRACeMOczK_Ai2_ZVmCrG-PU-0KVfiJ_sGNv0xmiGwDo9BziT-PqgXiKhIdVHzew4lBj7SYysMmQ</v>
          </cell>
          <cell r="AI188" t="str">
            <v>Generated</v>
          </cell>
          <cell r="AJ188">
            <v>0</v>
          </cell>
          <cell r="AK188" t="str">
            <v>https://my.gstzen.in/~ldbdzzzjvy/a/invoices/149f72b9-7242-431d-accb-efecd056e936/einvoice/.pdf2/</v>
          </cell>
        </row>
        <row r="189">
          <cell r="E189" t="str">
            <v>GE2150FY2526208</v>
          </cell>
          <cell r="F189">
            <v>45894</v>
          </cell>
          <cell r="G189">
            <v>45900</v>
          </cell>
          <cell r="H189" t="str">
            <v>33AAFFF3404Q1ZE</v>
          </cell>
          <cell r="I189" t="str">
            <v>Floflex Industries LLP</v>
          </cell>
          <cell r="J189" t="str">
            <v>33 - TN</v>
          </cell>
          <cell r="K189" t="str">
            <v>N</v>
          </cell>
          <cell r="L189">
            <v>0</v>
          </cell>
          <cell r="M189">
            <v>0</v>
          </cell>
          <cell r="N189">
            <v>221000</v>
          </cell>
          <cell r="O189">
            <v>0</v>
          </cell>
          <cell r="P189">
            <v>19890</v>
          </cell>
          <cell r="Q189">
            <v>19890</v>
          </cell>
          <cell r="R189">
            <v>0</v>
          </cell>
          <cell r="S189">
            <v>260780</v>
          </cell>
          <cell r="T189">
            <v>0</v>
          </cell>
          <cell r="U189" t="str">
            <v>CE/NCES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 t="str">
            <v>dfcnceshq1@gmail.com</v>
          </cell>
          <cell r="AB189" t="str">
            <v>dfcnceshq1@gmail.com</v>
          </cell>
          <cell r="AC189" t="str">
            <v>8d8acae8aebcb573175988b371c81c7a029dd7c96514366b95d373e6cfa0aa88</v>
          </cell>
          <cell r="AD189">
            <v>152522964998280</v>
          </cell>
          <cell r="AE189" t="str">
            <v>2025-09-08 17:06:00</v>
          </cell>
          <cell r="AF189">
            <v>0</v>
          </cell>
          <cell r="AG189">
            <v>0</v>
          </cell>
          <cell r="AH189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ZGRjM0MDRRMVpFXCIsXCJEb2NOb1wiOlwiR0UyMTUwRlkyNTI2MjA4XCIsXCJEb2NUeXBcIjpcIklOVlwiLFwiRG9jRHRcIjpcIjI1LzA4LzIwMjVcIixcIlRvdEludlZhbFwiOjI2MDc4MC4wLFwiSXRlbUNudFwiOjEsXCJNYWluSHNuQ29kZVwiOlwiOTk4NTk5XCIsXCJJcm5cIjpcIjhkOGFjYWU4YWViY2I1NzMxNzU5ODhiMzcxYzgxYzdhMDI5ZGQ3Yzk2NTE0MzY2Yjk1ZDM3M2U2Y2ZhMGFhODhcIixcIklybkR0XCI6XCIyMDI1LTA5LTA4IDE3OjA2OjAwXCJ9In0.AVI9mEhJIFPs2b1a0mTbKNL8ehmTtbYb1jAVKQZAjqVvDfHsFEpGGvIjG5MZlVDARWarBnR4An4-CWyqnzsVRkboXH4W3Ztg65RTd_trE7hujryI_Nd3LGySFxrwCWJyUidLVzQT4T2lolGzdeaIYyPT5pkT6n8eEVHmxFFCYTSpWKvFC2ltvB741CjYwAY5vqhOxJ8pA23cAF6iGXNqZr56UzvC9-sEQJwN8dgxsmGmnVgcsyFCZfrUpiavXaiJ93EP-CdcNB_SaI6rJEkiAl1Rg1dR0V1Gk3OG6GGr5BYrOcIQIZ5eQAmmbJEy0IHrHiJ2b2Fp55CBEkw-6q6hxg</v>
          </cell>
          <cell r="AI189" t="str">
            <v>Generated</v>
          </cell>
          <cell r="AJ189">
            <v>0</v>
          </cell>
          <cell r="AK189" t="str">
            <v>https://my.gstzen.in/~ldbdzzzjvy/a/invoices/c80282e1-40fa-427a-ab15-c2ecbb642651/einvoice/.pdf2/</v>
          </cell>
        </row>
        <row r="190">
          <cell r="E190" t="str">
            <v>GE2150FY2526207</v>
          </cell>
          <cell r="F190">
            <v>45894</v>
          </cell>
          <cell r="G190">
            <v>45900</v>
          </cell>
          <cell r="H190" t="str">
            <v>33AADFT5600L1ZA</v>
          </cell>
          <cell r="I190" t="str">
            <v>Tecnicrafts Industries,</v>
          </cell>
          <cell r="J190" t="str">
            <v>33 - TN</v>
          </cell>
          <cell r="K190" t="str">
            <v>N</v>
          </cell>
          <cell r="L190">
            <v>0</v>
          </cell>
          <cell r="M190">
            <v>0</v>
          </cell>
          <cell r="N190">
            <v>25000</v>
          </cell>
          <cell r="O190">
            <v>0</v>
          </cell>
          <cell r="P190">
            <v>2250</v>
          </cell>
          <cell r="Q190">
            <v>2250</v>
          </cell>
          <cell r="R190">
            <v>0</v>
          </cell>
          <cell r="S190">
            <v>29500</v>
          </cell>
          <cell r="T190">
            <v>0</v>
          </cell>
          <cell r="U190" t="str">
            <v>CE/NCES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 t="str">
            <v>dfcnceshq1@gmail.com</v>
          </cell>
          <cell r="AB190" t="str">
            <v>dfcnceshq1@gmail.com</v>
          </cell>
          <cell r="AC190" t="str">
            <v>6ee5ed04cafa2b13c6f1922580df73cde0f7613db0762198ff4e31e9085ab335</v>
          </cell>
          <cell r="AD190">
            <v>152522964998165</v>
          </cell>
          <cell r="AE190" t="str">
            <v>2025-09-08 17:06:00</v>
          </cell>
          <cell r="AF190">
            <v>0</v>
          </cell>
          <cell r="AG190">
            <v>0</v>
          </cell>
          <cell r="AH190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RGVDU2MDBMMVpBXCIsXCJEb2NOb1wiOlwiR0UyMTUwRlkyNTI2MjA3XCIsXCJEb2NUeXBcIjpcIklOVlwiLFwiRG9jRHRcIjpcIjI1LzA4LzIwMjVcIixcIlRvdEludlZhbFwiOjI5NTAwLjAsXCJJdGVtQ250XCI6MSxcIk1haW5Ic25Db2RlXCI6XCI5OTg1OTlcIixcIklyblwiOlwiNmVlNWVkMDRjYWZhMmIxM2M2ZjE5MjI1ODBkZjczY2RlMGY3NjEzZGIwNzYyMTk4ZmY0ZTMxZTkwODVhYjMzNVwiLFwiSXJuRHRcIjpcIjIwMjUtMDktMDggMTc6MDY6MDBcIn0ifQ.zlOOkOsV11h8xjPSPHbB_OEKe5FInwNOb4vDjSh52v_O8eAQgXBsg2Bjsq9OIWRxP5E6vySEbUbcEvd7xqHVW4_mZvHvs-hVRj0Eff37zoukdT0bYsDIemVXuiQ9kLvHatt8UZqsEteApZy5JiKhVGsWJW9QZzrRNDK1r-FxiO4i1hxNltcetE_QXgiYCXoYSPVTdp28JF1tWx-2MJE_bg83OjOC1ira58TvGcEnREzlu3HMxxgLqkuSLEPrhY7h0zHKH0f8XJfeTlBhwZC9-hmqjnoeFpTdBC3AZ7Na5ZKq-x_hXGRk0IF4TpaQVAf_CHkvr5J-aeD_pFlr18u65w</v>
          </cell>
          <cell r="AI190" t="str">
            <v>Generated</v>
          </cell>
          <cell r="AJ190">
            <v>0</v>
          </cell>
          <cell r="AK190" t="str">
            <v>https://my.gstzen.in/~ldbdzzzjvy/a/invoices/a44dc8d6-d4cf-49d6-9dd0-ba97cb1bb576/einvoice/.pdf2/</v>
          </cell>
        </row>
        <row r="191">
          <cell r="E191" t="str">
            <v>GE2150FY2526206</v>
          </cell>
          <cell r="F191">
            <v>45894</v>
          </cell>
          <cell r="G191">
            <v>45900</v>
          </cell>
          <cell r="H191" t="str">
            <v>33AACCL2801P1ZK</v>
          </cell>
          <cell r="I191" t="str">
            <v>Lyton Renewable Energy Solution Pvt. Ltd.,</v>
          </cell>
          <cell r="J191" t="str">
            <v>33 - TN</v>
          </cell>
          <cell r="K191" t="str">
            <v>N</v>
          </cell>
          <cell r="L191">
            <v>0</v>
          </cell>
          <cell r="M191">
            <v>0</v>
          </cell>
          <cell r="N191">
            <v>74900</v>
          </cell>
          <cell r="O191">
            <v>0</v>
          </cell>
          <cell r="P191">
            <v>6741</v>
          </cell>
          <cell r="Q191">
            <v>6741</v>
          </cell>
          <cell r="R191">
            <v>0</v>
          </cell>
          <cell r="S191">
            <v>88382</v>
          </cell>
          <cell r="T191">
            <v>0</v>
          </cell>
          <cell r="U191" t="str">
            <v>CE/NCES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 t="str">
            <v>dfcnceshq1@gmail.com</v>
          </cell>
          <cell r="AB191" t="str">
            <v>dfcnceshq1@gmail.com</v>
          </cell>
          <cell r="AC191" t="str">
            <v>04ac22a2a6e486448154b4519aa2a4c852005e85171c879b679632bc7448ff68</v>
          </cell>
          <cell r="AD191">
            <v>152522964998031</v>
          </cell>
          <cell r="AE191" t="str">
            <v>2025-09-08 17:06:00</v>
          </cell>
          <cell r="AF191">
            <v>0</v>
          </cell>
          <cell r="AG191">
            <v>0</v>
          </cell>
          <cell r="AH191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NDTDI4MDFQMVpLXCIsXCJEb2NOb1wiOlwiR0UyMTUwRlkyNTI2MjA2XCIsXCJEb2NUeXBcIjpcIklOVlwiLFwiRG9jRHRcIjpcIjI1LzA4LzIwMjVcIixcIlRvdEludlZhbFwiOjg4MzgyLjAsXCJJdGVtQ250XCI6MSxcIk1haW5Ic25Db2RlXCI6XCI5OTg1OTlcIixcIklyblwiOlwiMDRhYzIyYTJhNmU0ODY0NDgxNTRiNDUxOWFhMmE0Yzg1MjAwNWU4NTE3MWM4NzliNjc5NjMyYmM3NDQ4ZmY2OFwiLFwiSXJuRHRcIjpcIjIwMjUtMDktMDggMTc6MDY6MDBcIn0ifQ.oVzI1dhDd-FRtL_4_d506ERS8MEgW1Lc_NOvUus9zgG6pS2YntjI5LiKC1w-nd2PX-QGlFYCYQXxOtL38_FYamZlCadq4FENjLI6bSepPPYSPm1kRW7kSUrW_MMxlbjhZZkS4qoqRNOeOAsdiDznvsXpBsZuHfoeIErclQ-Za61XKeUCVoPInAuvJ780boyNgHrhOf9G7ayx055ctojoZV83GtNKJ0PJY418KTLrZKnh4UZ9XRk7IBWldJfuXIoux0U6r-_QVnSBK6DzaB9Ok9uyJCEocs9p4pJsUNxNr0dX6Rf6R8ebhYIidx8WsTLf3PYQ6loEzBeLReY8CD8ORA</v>
          </cell>
          <cell r="AI191" t="str">
            <v>Generated</v>
          </cell>
          <cell r="AJ191">
            <v>0</v>
          </cell>
          <cell r="AK191" t="str">
            <v>https://my.gstzen.in/~ldbdzzzjvy/a/invoices/88765476-4806-4da4-99eb-bcf0cff62686/einvoice/.pdf2/</v>
          </cell>
        </row>
        <row r="192">
          <cell r="E192" t="str">
            <v>GE2150FY2526205</v>
          </cell>
          <cell r="F192">
            <v>45894</v>
          </cell>
          <cell r="G192">
            <v>45900</v>
          </cell>
          <cell r="H192" t="str">
            <v>33AACCL2801P1ZK</v>
          </cell>
          <cell r="I192" t="str">
            <v>Lyton Renewable Energy Solution Pvt. Ltd.,</v>
          </cell>
          <cell r="J192" t="str">
            <v>33 - TN</v>
          </cell>
          <cell r="K192" t="str">
            <v>N</v>
          </cell>
          <cell r="L192">
            <v>0</v>
          </cell>
          <cell r="M192">
            <v>0</v>
          </cell>
          <cell r="N192">
            <v>100000</v>
          </cell>
          <cell r="O192">
            <v>0</v>
          </cell>
          <cell r="P192">
            <v>9000</v>
          </cell>
          <cell r="Q192">
            <v>9000</v>
          </cell>
          <cell r="R192">
            <v>0</v>
          </cell>
          <cell r="S192">
            <v>118000</v>
          </cell>
          <cell r="T192">
            <v>0</v>
          </cell>
          <cell r="U192" t="str">
            <v>CE/NCES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 t="str">
            <v>dfcnceshq1@gmail.com</v>
          </cell>
          <cell r="AB192" t="str">
            <v>dfcnceshq1@gmail.com</v>
          </cell>
          <cell r="AC192" t="str">
            <v>46febfc8735964f2e0b10ac4020d46e8ed85866553030f8ef22984faa856b02d</v>
          </cell>
          <cell r="AD192">
            <v>152522964997971</v>
          </cell>
          <cell r="AE192" t="str">
            <v>2025-09-08 17:06:00</v>
          </cell>
          <cell r="AF192">
            <v>0</v>
          </cell>
          <cell r="AG192">
            <v>0</v>
          </cell>
          <cell r="AH192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NDTDI4MDFQMVpLXCIsXCJEb2NOb1wiOlwiR0UyMTUwRlkyNTI2MjA1XCIsXCJEb2NUeXBcIjpcIklOVlwiLFwiRG9jRHRcIjpcIjI1LzA4LzIwMjVcIixcIlRvdEludlZhbFwiOjExODAwMC4wLFwiSXRlbUNudFwiOjEsXCJNYWluSHNuQ29kZVwiOlwiOTk4NTk5XCIsXCJJcm5cIjpcIjQ2ZmViZmM4NzM1OTY0ZjJlMGIxMGFjNDAyMGQ0NmU4ZWQ4NTg2NjU1MzAzMGY4ZWYyMjk4NGZhYTg1NmIwMmRcIixcIklybkR0XCI6XCIyMDI1LTA5LTA4IDE3OjA2OjAwXCJ9In0.QUuaM3pX2WLIvLeMFQIq4lVD3xO_NRMsXCXZP8BAZoNld7ObJ7F8m1I1Mw459MDHIob5heaotG1j2mXqDZ8M8OCiln1T7k6VcTiYWCobZo-A2ll6Ch29jgaXw-9FLHBO7a9vlBHI3jfeDJcHItdp4AeCAPDwG_xOn5kxqach1YQbnOe8AHd_heR40cvu3yo55tvH_vWor19BseJ_BPyfu13yyCe6vW--rNYaYa-nCbVlZbG2D_K5Bb05-O3MDUn_2JO1AaHG9_iANxkPTWrucowjZIMhT2VbMiAfnGAieAR2LHoyiiicEhOZZSbgXCRwawyEM_EB5phn3EzHKQjakQ</v>
          </cell>
          <cell r="AI192" t="str">
            <v>Generated</v>
          </cell>
          <cell r="AJ192">
            <v>0</v>
          </cell>
          <cell r="AK192" t="str">
            <v>https://my.gstzen.in/~ldbdzzzjvy/a/invoices/5764ab93-d475-44bd-862d-da02ab41c553/einvoice/.pdf2/</v>
          </cell>
        </row>
        <row r="193">
          <cell r="E193" t="str">
            <v>GE2150FY2526204</v>
          </cell>
          <cell r="F193">
            <v>45894</v>
          </cell>
          <cell r="G193">
            <v>45900</v>
          </cell>
          <cell r="H193" t="str">
            <v>33AAFCG2053D1Z7</v>
          </cell>
          <cell r="I193" t="str">
            <v>Company Ganpati Marine Enterprises Pvt Limi</v>
          </cell>
          <cell r="J193" t="str">
            <v>33 - TN</v>
          </cell>
          <cell r="K193" t="str">
            <v>N</v>
          </cell>
          <cell r="L193">
            <v>0</v>
          </cell>
          <cell r="M193">
            <v>0</v>
          </cell>
          <cell r="N193">
            <v>25000</v>
          </cell>
          <cell r="O193">
            <v>0</v>
          </cell>
          <cell r="P193">
            <v>2250</v>
          </cell>
          <cell r="Q193">
            <v>2250</v>
          </cell>
          <cell r="R193">
            <v>0</v>
          </cell>
          <cell r="S193">
            <v>29500</v>
          </cell>
          <cell r="T193">
            <v>0</v>
          </cell>
          <cell r="U193" t="str">
            <v>CE/NCES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 t="str">
            <v>dfcnceshq1@gmail.com</v>
          </cell>
          <cell r="AB193" t="str">
            <v>dfcnceshq1@gmail.com</v>
          </cell>
          <cell r="AC193" t="str">
            <v>35e892357c31da73d5449ce4d64ded2d5308229118044fa8711cab078f92cdc1</v>
          </cell>
          <cell r="AD193">
            <v>152522964997786</v>
          </cell>
          <cell r="AE193" t="str">
            <v>2025-09-08 17:06:00</v>
          </cell>
          <cell r="AF193">
            <v>0</v>
          </cell>
          <cell r="AG193">
            <v>0</v>
          </cell>
          <cell r="AH193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ZDRzIwNTNEMVo3XCIsXCJEb2NOb1wiOlwiR0UyMTUwRlkyNTI2MjA0XCIsXCJEb2NUeXBcIjpcIklOVlwiLFwiRG9jRHRcIjpcIjI1LzA4LzIwMjVcIixcIlRvdEludlZhbFwiOjI5NTAwLjAsXCJJdGVtQ250XCI6MSxcIk1haW5Ic25Db2RlXCI6XCI5OTg1OTlcIixcIklyblwiOlwiMzVlODkyMzU3YzMxZGE3M2Q1NDQ5Y2U0ZDY0ZGVkMmQ1MzA4MjI5MTE4MDQ0ZmE4NzExY2FiMDc4ZjkyY2RjMVwiLFwiSXJuRHRcIjpcIjIwMjUtMDktMDggMTc6MDY6MDBcIn0ifQ.d6EDacdysguCxWSg1feUR1IBe6DAj742_XuR0OBwnWiCUrEWD0vmrtkxZiyi_1HmV-Cr6gjL8uT212c-tUtCYZdROQvRvzEsfaSA6XnWw_ZKFVZNzF60NWlI8ZlJQuZCiAbydyxldmSRPo1MpL33BzrP9tCNvKfVcFpmX_8-ZkPwgRXUmpNRJIh1Mp6fWwiSX_XG5qEaAtmfCHqo2bmk3KOwNfRd4nl8S1R3jd3bHHS045H7-ZEX3dKCSwJdT_LJKKTlGvYwbnz7u7wQF-10tQLLzlePlug1iJ9Z2u0IAeCzJAImSII0nORk3vzWEFqg1UIaUfTaEUWiSDRz6Fp2uA</v>
          </cell>
          <cell r="AI193" t="str">
            <v>Generated</v>
          </cell>
          <cell r="AJ193">
            <v>0</v>
          </cell>
          <cell r="AK193" t="str">
            <v>https://my.gstzen.in/~ldbdzzzjvy/a/invoices/0a090bf8-7890-446f-9f1f-bea8db66545b/einvoice/.pdf2/</v>
          </cell>
        </row>
        <row r="194">
          <cell r="E194" t="str">
            <v>GE2150FY2526203</v>
          </cell>
          <cell r="F194">
            <v>45894</v>
          </cell>
          <cell r="G194">
            <v>45900</v>
          </cell>
          <cell r="H194" t="str">
            <v>33AAFCG2053D1Z7</v>
          </cell>
          <cell r="I194" t="str">
            <v>Company Ganpati Marine Enterprises Pvt Limi</v>
          </cell>
          <cell r="J194" t="str">
            <v>33 - TN</v>
          </cell>
          <cell r="K194" t="str">
            <v>N</v>
          </cell>
          <cell r="L194">
            <v>0</v>
          </cell>
          <cell r="M194">
            <v>0</v>
          </cell>
          <cell r="N194">
            <v>25000</v>
          </cell>
          <cell r="O194">
            <v>0</v>
          </cell>
          <cell r="P194">
            <v>2250</v>
          </cell>
          <cell r="Q194">
            <v>2250</v>
          </cell>
          <cell r="R194">
            <v>0</v>
          </cell>
          <cell r="S194">
            <v>29500</v>
          </cell>
          <cell r="T194">
            <v>0</v>
          </cell>
          <cell r="U194" t="str">
            <v>CE/NCES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 t="str">
            <v>dfcnceshq1@gmail.com</v>
          </cell>
          <cell r="AB194" t="str">
            <v>dfcnceshq1@gmail.com</v>
          </cell>
          <cell r="AC194" t="str">
            <v>18f10970d1a0cedc93307a7d484f72324bca2f7778bc6a289ff2972cb3080375</v>
          </cell>
          <cell r="AD194">
            <v>152522964997740</v>
          </cell>
          <cell r="AE194" t="str">
            <v>2025-09-08 17:06:00</v>
          </cell>
          <cell r="AF194">
            <v>0</v>
          </cell>
          <cell r="AG194">
            <v>0</v>
          </cell>
          <cell r="AH194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ZDRzIwNTNEMVo3XCIsXCJEb2NOb1wiOlwiR0UyMTUwRlkyNTI2MjAzXCIsXCJEb2NUeXBcIjpcIklOVlwiLFwiRG9jRHRcIjpcIjI1LzA4LzIwMjVcIixcIlRvdEludlZhbFwiOjI5NTAwLjAsXCJJdGVtQ250XCI6MSxcIk1haW5Ic25Db2RlXCI6XCI5OTg1OTlcIixcIklyblwiOlwiMThmMTA5NzBkMWEwY2VkYzkzMzA3YTdkNDg0ZjcyMzI0YmNhMmY3Nzc4YmM2YTI4OWZmMjk3MmNiMzA4MDM3NVwiLFwiSXJuRHRcIjpcIjIwMjUtMDktMDggMTc6MDY6MDBcIn0ifQ.YAMnyzQavklosVf7tOVXf2j2BrrL98XfKKxTjKykecRzJDe4ci3SJrqQKqE_o4GSDrOYIX5RTNPx7g8upnfp9jyqeHMzzHS0TwzjXn3xv2bDADgaFaYRvtSSnFNzb1Qvk5flPUlF2UgwDfnRPGjMl0kaSWNsimqAkro5PDEzMaXrjttJLF0ooarne1zt__L-cLMoYMJzx-LUdKIZbs8wWi4jK5z5WI5DJfjghgymILWRfhHYTnFiy1g5tYF6_0SpOpl_q-tiwFN4bCskZ79JrLGe9JNOUeXqNakUvv2F5Bh2gaki91uUbU_EX_wUu-qnhtymPa3XNzGe214BhbYIBw</v>
          </cell>
          <cell r="AI194" t="str">
            <v>Generated</v>
          </cell>
          <cell r="AJ194">
            <v>0</v>
          </cell>
          <cell r="AK194" t="str">
            <v>https://my.gstzen.in/~ldbdzzzjvy/a/invoices/971376d4-dfef-44ef-833a-e335fb8490b6/einvoice/.pdf2/</v>
          </cell>
        </row>
        <row r="195">
          <cell r="E195" t="str">
            <v>GE2150FY2526202</v>
          </cell>
          <cell r="F195">
            <v>45894</v>
          </cell>
          <cell r="G195">
            <v>45900</v>
          </cell>
          <cell r="H195" t="str">
            <v>33AAICR5893B1ZB</v>
          </cell>
          <cell r="I195" t="str">
            <v>33AAICR5893B1ZB</v>
          </cell>
          <cell r="J195" t="str">
            <v>33 - TN</v>
          </cell>
          <cell r="K195" t="str">
            <v>N</v>
          </cell>
          <cell r="L195">
            <v>0</v>
          </cell>
          <cell r="M195">
            <v>0</v>
          </cell>
          <cell r="N195">
            <v>100000</v>
          </cell>
          <cell r="O195">
            <v>0</v>
          </cell>
          <cell r="P195">
            <v>9000</v>
          </cell>
          <cell r="Q195">
            <v>9000</v>
          </cell>
          <cell r="R195">
            <v>0</v>
          </cell>
          <cell r="S195">
            <v>118000</v>
          </cell>
          <cell r="T195">
            <v>0</v>
          </cell>
          <cell r="U195" t="str">
            <v>CE/NCES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 t="str">
            <v>dfcnceshq1@gmail.com</v>
          </cell>
          <cell r="AB195" t="str">
            <v>dfcnceshq1@gmail.com</v>
          </cell>
          <cell r="AC195" t="str">
            <v>8ebd9dd43fc4be81692cfa7d06b77c3df2fdfbfa3b1d32fbdbbd2255a1dc69d7</v>
          </cell>
          <cell r="AD195">
            <v>152522964997616</v>
          </cell>
          <cell r="AE195" t="str">
            <v>2025-09-08 17:06:00</v>
          </cell>
          <cell r="AF195">
            <v>0</v>
          </cell>
          <cell r="AG195">
            <v>0</v>
          </cell>
          <cell r="AH195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lDUjU4OTNCMVpCXCIsXCJEb2NOb1wiOlwiR0UyMTUwRlkyNTI2MjAyXCIsXCJEb2NUeXBcIjpcIklOVlwiLFwiRG9jRHRcIjpcIjI1LzA4LzIwMjVcIixcIlRvdEludlZhbFwiOjExODAwMC4wLFwiSXRlbUNudFwiOjEsXCJNYWluSHNuQ29kZVwiOlwiOTk4NTk5XCIsXCJJcm5cIjpcIjhlYmQ5ZGQ0M2ZjNGJlODE2OTJjZmE3ZDA2Yjc3YzNkZjJmZGZiZmEzYjFkMzJmYmRiYmQyMjU1YTFkYzY5ZDdcIixcIklybkR0XCI6XCIyMDI1LTA5LTA4IDE3OjA2OjAwXCJ9In0.V4diOkRCA1x27lJv6gg2OQD5D8PvfGc-0azreeKxgj-Wd8eYtuLW0JlE7PESSUusSEg3dc10hmDDd-GKjuoUdFXhKbht6Y0zLpBkOU41TXc6YHoZ6Kgur8SE_loiAjsmokPq7bCVkDzRewHrZIMJ4dh6dL0VUF1AJT-hFIjiFrbJwOYG4QdKJXo8szbw0He7XSo19DjrODc1R6xbeupcV9vfT3Vil8ZjCMXi77thmZEbY38iTqZ_DSWTvTJ-r_IHsGCY8Pqt7Q8V_JEwiV2gfsjingEl--qZEmZq6-DQ6zehWinewdOheGIQZ4Rcr9LThHKbXCbkpHt8Ot9hd43LLQ</v>
          </cell>
          <cell r="AI195" t="str">
            <v>Generated</v>
          </cell>
          <cell r="AJ195">
            <v>0</v>
          </cell>
          <cell r="AK195" t="str">
            <v>https://my.gstzen.in/~ldbdzzzjvy/a/invoices/e7ea26dd-c10b-4afe-9c90-fcf2d53d12a3/einvoice/.pdf2/</v>
          </cell>
        </row>
        <row r="196">
          <cell r="E196" t="str">
            <v>GE2150FY2526201</v>
          </cell>
          <cell r="F196">
            <v>45894</v>
          </cell>
          <cell r="G196">
            <v>45900</v>
          </cell>
          <cell r="H196" t="str">
            <v>33AABCA9902B1Z9</v>
          </cell>
          <cell r="I196" t="str">
            <v>Autotech Industries (india ) Pvt. Ltd.,</v>
          </cell>
          <cell r="J196" t="str">
            <v>33 - TN</v>
          </cell>
          <cell r="K196" t="str">
            <v>N</v>
          </cell>
          <cell r="L196">
            <v>0</v>
          </cell>
          <cell r="M196">
            <v>0</v>
          </cell>
          <cell r="N196">
            <v>74900</v>
          </cell>
          <cell r="O196">
            <v>0</v>
          </cell>
          <cell r="P196">
            <v>6741</v>
          </cell>
          <cell r="Q196">
            <v>6741</v>
          </cell>
          <cell r="R196">
            <v>0</v>
          </cell>
          <cell r="S196">
            <v>88382</v>
          </cell>
          <cell r="T196">
            <v>0</v>
          </cell>
          <cell r="U196" t="str">
            <v>CE/NCES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 t="str">
            <v>dfcnceshq1@gmail.com</v>
          </cell>
          <cell r="AB196" t="str">
            <v>dfcnceshq1@gmail.com</v>
          </cell>
          <cell r="AC196" t="str">
            <v>bb29e9c253be4e549e959072f0881d3a5f5ed096ceb76d4b2e80d507c7c511da</v>
          </cell>
          <cell r="AD196">
            <v>152522964997546</v>
          </cell>
          <cell r="AE196" t="str">
            <v>2025-09-08 17:06:00</v>
          </cell>
          <cell r="AF196">
            <v>0</v>
          </cell>
          <cell r="AG196">
            <v>0</v>
          </cell>
          <cell r="AH196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JDQTk5MDJCMVo5XCIsXCJEb2NOb1wiOlwiR0UyMTUwRlkyNTI2MjAxXCIsXCJEb2NUeXBcIjpcIklOVlwiLFwiRG9jRHRcIjpcIjI1LzA4LzIwMjVcIixcIlRvdEludlZhbFwiOjg4MzgyLjAsXCJJdGVtQ250XCI6MSxcIk1haW5Ic25Db2RlXCI6XCI5OTg1OTlcIixcIklyblwiOlwiYmIyOWU5YzI1M2JlNGU1NDllOTU5MDcyZjA4ODFkM2E1ZjVlZDA5NmNlYjc2ZDRiMmU4MGQ1MDdjN2M1MTFkYVwiLFwiSXJuRHRcIjpcIjIwMjUtMDktMDggMTc6MDY6MDBcIn0ifQ.PFkP69pmUFD8_QW16SLl-8lkDgWRTyd-18aZTJAjP2Oujf9rsZQ7H_7v5cqUXR2UwpDHqxRi7oO_zlN4-pAUD7aYR-9h_uZYKEsWiOqiSZyYUjxHp7ULUEWbfWMHkGVAxV-YjYbk3SnqwSpRVeQMYzuACO_HANVLexJNMeV_VhpT0aPkySbXKp4Ga_3uVp_ZQl-tPKhrIVpxt5qgY4HmkWV5bRAvOIY73mbwkf43VCLl_5c-N9eacLqu4PtaJf_FC4zXFXR0uV_cNR8vaqVxeOHBHR8rsKBaG7WJeyE5HiJGMfdK_PYvM_3iw2lpEOA8_018oL4Vg9uxmLUFchCxdw</v>
          </cell>
          <cell r="AI196" t="str">
            <v>Generated</v>
          </cell>
          <cell r="AJ196">
            <v>0</v>
          </cell>
          <cell r="AK196" t="str">
            <v>https://my.gstzen.in/~ldbdzzzjvy/a/invoices/a3c3a1bb-ee88-4669-bb17-47c41b2cce86/einvoice/.pdf2/</v>
          </cell>
        </row>
        <row r="197">
          <cell r="E197" t="str">
            <v>GE2150FY2526200</v>
          </cell>
          <cell r="F197">
            <v>45894</v>
          </cell>
          <cell r="G197">
            <v>45900</v>
          </cell>
          <cell r="H197" t="str">
            <v>33AABCA9902B1Z9</v>
          </cell>
          <cell r="I197" t="str">
            <v>Autotech Industries (india ) Pvt. Ltd.,</v>
          </cell>
          <cell r="J197" t="str">
            <v>33 - TN</v>
          </cell>
          <cell r="K197" t="str">
            <v>N</v>
          </cell>
          <cell r="L197">
            <v>0</v>
          </cell>
          <cell r="M197">
            <v>0</v>
          </cell>
          <cell r="N197">
            <v>100000</v>
          </cell>
          <cell r="O197">
            <v>0</v>
          </cell>
          <cell r="P197">
            <v>9000</v>
          </cell>
          <cell r="Q197">
            <v>9000</v>
          </cell>
          <cell r="R197">
            <v>0</v>
          </cell>
          <cell r="S197">
            <v>118000</v>
          </cell>
          <cell r="T197">
            <v>0</v>
          </cell>
          <cell r="U197" t="str">
            <v>CE/NCES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 t="str">
            <v>dfcnceshq1@gmail.com</v>
          </cell>
          <cell r="AB197" t="str">
            <v>dfcnceshq1@gmail.com</v>
          </cell>
          <cell r="AC197" t="str">
            <v>90525619f8f38926137d8ee60e27abef6952145f8ca6bb382557a0fcfa030323</v>
          </cell>
          <cell r="AD197">
            <v>152522964997421</v>
          </cell>
          <cell r="AE197" t="str">
            <v>2025-09-08 17:06:00</v>
          </cell>
          <cell r="AF197">
            <v>0</v>
          </cell>
          <cell r="AG197">
            <v>0</v>
          </cell>
          <cell r="AH197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JDQTk5MDJCMVo5XCIsXCJEb2NOb1wiOlwiR0UyMTUwRlkyNTI2MjAwXCIsXCJEb2NUeXBcIjpcIklOVlwiLFwiRG9jRHRcIjpcIjI1LzA4LzIwMjVcIixcIlRvdEludlZhbFwiOjExODAwMC4wLFwiSXRlbUNudFwiOjEsXCJNYWluSHNuQ29kZVwiOlwiOTk4NTk5XCIsXCJJcm5cIjpcIjkwNTI1NjE5ZjhmMzg5MjYxMzdkOGVlNjBlMjdhYmVmNjk1MjE0NWY4Y2E2YmIzODI1NTdhMGZjZmEwMzAzMjNcIixcIklybkR0XCI6XCIyMDI1LTA5LTA4IDE3OjA2OjAwXCJ9In0.c6YpyBuc0ywX0i0of9hi10f0CARi2BTggX-Bz5XjONKH57YUC1IISMAYlFt1GSGl37WrT6OlX_LRZfJ3zfZL0NlRZ_3_nFvrppH__9hS8gVZY6NveaUbSZBbCd5Y1Ch7FH0k_DiRk2FOKExr5bzEHG_E6FfxcmC3Yx1zgl9fZxwc_nWvCU5ENlO9gzjoH_vdOkTxMzdkQurEMEAGSpbf3bgDGmrq32NEsuvnytd1Qj0QzymrYHF-psLpjSNIXL-m39ZWMLHcnwjA1LqCFFNMslrvVOYHeSc8oqBws3ig62PZOCZgTj3fGEVCeRbJqqW-9NIPr6eVe_Pzkoe2tYWWWA</v>
          </cell>
          <cell r="AI197" t="str">
            <v>Generated</v>
          </cell>
          <cell r="AJ197">
            <v>0</v>
          </cell>
          <cell r="AK197" t="str">
            <v>https://my.gstzen.in/~ldbdzzzjvy/a/invoices/b096a3b8-2e7d-4d28-9022-266b83e876d5/einvoice/.pdf2/</v>
          </cell>
        </row>
        <row r="198">
          <cell r="E198" t="str">
            <v>GE2150FY2526199</v>
          </cell>
          <cell r="F198">
            <v>45894</v>
          </cell>
          <cell r="G198">
            <v>0</v>
          </cell>
          <cell r="H198" t="str">
            <v>33ABHCS7807E1ZD</v>
          </cell>
          <cell r="I198" t="str">
            <v>Sri Krishna Sun Power Pvt. Ltd.,</v>
          </cell>
          <cell r="J198" t="str">
            <v>33 - TN</v>
          </cell>
          <cell r="K198" t="str">
            <v>N</v>
          </cell>
          <cell r="L198">
            <v>0</v>
          </cell>
          <cell r="M198">
            <v>0</v>
          </cell>
          <cell r="N198">
            <v>25000</v>
          </cell>
          <cell r="O198">
            <v>0</v>
          </cell>
          <cell r="P198">
            <v>2250</v>
          </cell>
          <cell r="Q198">
            <v>2250</v>
          </cell>
          <cell r="R198">
            <v>0</v>
          </cell>
          <cell r="S198">
            <v>29500</v>
          </cell>
          <cell r="T198">
            <v>0</v>
          </cell>
          <cell r="U198" t="str">
            <v>CE/NCES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 t="str">
            <v>dfcnceshq1@gmail.com</v>
          </cell>
          <cell r="AB198" t="str">
            <v>srivenu111@gmail.com</v>
          </cell>
          <cell r="AC198" t="str">
            <v>fedcbb4f4c60b20bea7b66b8483916c9a8035778c5dd0f70bb630a766f3cf457</v>
          </cell>
          <cell r="AD198">
            <v>152522972579585</v>
          </cell>
          <cell r="AE198" t="str">
            <v>2025-09-09 12:08:00</v>
          </cell>
          <cell r="AF198">
            <v>0</v>
          </cell>
          <cell r="AG198">
            <v>0</v>
          </cell>
          <cell r="AH198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khDUzc4MDdFMVpEXCIsXCJEb2NOb1wiOlwiR0UyMTUwRlkyNTI2MTk5XCIsXCJEb2NUeXBcIjpcIklOVlwiLFwiRG9jRHRcIjpcIjI1LzA4LzIwMjVcIixcIlRvdEludlZhbFwiOjI5NTAwLjAsXCJJdGVtQ250XCI6MSxcIk1haW5Ic25Db2RlXCI6XCI5OTg1OTlcIixcIklyblwiOlwiZmVkY2JiNGY0YzYwYjIwYmVhN2I2NmI4NDgzOTE2YzlhODAzNTc3OGM1ZGQwZjcwYmI2MzBhNzY2ZjNjZjQ1N1wiLFwiSXJuRHRcIjpcIjIwMjUtMDktMDkgMTI6MDg6MDBcIn0ifQ.mI4uBZqMPbxlsGH_Pb-xLQ2TYxA2xmE_OMLQi7_85Kz94CS7DXljCz_wvGf2xcOYxzGb-hlgKYFm1mSTRaOeq82INQ-RN6erlp1TdASnFWAaLzrLs4V7FkpkL6JtCu_WyRFUTYKwhF072-0WXHJByqsektunwWzr9g5t6nqAHQJ4EkO-oUsleUD8z-MT6-toEQcdJ8b56M6tSqzMH8idWq2NcFWsM00-H2x7ZOXBSOlkTRobqE1moz6vRiO38S6QZzupjsXDmH-v1KTWjYE60awRFUqff4pY-pZN5-oO83J99iHvgjxyfFwnic8eBB2iUBdV2kE6tjsNwCV2lBLqQw</v>
          </cell>
          <cell r="AI198" t="str">
            <v>Generated</v>
          </cell>
          <cell r="AJ198">
            <v>0</v>
          </cell>
          <cell r="AK198" t="str">
            <v>https://my.gstzen.in/~ldbdzzzjvy/a/invoices/8eff08a1-2b0e-4648-82da-f180652965dc/einvoice/.pdf2/</v>
          </cell>
        </row>
        <row r="199">
          <cell r="E199" t="str">
            <v>GE2150FY2526198</v>
          </cell>
          <cell r="F199">
            <v>45894</v>
          </cell>
          <cell r="G199">
            <v>45900</v>
          </cell>
          <cell r="H199" t="str">
            <v>33AACFT3431G1ZL</v>
          </cell>
          <cell r="I199" t="str">
            <v>Texo Fashions</v>
          </cell>
          <cell r="J199" t="str">
            <v>33 - TN</v>
          </cell>
          <cell r="K199" t="str">
            <v>N</v>
          </cell>
          <cell r="L199">
            <v>0</v>
          </cell>
          <cell r="M199">
            <v>0</v>
          </cell>
          <cell r="N199">
            <v>25000</v>
          </cell>
          <cell r="O199">
            <v>0</v>
          </cell>
          <cell r="P199">
            <v>2250</v>
          </cell>
          <cell r="Q199">
            <v>2250</v>
          </cell>
          <cell r="R199">
            <v>0</v>
          </cell>
          <cell r="S199">
            <v>29500</v>
          </cell>
          <cell r="T199">
            <v>0</v>
          </cell>
          <cell r="U199" t="str">
            <v>CE/NCES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 t="str">
            <v>dfcnceshq1@gmail.com</v>
          </cell>
          <cell r="AB199" t="str">
            <v>dfcnceshq1@gmail.com</v>
          </cell>
          <cell r="AC199" t="str">
            <v>f084cac1af5109e85d69e5c5d54b5e1f3f9e2dcbfdafd4a3f2fd520329446653</v>
          </cell>
          <cell r="AD199">
            <v>152522964997290</v>
          </cell>
          <cell r="AE199" t="str">
            <v>2025-09-08 17:06:00</v>
          </cell>
          <cell r="AF199">
            <v>0</v>
          </cell>
          <cell r="AG199">
            <v>0</v>
          </cell>
          <cell r="AH199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NGVDM0MzFHMVpMXCIsXCJEb2NOb1wiOlwiR0UyMTUwRlkyNTI2MTk4XCIsXCJEb2NUeXBcIjpcIklOVlwiLFwiRG9jRHRcIjpcIjI1LzA4LzIwMjVcIixcIlRvdEludlZhbFwiOjI5NTAwLjAsXCJJdGVtQ250XCI6MSxcIk1haW5Ic25Db2RlXCI6XCI5OTg1OTlcIixcIklyblwiOlwiZjA4NGNhYzFhZjUxMDllODVkNjllNWM1ZDU0YjVlMWYzZjllMmRjYmZkYWZkNGEzZjJmZDUyMDMyOTQ0NjY1M1wiLFwiSXJuRHRcIjpcIjIwMjUtMDktMDggMTc6MDY6MDBcIn0ifQ.QgRP91VV3iiBCup_dMW7IUKnnrXLsG6pZQi6HrQB1iE729Md1JKJrxaFWnFLVrGa14IlfOK741UrbrcqxaSYjpWiJTAA5hitXg1lABJD1zoSXNebl6M7piMfnHgPJgXtS6Fh6vtE0tlzVZhjwScpDwJW9QmhJmpPPzspcGrmXH6IQKliID6LNiVyhS-9PJZNNrxDGhMZRZ6ytvF4auotPLurZU5vbOiFMz9cdv7eml6NAibrk9DHw7FqM2a7XjXMzcxBn3o2q4T0d06ULaYp-JbpcT0RPjZ5zA6EOtNn_gCnKGt5SKYiychJrXfh2wfMa71CuO4HvZE6Un7Hn7gWjA</v>
          </cell>
          <cell r="AI199" t="str">
            <v>Generated</v>
          </cell>
          <cell r="AJ199">
            <v>0</v>
          </cell>
          <cell r="AK199" t="str">
            <v>https://my.gstzen.in/~ldbdzzzjvy/a/invoices/6379c908-04dc-4be4-88f9-751703e06c67/einvoice/.pdf2/</v>
          </cell>
        </row>
        <row r="200">
          <cell r="E200" t="str">
            <v>GE2150FY2526197</v>
          </cell>
          <cell r="F200">
            <v>45894</v>
          </cell>
          <cell r="G200">
            <v>45900</v>
          </cell>
          <cell r="H200" t="str">
            <v>33AAICP9117A1ZQ</v>
          </cell>
          <cell r="I200" t="str">
            <v>PKP Wind Power Pvt.ltd.,</v>
          </cell>
          <cell r="J200" t="str">
            <v>33 - TN</v>
          </cell>
          <cell r="K200" t="str">
            <v>N</v>
          </cell>
          <cell r="L200">
            <v>0</v>
          </cell>
          <cell r="M200">
            <v>0</v>
          </cell>
          <cell r="N200">
            <v>221000</v>
          </cell>
          <cell r="O200">
            <v>0</v>
          </cell>
          <cell r="P200">
            <v>19890</v>
          </cell>
          <cell r="Q200">
            <v>19890</v>
          </cell>
          <cell r="R200">
            <v>0</v>
          </cell>
          <cell r="S200">
            <v>260780</v>
          </cell>
          <cell r="T200">
            <v>0</v>
          </cell>
          <cell r="U200" t="str">
            <v>CE/NCES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 t="str">
            <v>dfcnceshq1@gmail.com</v>
          </cell>
          <cell r="AB200" t="str">
            <v>dfcnceshq1@gmail.com</v>
          </cell>
          <cell r="AC200" t="str">
            <v>335042e83efe8903f5ca59f998ecea6946d059ebde7ee112482c01f94edf832a</v>
          </cell>
          <cell r="AD200">
            <v>152522964997209</v>
          </cell>
          <cell r="AE200" t="str">
            <v>2025-09-08 17:06:00</v>
          </cell>
          <cell r="AF200">
            <v>0</v>
          </cell>
          <cell r="AG200">
            <v>0</v>
          </cell>
          <cell r="AH200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lDUDkxMTdBMVpRXCIsXCJEb2NOb1wiOlwiR0UyMTUwRlkyNTI2MTk3XCIsXCJEb2NUeXBcIjpcIklOVlwiLFwiRG9jRHRcIjpcIjI1LzA4LzIwMjVcIixcIlRvdEludlZhbFwiOjI2MDc4MC4wLFwiSXRlbUNudFwiOjEsXCJNYWluSHNuQ29kZVwiOlwiOTk4NTk5XCIsXCJJcm5cIjpcIjMzNTA0MmU4M2VmZTg5MDNmNWNhNTlmOTk4ZWNlYTY5NDZkMDU5ZWJkZTdlZTExMjQ4MmMwMWY5NGVkZjgzMmFcIixcIklybkR0XCI6XCIyMDI1LTA5LTA4IDE3OjA2OjAwXCJ9In0.bu9eFnR8VWbPZgec9GkytRu5VcbI1z8UslbZLbAsplY4PI8iRN0BJOtaQTZDHBoM0mcmeXx1iUHN3pM3HmOyYLzOBcATNrgQT75GvQYccxHgEhXoWy79I9vrnuPHfp1Ks_nxnado8RKROCYCeqIdIkGaBTvx1k1KBjvk_VkMB4tqZsGDIz4hg4YzSYUEykd4WiX2OkAR4uc2xoOpmU5NYGCetRpzOIBCv2AR7v8IkSICsIJ4MGcBSBWxz8UwXzjvwYjy9EownWnlIPxNjTrNW-XJ2O9C65x3KwSyzDyX_9VoAtN5J-ikDKW24ocqkFlCaI-1dZoflBGN9HynydIc6w</v>
          </cell>
          <cell r="AI200" t="str">
            <v>Generated</v>
          </cell>
          <cell r="AJ200">
            <v>0</v>
          </cell>
          <cell r="AK200" t="str">
            <v>https://my.gstzen.in/~ldbdzzzjvy/a/invoices/32ae3950-34a0-45f6-bc0d-a4925d4783e5/einvoice/.pdf2/</v>
          </cell>
        </row>
        <row r="201">
          <cell r="E201" t="str">
            <v>GE2150FY2526196</v>
          </cell>
          <cell r="F201">
            <v>45894</v>
          </cell>
          <cell r="G201">
            <v>45900</v>
          </cell>
          <cell r="H201" t="str">
            <v>33AAICP9117A1ZQ</v>
          </cell>
          <cell r="I201" t="str">
            <v>PKP Wind Power Pvt.ltd.,</v>
          </cell>
          <cell r="J201" t="str">
            <v>33 - TN</v>
          </cell>
          <cell r="K201" t="str">
            <v>N</v>
          </cell>
          <cell r="L201">
            <v>0</v>
          </cell>
          <cell r="M201">
            <v>0</v>
          </cell>
          <cell r="N201">
            <v>25000</v>
          </cell>
          <cell r="O201">
            <v>0</v>
          </cell>
          <cell r="P201">
            <v>2250</v>
          </cell>
          <cell r="Q201">
            <v>2250</v>
          </cell>
          <cell r="R201">
            <v>0</v>
          </cell>
          <cell r="S201">
            <v>29500</v>
          </cell>
          <cell r="T201">
            <v>0</v>
          </cell>
          <cell r="U201" t="str">
            <v>CE/NCES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 t="str">
            <v>dfcnceshq1@gmail.com</v>
          </cell>
          <cell r="AB201" t="str">
            <v>dfcnceshq1@gmail.com</v>
          </cell>
          <cell r="AC201" t="str">
            <v>eaf0427dfa2900f2489c40a24be32808a10832380a93bd15fed633d983b31f5a</v>
          </cell>
          <cell r="AD201">
            <v>152522964997166</v>
          </cell>
          <cell r="AE201" t="str">
            <v>2025-09-08 17:06:00</v>
          </cell>
          <cell r="AF201">
            <v>0</v>
          </cell>
          <cell r="AG201">
            <v>0</v>
          </cell>
          <cell r="AH201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lDUDkxMTdBMVpRXCIsXCJEb2NOb1wiOlwiR0UyMTUwRlkyNTI2MTk2XCIsXCJEb2NUeXBcIjpcIklOVlwiLFwiRG9jRHRcIjpcIjI1LzA4LzIwMjVcIixcIlRvdEludlZhbFwiOjI5NTAwLjAsXCJJdGVtQ250XCI6MSxcIk1haW5Ic25Db2RlXCI6XCI5OTg1OTlcIixcIklyblwiOlwiZWFmMDQyN2RmYTI5MDBmMjQ4OWM0MGEyNGJlMzI4MDhhMTA4MzIzODBhOTNiZDE1ZmVkNjMzZDk4M2IzMWY1YVwiLFwiSXJuRHRcIjpcIjIwMjUtMDktMDggMTc6MDY6MDBcIn0ifQ.SYVf-vwbhoQLe7WWeXTwY-SH_BIdcJkU8uD43azDO3mD2LrgmW_rgW_6losZIWna2brG4mEYlESIlqKRotLe629zpfd_3wcgDgtJqQkR1ozxyDDlhqgfwhqwGmxPOZhnOK8sN1vokEb3Q2A32bONVFglimAFjz4a2oWjkOqiE-NWudsk_JPA3-dfe4b6qEBvg9mUGxOJrfk5Mwbs5kNdCzhsrQk-RrY_I8TxlAR2s99FZKHAYf-a4pRkew35sc6Nx6VyrDVZ3yE_g-8aaRpJ3u61Fx14aYlb_yXV8E-2KlIfavOcRfjXp0Ou75J4-puj3MVjPEx80RReCNIRkVuMag</v>
          </cell>
          <cell r="AI201" t="str">
            <v>Generated</v>
          </cell>
          <cell r="AJ201">
            <v>0</v>
          </cell>
          <cell r="AK201" t="str">
            <v>https://my.gstzen.in/~ldbdzzzjvy/a/invoices/7000cc41-dd79-4d15-87bb-5d7aeb9a3691/einvoice/.pdf2/</v>
          </cell>
        </row>
        <row r="202">
          <cell r="E202" t="str">
            <v>GE2150FY2526195</v>
          </cell>
          <cell r="F202">
            <v>45894</v>
          </cell>
          <cell r="G202">
            <v>0</v>
          </cell>
          <cell r="H202" t="str">
            <v>33AAGCJ3363E1ZU</v>
          </cell>
          <cell r="I202" t="str">
            <v>33AAGCJ3363E1ZU</v>
          </cell>
          <cell r="J202" t="str">
            <v>33 - TN</v>
          </cell>
          <cell r="K202" t="str">
            <v>N</v>
          </cell>
          <cell r="L202">
            <v>0</v>
          </cell>
          <cell r="M202">
            <v>0</v>
          </cell>
          <cell r="N202">
            <v>74900</v>
          </cell>
          <cell r="O202">
            <v>0</v>
          </cell>
          <cell r="P202">
            <v>6741</v>
          </cell>
          <cell r="Q202">
            <v>6741</v>
          </cell>
          <cell r="R202">
            <v>0</v>
          </cell>
          <cell r="S202">
            <v>88382</v>
          </cell>
          <cell r="T202">
            <v>0</v>
          </cell>
          <cell r="U202" t="str">
            <v>CE/NCES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 t="str">
            <v>dfcnceshq1@gmail.com</v>
          </cell>
          <cell r="AB202" t="str">
            <v>srivenu111@gmail.com</v>
          </cell>
          <cell r="AC202" t="str">
            <v>81923fd1417932bba4739e53093a9c823469cd639140b19bd49e7e82af736e4c</v>
          </cell>
          <cell r="AD202">
            <v>152522972579433</v>
          </cell>
          <cell r="AE202" t="str">
            <v>2025-09-09 12:08:00</v>
          </cell>
          <cell r="AF202">
            <v>0</v>
          </cell>
          <cell r="AG202">
            <v>0</v>
          </cell>
          <cell r="AH202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dDSjMzNjNFMVpVXCIsXCJEb2NOb1wiOlwiR0UyMTUwRlkyNTI2MTk1XCIsXCJEb2NUeXBcIjpcIklOVlwiLFwiRG9jRHRcIjpcIjI1LzA4LzIwMjVcIixcIlRvdEludlZhbFwiOjg4MzgyLjAsXCJJdGVtQ250XCI6MSxcIk1haW5Ic25Db2RlXCI6XCI5OTg1OTlcIixcIklyblwiOlwiODE5MjNmZDE0MTc5MzJiYmE0NzM5ZTUzMDkzYTljODIzNDY5Y2Q2MzkxNDBiMTliZDQ5ZTdlODJhZjczNmU0Y1wiLFwiSXJuRHRcIjpcIjIwMjUtMDktMDkgMTI6MDg6MDBcIn0ifQ.nimvOqhn3iMqGiivV5M5HlGhygUEgm2iSFxtw9PJ558igGSqvml_lfFuEo-btfS4Qgtyg8CsdTDUZMd_70fwcjqucwnMyqeCMh47l7xJ5IrOTnAAOSt3_SJIIR0jGLDxL5dhGGUp2GPq49LmIIw390oZ6TNC-diwllT2fua4bUZ6PVU46H2wzhgCvXI3QzOCkvbej0aT27-bR4qFbFpFpyhB_fGL0UeRxr1BWZmFAWFa4v5yovL1d8pOpOsVzApqlQas7JWrBK8jBGNI-bkKCHwCGIs8CutYfkosX-QhGlFmYt_EKORHJOwAWmnv2NZwlvojH7mGA0PnWjXzzObrbQ</v>
          </cell>
          <cell r="AI202" t="str">
            <v>Generated</v>
          </cell>
          <cell r="AJ202">
            <v>0</v>
          </cell>
          <cell r="AK202" t="str">
            <v>https://my.gstzen.in/~ldbdzzzjvy/a/invoices/ea520402-e390-4893-8e89-9748ba753c33/einvoice/.pdf2/</v>
          </cell>
        </row>
        <row r="203">
          <cell r="E203" t="str">
            <v>GE2150FY2526194</v>
          </cell>
          <cell r="F203">
            <v>45894</v>
          </cell>
          <cell r="G203">
            <v>0</v>
          </cell>
          <cell r="H203" t="str">
            <v>33AAGCJ3363E1ZU</v>
          </cell>
          <cell r="I203" t="str">
            <v>33AAGCJ3363E1ZU</v>
          </cell>
          <cell r="J203" t="str">
            <v>33 - TN</v>
          </cell>
          <cell r="K203" t="str">
            <v>N</v>
          </cell>
          <cell r="L203">
            <v>0</v>
          </cell>
          <cell r="M203">
            <v>0</v>
          </cell>
          <cell r="N203">
            <v>100000</v>
          </cell>
          <cell r="O203">
            <v>0</v>
          </cell>
          <cell r="P203">
            <v>9000</v>
          </cell>
          <cell r="Q203">
            <v>9000</v>
          </cell>
          <cell r="R203">
            <v>0</v>
          </cell>
          <cell r="S203">
            <v>118000</v>
          </cell>
          <cell r="T203">
            <v>0</v>
          </cell>
          <cell r="U203" t="str">
            <v>CE/NCES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 t="str">
            <v>dfcnceshq1@gmail.com</v>
          </cell>
          <cell r="AB203" t="str">
            <v>srivenu111@gmail.com</v>
          </cell>
          <cell r="AC203" t="str">
            <v>3a1b02aac5cc4292b67270893a13ed0905baf6dffcac0dc0400efda7cd986bff</v>
          </cell>
          <cell r="AD203">
            <v>152522972579257</v>
          </cell>
          <cell r="AE203" t="str">
            <v>2025-09-09 12:08:00</v>
          </cell>
          <cell r="AF203">
            <v>0</v>
          </cell>
          <cell r="AG203">
            <v>0</v>
          </cell>
          <cell r="AH203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dDSjMzNjNFMVpVXCIsXCJEb2NOb1wiOlwiR0UyMTUwRlkyNTI2MTk0XCIsXCJEb2NUeXBcIjpcIklOVlwiLFwiRG9jRHRcIjpcIjI1LzA4LzIwMjVcIixcIlRvdEludlZhbFwiOjExODAwMC4wLFwiSXRlbUNudFwiOjEsXCJNYWluSHNuQ29kZVwiOlwiOTk4NTk5XCIsXCJJcm5cIjpcIjNhMWIwMmFhYzVjYzQyOTJiNjcyNzA4OTNhMTNlZDA5MDViYWY2ZGZmY2FjMGRjMDQwMGVmZGE3Y2Q5ODZiZmZcIixcIklybkR0XCI6XCIyMDI1LTA5LTA5IDEyOjA4OjAwXCJ9In0.NmjW3EHSZNkockAuw2vrptOogZkBlP6KYUagvxaAjIoZOxbWLtOWHDm_ACEhj8lP5EUFApF7pplpDgfTrvMnwXBrPVaaL5PT6kFbtjlGA9DryKBc7bobSasIIip5TOXvwaaonlPquwcJM2uZlnemZhj99qli0G_yVGuhtOPEkU9kT4X5xNRC8k67JvrvrjlhTlD_teZIHMTW5V191dhJS3usG8Cok_eybk0lpc0DL8q5VQQRhvBBxRRvcrWzW0jsicRMvVQiry8r1q-jWDU6x2YlyycY3-ssgue-zDkMEb-HtjcA3zcFvGWm-EjC7N37CmfrjmiU0uPqD9uoWGtLZA</v>
          </cell>
          <cell r="AI203" t="str">
            <v>Generated</v>
          </cell>
          <cell r="AJ203">
            <v>0</v>
          </cell>
          <cell r="AK203" t="str">
            <v>https://my.gstzen.in/~ldbdzzzjvy/a/invoices/0517a31e-7eb9-4430-89b8-7c992e32667d/einvoice/.pdf2/</v>
          </cell>
        </row>
        <row r="204">
          <cell r="E204" t="str">
            <v>GE2150FY2526193</v>
          </cell>
          <cell r="F204">
            <v>45894</v>
          </cell>
          <cell r="G204">
            <v>0</v>
          </cell>
          <cell r="H204" t="str">
            <v>33AAECW0115H1ZT</v>
          </cell>
          <cell r="I204" t="str">
            <v>33AAECW0115H1ZT</v>
          </cell>
          <cell r="J204" t="str">
            <v>33 - TN</v>
          </cell>
          <cell r="K204" t="str">
            <v>N</v>
          </cell>
          <cell r="L204">
            <v>0</v>
          </cell>
          <cell r="M204">
            <v>0</v>
          </cell>
          <cell r="N204">
            <v>25000</v>
          </cell>
          <cell r="O204">
            <v>0</v>
          </cell>
          <cell r="P204">
            <v>2250</v>
          </cell>
          <cell r="Q204">
            <v>2250</v>
          </cell>
          <cell r="R204">
            <v>0</v>
          </cell>
          <cell r="S204">
            <v>29500</v>
          </cell>
          <cell r="T204">
            <v>0</v>
          </cell>
          <cell r="U204" t="str">
            <v>CE/NCES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 t="str">
            <v>dfcnceshq1@gmail.com</v>
          </cell>
          <cell r="AB204" t="str">
            <v>srivenu111@gmail.com</v>
          </cell>
          <cell r="AC204" t="str">
            <v>3f2fe34b11bba2da494cb0fb67354a695a668da17799901d31c4dbec558c9d59</v>
          </cell>
          <cell r="AD204">
            <v>152522972579017</v>
          </cell>
          <cell r="AE204" t="str">
            <v>2025-09-09 12:08:00</v>
          </cell>
          <cell r="AF204">
            <v>0</v>
          </cell>
          <cell r="AG204">
            <v>0</v>
          </cell>
          <cell r="AH204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VDVzAxMTVIMVpUXCIsXCJEb2NOb1wiOlwiR0UyMTUwRlkyNTI2MTkzXCIsXCJEb2NUeXBcIjpcIklOVlwiLFwiRG9jRHRcIjpcIjI1LzA4LzIwMjVcIixcIlRvdEludlZhbFwiOjI5NTAwLjAsXCJJdGVtQ250XCI6MSxcIk1haW5Ic25Db2RlXCI6XCI5OTg1OTlcIixcIklyblwiOlwiM2YyZmUzNGIxMWJiYTJkYTQ5NGNiMGZiNjczNTRhNjk1YTY2OGRhMTc3OTk5MDFkMzFjNGRiZWM1NThjOWQ1OVwiLFwiSXJuRHRcIjpcIjIwMjUtMDktMDkgMTI6MDg6MDBcIn0ifQ.e5ZM9KER4tJff65muwifTi7y6BcitDvDGIfRogzlCj_XXjWbr9rMqrmhIOrCFwNfgA4lsnljJj-00l10cANDyrIyWhUaA1lzLMIBN5jbdFohA-2NwWPrquXFEuXTMf8dVbGnJU-StVFvasvw62iY5Agk9I9n-6AmOaxp55oJYbQsyfoDFgEwKMZygvAbiqbtudyu7B5dZYIE-27A6kheEbX-NjJirx6tXVuTVEJLL5HPqbNvtMan1NgIXQK8Cbr2utr3fXeO5Sd8lQs54tB80OHUGY5WKO8CW3F2hV05tc2uJUK58QMhBIg6sm_N6opboADBPxAwnejt4hv4epXxCw</v>
          </cell>
          <cell r="AI204" t="str">
            <v>Generated</v>
          </cell>
          <cell r="AJ204">
            <v>0</v>
          </cell>
          <cell r="AK204" t="str">
            <v>https://my.gstzen.in/~ldbdzzzjvy/a/invoices/1529f728-a378-45ae-8116-c6a09823b8be/einvoice/.pdf2/</v>
          </cell>
        </row>
        <row r="205">
          <cell r="E205" t="str">
            <v>GE2150FY2526192</v>
          </cell>
          <cell r="F205">
            <v>45894</v>
          </cell>
          <cell r="G205">
            <v>0</v>
          </cell>
          <cell r="H205" t="str">
            <v>33AASCM3936A1ZK</v>
          </cell>
          <cell r="I205" t="str">
            <v>33AASCM3936A1ZK</v>
          </cell>
          <cell r="J205" t="str">
            <v>33 - TN</v>
          </cell>
          <cell r="K205" t="str">
            <v>N</v>
          </cell>
          <cell r="L205">
            <v>0</v>
          </cell>
          <cell r="M205">
            <v>0</v>
          </cell>
          <cell r="N205">
            <v>74900</v>
          </cell>
          <cell r="O205">
            <v>0</v>
          </cell>
          <cell r="P205">
            <v>6741</v>
          </cell>
          <cell r="Q205">
            <v>6741</v>
          </cell>
          <cell r="R205">
            <v>0</v>
          </cell>
          <cell r="S205">
            <v>88382</v>
          </cell>
          <cell r="T205">
            <v>0</v>
          </cell>
          <cell r="U205" t="str">
            <v>CE/NCES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 t="str">
            <v>dfcnceshq1@gmail.com</v>
          </cell>
          <cell r="AB205" t="str">
            <v>srivenu111@gmail.com</v>
          </cell>
          <cell r="AC205" t="str">
            <v>f9be2cbd5ae51ca6da08cd4fd43bed6617c459f903d02e4a8c81f44cb312c709</v>
          </cell>
          <cell r="AD205">
            <v>152522972578771</v>
          </cell>
          <cell r="AE205" t="str">
            <v>2025-09-09 12:08:00</v>
          </cell>
          <cell r="AF205">
            <v>0</v>
          </cell>
          <cell r="AG205">
            <v>0</v>
          </cell>
          <cell r="AH205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VNDTTM5MzZBMVpLXCIsXCJEb2NOb1wiOlwiR0UyMTUwRlkyNTI2MTkyXCIsXCJEb2NUeXBcIjpcIklOVlwiLFwiRG9jRHRcIjpcIjI1LzA4LzIwMjVcIixcIlRvdEludlZhbFwiOjg4MzgyLjAsXCJJdGVtQ250XCI6MSxcIk1haW5Ic25Db2RlXCI6XCI5OTg1OTlcIixcIklyblwiOlwiZjliZTJjYmQ1YWU1MWNhNmRhMDhjZDRmZDQzYmVkNjYxN2M0NTlmOTAzZDAyZTRhOGM4MWY0NGNiMzEyYzcwOVwiLFwiSXJuRHRcIjpcIjIwMjUtMDktMDkgMTI6MDg6MDBcIn0ifQ.sRocXiXaT3Cs-8hDe0IKD7Thruj712SHUJ6e2gurbdOr1czWCkJf3uETDUQryDFNrQyBfrIfKGg32TE_CE-1BXcENPQ9qgYkKOT_tCktLhx0KRUVmD1pMr04fisomHOSjymiQ6f7o-D_c2xAyEp9uZ5iX3x95nOaY3NyugJZhww70RraC85XksyrCsJv_Ll1SP_S2in2_FOVfbcsy8NOGaQ76C9N1nbGe3Y4UA4ttAyEui8BiKC-dMfwp4DWZGxnn3MHFkJcqV-AdeBl23apXRffZhtnzTXdlgEfZ8nfFkMKBOc3xG7L2UnYN5IQPzy0PB3adIfmFSeJ7sZd2oORMg</v>
          </cell>
          <cell r="AI205" t="str">
            <v>Generated</v>
          </cell>
          <cell r="AJ205">
            <v>0</v>
          </cell>
          <cell r="AK205" t="str">
            <v>https://my.gstzen.in/~ldbdzzzjvy/a/invoices/9e61cdcd-42e0-4b67-814f-77427442981e/einvoice/.pdf2/</v>
          </cell>
        </row>
        <row r="206">
          <cell r="E206" t="str">
            <v>GE2150FY2526191</v>
          </cell>
          <cell r="F206">
            <v>45894</v>
          </cell>
          <cell r="G206">
            <v>0</v>
          </cell>
          <cell r="H206" t="str">
            <v>33AASCM3936A1ZK</v>
          </cell>
          <cell r="I206" t="str">
            <v>33AASCM3936A1ZK</v>
          </cell>
          <cell r="J206" t="str">
            <v>33 - TN</v>
          </cell>
          <cell r="K206" t="str">
            <v>N</v>
          </cell>
          <cell r="L206">
            <v>0</v>
          </cell>
          <cell r="M206">
            <v>0</v>
          </cell>
          <cell r="N206">
            <v>100000</v>
          </cell>
          <cell r="O206">
            <v>0</v>
          </cell>
          <cell r="P206">
            <v>9000</v>
          </cell>
          <cell r="Q206">
            <v>9000</v>
          </cell>
          <cell r="R206">
            <v>0</v>
          </cell>
          <cell r="S206">
            <v>118000</v>
          </cell>
          <cell r="T206">
            <v>0</v>
          </cell>
          <cell r="U206" t="str">
            <v>CE/NCES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 t="str">
            <v>dfcnceshq1@gmail.com</v>
          </cell>
          <cell r="AB206" t="str">
            <v>srivenu111@gmail.com</v>
          </cell>
          <cell r="AC206" t="str">
            <v>554fedf56af8dff8753bc9eca5fc72c867ac6e2d02e9b942b37c29925b1307f9</v>
          </cell>
          <cell r="AD206">
            <v>152522972578665</v>
          </cell>
          <cell r="AE206" t="str">
            <v>2025-09-09 12:08:00</v>
          </cell>
          <cell r="AF206">
            <v>0</v>
          </cell>
          <cell r="AG206">
            <v>0</v>
          </cell>
          <cell r="AH206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VNDTTM5MzZBMVpLXCIsXCJEb2NOb1wiOlwiR0UyMTUwRlkyNTI2MTkxXCIsXCJEb2NUeXBcIjpcIklOVlwiLFwiRG9jRHRcIjpcIjI1LzA4LzIwMjVcIixcIlRvdEludlZhbFwiOjExODAwMC4wLFwiSXRlbUNudFwiOjEsXCJNYWluSHNuQ29kZVwiOlwiOTk4NTk5XCIsXCJJcm5cIjpcIjU1NGZlZGY1NmFmOGRmZjg3NTNiYzllY2E1ZmM3MmM4NjdhYzZlMmQwMmU5Yjk0MmIzN2MyOTkyNWIxMzA3ZjlcIixcIklybkR0XCI6XCIyMDI1LTA5LTA5IDEyOjA4OjAwXCJ9In0.Lvy4Lpwx204uDSYce6i8mcL9KE8GcRLH_euFozo0f4ENpRFnjpS-gWMO5xP6rwMzZ4V8XyAkY-FHizSKoq3Z7agDq-2id2Wy0ABi_P39mMzDpoUFfckgQx9m1l6AhP5qtzfZYg0AuKJqHi1UUwQ3R7sMW0c_RdnXexIGvXJ7sRgu8Xba72OcsJSKdm6KwrhS3ewnAqvtxO2g9le9y5CKavNWejzkAyMFW_AQAKCrUTgITWvOjkwUwjYPakiYj-WJktu8qf8QX-PaxmrCemLOnowev4TOtr9v7ToB5R3o9uXazSFGhG_gX13MIf79gre-jHcY6Ikyy8GRMmdRo0BHsQ</v>
          </cell>
          <cell r="AI206" t="str">
            <v>Generated</v>
          </cell>
          <cell r="AJ206">
            <v>0</v>
          </cell>
          <cell r="AK206" t="str">
            <v>https://my.gstzen.in/~ldbdzzzjvy/a/invoices/8632d93b-58a9-41f2-a0fc-297351292bee/einvoice/.pdf2/</v>
          </cell>
        </row>
        <row r="207">
          <cell r="E207" t="str">
            <v>GE2150FY2526190</v>
          </cell>
          <cell r="F207">
            <v>45894</v>
          </cell>
          <cell r="G207">
            <v>45900</v>
          </cell>
          <cell r="H207" t="str">
            <v>33AAPCM0433M1ZC</v>
          </cell>
          <cell r="I207" t="str">
            <v>MS Wind Farm Pvt. Ltd.,</v>
          </cell>
          <cell r="J207" t="str">
            <v>33 - TN</v>
          </cell>
          <cell r="K207" t="str">
            <v>N</v>
          </cell>
          <cell r="L207">
            <v>0</v>
          </cell>
          <cell r="M207">
            <v>0</v>
          </cell>
          <cell r="N207">
            <v>100000</v>
          </cell>
          <cell r="O207">
            <v>0</v>
          </cell>
          <cell r="P207">
            <v>9000</v>
          </cell>
          <cell r="Q207">
            <v>9000</v>
          </cell>
          <cell r="R207">
            <v>0</v>
          </cell>
          <cell r="S207">
            <v>118000</v>
          </cell>
          <cell r="T207">
            <v>0</v>
          </cell>
          <cell r="U207" t="str">
            <v>CE/NCES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 t="str">
            <v>dfcnceshq1@gmail.com</v>
          </cell>
          <cell r="AB207" t="str">
            <v>dfcnceshq1@gmail.com</v>
          </cell>
          <cell r="AC207" t="str">
            <v>7be7cdda91b0fc94fdcc0544e5f09a933777b4df4f37eb46900d082ebfec122a</v>
          </cell>
          <cell r="AD207">
            <v>152522964996778</v>
          </cell>
          <cell r="AE207" t="str">
            <v>2025-09-08 17:06:00</v>
          </cell>
          <cell r="AF207">
            <v>0</v>
          </cell>
          <cell r="AG207">
            <v>0</v>
          </cell>
          <cell r="AH207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VBDTTA0MzNNMVpDXCIsXCJEb2NOb1wiOlwiR0UyMTUwRlkyNTI2MTkwXCIsXCJEb2NUeXBcIjpcIklOVlwiLFwiRG9jRHRcIjpcIjI1LzA4LzIwMjVcIixcIlRvdEludlZhbFwiOjExODAwMC4wLFwiSXRlbUNudFwiOjEsXCJNYWluSHNuQ29kZVwiOlwiOTk4NTk5XCIsXCJJcm5cIjpcIjdiZTdjZGRhOTFiMGZjOTRmZGNjMDU0NGU1ZjA5YTkzMzc3N2I0ZGY0ZjM3ZWI0NjkwMGQwODJlYmZlYzEyMmFcIixcIklybkR0XCI6XCIyMDI1LTA5LTA4IDE3OjA2OjAwXCJ9In0.5I_UrJDafRR9GUKo8hZZdShUfUm50aULEv9jUqCTCohFpFI7yHcJXnSvxzFXa41-9p6ulGxC1MEfnRPDMYv5s8j-BR9gl0YttYT-E0skcr1vSaFLunXhs5caHGLhtDaFRRHQ-Nrf_oJvpEDzWLhN4UoDbkLRgU5xLr0p_wRbz8FWmvAu9u2rnoDMnDUhdjDjJYqRmMFENZ5LX6zG0OqlU39re7mPoLiRZ28VWBmIbBiN6pJnxnH4Zz075_ZIw2e0exCmPrYZ1eTEWMsneUpG0-Bn6X_xScx60urt3BgeJG9f-ZhcG5dFbDsrBzCIdLT37fGTa9PfUGMBNCTYwTibKQ</v>
          </cell>
          <cell r="AI207" t="str">
            <v>Generated</v>
          </cell>
          <cell r="AJ207">
            <v>0</v>
          </cell>
          <cell r="AK207" t="str">
            <v>https://my.gstzen.in/~ldbdzzzjvy/a/invoices/cd0eb0f7-429b-4243-b3e3-b61fb835fc9a/einvoice/.pdf2/</v>
          </cell>
        </row>
        <row r="208">
          <cell r="E208" t="str">
            <v>GE2150FY2526189</v>
          </cell>
          <cell r="F208">
            <v>45894</v>
          </cell>
          <cell r="G208">
            <v>0</v>
          </cell>
          <cell r="H208" t="str">
            <v>33AAICE7154N1Z9</v>
          </cell>
          <cell r="I208" t="str">
            <v>Ecotwist Renewable Energy Pvt. Ltd.,</v>
          </cell>
          <cell r="J208" t="str">
            <v>33 - TN</v>
          </cell>
          <cell r="K208" t="str">
            <v>N</v>
          </cell>
          <cell r="L208">
            <v>0</v>
          </cell>
          <cell r="M208">
            <v>0</v>
          </cell>
          <cell r="N208">
            <v>500000</v>
          </cell>
          <cell r="O208">
            <v>0</v>
          </cell>
          <cell r="P208">
            <v>45000</v>
          </cell>
          <cell r="Q208">
            <v>45000</v>
          </cell>
          <cell r="R208">
            <v>0</v>
          </cell>
          <cell r="S208">
            <v>590000</v>
          </cell>
          <cell r="T208">
            <v>0</v>
          </cell>
          <cell r="U208" t="str">
            <v>CE/NCES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 t="str">
            <v>dfcnceshq1@gmail.com</v>
          </cell>
          <cell r="AB208" t="str">
            <v>srivenu111@gmail.com</v>
          </cell>
          <cell r="AC208" t="str">
            <v>7046d7a115077a58505b9a2b8209fdd32ab2352414e3b42436fbf382b0447a8d</v>
          </cell>
          <cell r="AD208">
            <v>152522972578364</v>
          </cell>
          <cell r="AE208" t="str">
            <v>2025-09-09 12:08:00</v>
          </cell>
          <cell r="AF208">
            <v>0</v>
          </cell>
          <cell r="AG208">
            <v>0</v>
          </cell>
          <cell r="AH208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lDRTcxNTROMVo5XCIsXCJEb2NOb1wiOlwiR0UyMTUwRlkyNTI2MTg5XCIsXCJEb2NUeXBcIjpcIklOVlwiLFwiRG9jRHRcIjpcIjI1LzA4LzIwMjVcIixcIlRvdEludlZhbFwiOjU5MDAwMC4wLFwiSXRlbUNudFwiOjEsXCJNYWluSHNuQ29kZVwiOlwiOTk4NTk5XCIsXCJJcm5cIjpcIjcwNDZkN2ExMTUwNzdhNTg1MDViOWEyYjgyMDlmZGQzMmFiMjM1MjQxNGUzYjQyNDM2ZmJmMzgyYjA0NDdhOGRcIixcIklybkR0XCI6XCIyMDI1LTA5LTA5IDEyOjA4OjAwXCJ9In0.Jiw7MMkoP1_SCI-zCxRYQbHESjs-9KuSL_5bkvTONvqi4H9juovHGtfJoHhdKtWeqmnwmn7wjWqXqhScrb0NwojDx3GO0SUXYejKFpyIsnCvZQpQtdaMb_xYZ5QISbFyvCuC2yuwNPqvr58mgeZ8Y48s6wFHuW4d0YIG12_lIbIeHILoXpC0wk922v437vpH9getkvnnzA7Lr0leu_w_2xlu7tolxDYtxenv8witpyuiYRXHwap3hsFFo-TKCT8Cp_kv-8DbpVu_N5q4uEEn5ilLiADVkdaIuoOfm0FNWS8Ec0sVjDnTeBaYIKGsBP1gVE662D7hoZ79_xlNGs1agw</v>
          </cell>
          <cell r="AI208" t="str">
            <v>Generated</v>
          </cell>
          <cell r="AJ208">
            <v>0</v>
          </cell>
          <cell r="AK208" t="str">
            <v>https://my.gstzen.in/~ldbdzzzjvy/a/invoices/f5d27e74-3f95-4120-bed7-c9dd6f4a2e6a/einvoice/.pdf2/</v>
          </cell>
        </row>
        <row r="209">
          <cell r="E209" t="str">
            <v>GE2602014532</v>
          </cell>
          <cell r="F209">
            <v>45891</v>
          </cell>
          <cell r="G209">
            <v>45900</v>
          </cell>
          <cell r="H209" t="str">
            <v>33AANCR8962N1ZH</v>
          </cell>
          <cell r="I209" t="str">
            <v>RAMU RENEWABLE ENERGY PRIVATE LIMITED</v>
          </cell>
          <cell r="J209" t="str">
            <v>33 - TN</v>
          </cell>
          <cell r="K209" t="str">
            <v>N</v>
          </cell>
          <cell r="L209">
            <v>0</v>
          </cell>
          <cell r="M209">
            <v>0</v>
          </cell>
          <cell r="N209">
            <v>3386143</v>
          </cell>
          <cell r="O209">
            <v>0</v>
          </cell>
          <cell r="P209">
            <v>304752.87</v>
          </cell>
          <cell r="Q209">
            <v>304752.87</v>
          </cell>
          <cell r="R209">
            <v>0</v>
          </cell>
          <cell r="S209">
            <v>3995648.74</v>
          </cell>
          <cell r="T209">
            <v>0</v>
          </cell>
          <cell r="U209" t="str">
            <v>WE/UDUMALPET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 t="str">
            <v>sewedcudt@gmail.com</v>
          </cell>
          <cell r="AB209" t="str">
            <v>sewedcudt@gmail.com</v>
          </cell>
          <cell r="AC209" t="str">
            <v>de7a3b15c33fb814a3bb5237b120b55e15e95c322762eb23ca56cfd0ea7a0042</v>
          </cell>
          <cell r="AD209">
            <v>152522786791010</v>
          </cell>
          <cell r="AE209" t="str">
            <v>2025-08-22 17:53:00</v>
          </cell>
          <cell r="AF209">
            <v>0</v>
          </cell>
          <cell r="AG209">
            <v>0</v>
          </cell>
          <cell r="AH209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5DUjg5NjJOMVpIXCIsXCJEb2NOb1wiOlwiR0UyNjAyMDE0NTMyXCIsXCJEb2NUeXBcIjpcIklOVlwiLFwiRG9jRHRcIjpcIjIyLzA4LzIwMjVcIixcIlRvdEludlZhbFwiOjM5OTU2NDkuMCxcIkl0ZW1DbnRcIjoxLFwiTWFpbkhzbkNvZGVcIjpcIjk5ODU5OVwiLFwiSXJuXCI6XCJkZTdhM2IxNWMzM2ZiODE0YTNiYjUyMzdiMTIwYjU1ZTE1ZTk1YzMyMjc2MmViMjNjYTU2Y2ZkMGVhN2EwMDQyXCIsXCJJcm5EdFwiOlwiMjAyNS0wOC0yMiAxNzo1MzowMFwifSJ9.f1TT9ZMUz4GT8Kwbe5GnZ5LkF0JiMCeosSWdxA2hotieGy19Yl3-iEXmE3_MKFxoLNZi7jFRidSYVCv0Nng3HIWXlvy3iN4ILrNo-SXCmjDpmmac28hP8t-3nkID21rRHXQC4OaOepZuYpFVx1dBAcNxysjNj_wweZ8QuR3T1-ZHZbLWRypgG4U3ht6UkhTQot1b4ZURHZjt4NASLb54tBkyTO_CsVgjv_snsSxEuvO8AmI-MCBYj02lVRKLrADA9N2sQE92mBhzgxwNizSOMNZ9HbQXt6Kkmqzrxj4Ug05lgVznG1fDmobsoQqsNJOM5gIJZdOx2bHl7HmdSkhC3Q</v>
          </cell>
          <cell r="AI209" t="str">
            <v>Generated</v>
          </cell>
          <cell r="AJ209">
            <v>0</v>
          </cell>
          <cell r="AK209" t="str">
            <v>https://my.gstzen.in/~ldbdzzzjvy/a/invoices/ef357d94-68a5-4007-aac5-77764b2aafb0/einvoice/.pdf2/</v>
          </cell>
        </row>
        <row r="210">
          <cell r="E210" t="str">
            <v>GE2601013017</v>
          </cell>
          <cell r="F210">
            <v>45891</v>
          </cell>
          <cell r="G210">
            <v>0</v>
          </cell>
          <cell r="H210" t="str">
            <v>33AADCB8702C1Z8</v>
          </cell>
          <cell r="I210" t="str">
            <v>BETA WIND FARM PRIVATE LIMITED</v>
          </cell>
          <cell r="J210" t="str">
            <v>33 - TN</v>
          </cell>
          <cell r="K210" t="str">
            <v>N</v>
          </cell>
          <cell r="L210">
            <v>0</v>
          </cell>
          <cell r="M210">
            <v>0</v>
          </cell>
          <cell r="N210">
            <v>45847.46</v>
          </cell>
          <cell r="O210">
            <v>0</v>
          </cell>
          <cell r="P210">
            <v>4126.2700000000004</v>
          </cell>
          <cell r="Q210">
            <v>4126.2700000000004</v>
          </cell>
          <cell r="R210">
            <v>0</v>
          </cell>
          <cell r="S210">
            <v>54100</v>
          </cell>
          <cell r="T210">
            <v>0</v>
          </cell>
          <cell r="U210" t="str">
            <v>WIND ENERGY TIRUNELVELI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 t="str">
            <v>sewedctin@gmail.com</v>
          </cell>
          <cell r="AB210" t="str">
            <v>sewedctin@gmail.com</v>
          </cell>
          <cell r="AC210" t="str">
            <v>16aad4269b3c96dccc263884de3654d7399716613e6ebd5f1c18708d0589a850</v>
          </cell>
          <cell r="AD210">
            <v>152522893151712</v>
          </cell>
          <cell r="AE210" t="str">
            <v>2025-09-01 16:16:00</v>
          </cell>
          <cell r="AF210">
            <v>0</v>
          </cell>
          <cell r="AG210">
            <v>0</v>
          </cell>
          <cell r="AH210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RDQjg3MDJDMVo4XCIsXCJEb2NOb1wiOlwiR0UyNjAxMDEzMDE3XCIsXCJEb2NUeXBcIjpcIklOVlwiLFwiRG9jRHRcIjpcIjIyLzA4LzIwMjVcIixcIlRvdEludlZhbFwiOjU0MTAwLjAsXCJJdGVtQ250XCI6MSxcIk1haW5Ic25Db2RlXCI6XCI5OTg1OTlcIixcIklyblwiOlwiMTZhYWQ0MjY5YjNjOTZkY2NjMjYzODg0ZGUzNjU0ZDczOTk3MTY2MTNlNmViZDVmMWMxODcwOGQwNTg5YTg1MFwiLFwiSXJuRHRcIjpcIjIwMjUtMDktMDEgMTY6MTY6MDBcIn0ifQ.KCrDTtYM0xKI6e26HGeEl6MAayHAcrv3ZG97jPapKOiu8Es8PbAUK-cKO9X6jPIUXV1XX27GguY0CvkO5oYPGpvJyfhxXvVB7njbwH5p31KCHOG0q0651sE9EGMH7bxNdvZHw8a8wGQTWIUibl7NHfsnTVlpxrW1SMhg8emDOgeq7jrIhpI6hGse0zaqfpSEgMW1_C-KAY2DG3d3VU0GjKavsBLncU3Z2jLAIIv3928-hKlmEQaWMEgyvUnmGvikMZumVRuRQ63ltWMYexR5ZF5YrYGnkYGb2IRkEp4EqjYskfCnYXzMU0lRTQHupPxad0UhnIGsQtiwyc8xqShL1A</v>
          </cell>
          <cell r="AI210" t="str">
            <v>Generated</v>
          </cell>
          <cell r="AJ210">
            <v>0</v>
          </cell>
          <cell r="AK210" t="str">
            <v>https://my.gstzen.in/~ldbdzzzjvy/a/invoices/9b5a3372-34bb-4b9e-a90c-011b4756aa6b/einvoice/.pdf2/</v>
          </cell>
        </row>
        <row r="211">
          <cell r="E211" t="str">
            <v>GE2602014531</v>
          </cell>
          <cell r="F211">
            <v>45890</v>
          </cell>
          <cell r="G211">
            <v>45900</v>
          </cell>
          <cell r="H211" t="str">
            <v>33AACCE8056D1ZX</v>
          </cell>
          <cell r="I211" t="str">
            <v>ESKEGIE RECLAIMS PRIVATE LIMITED</v>
          </cell>
          <cell r="J211" t="str">
            <v>33 - TN</v>
          </cell>
          <cell r="K211" t="str">
            <v>N</v>
          </cell>
          <cell r="L211">
            <v>0</v>
          </cell>
          <cell r="M211">
            <v>0</v>
          </cell>
          <cell r="N211">
            <v>109399</v>
          </cell>
          <cell r="O211">
            <v>0</v>
          </cell>
          <cell r="P211">
            <v>9845.91</v>
          </cell>
          <cell r="Q211">
            <v>9845.91</v>
          </cell>
          <cell r="R211">
            <v>0</v>
          </cell>
          <cell r="S211">
            <v>129090.82</v>
          </cell>
          <cell r="T211">
            <v>0</v>
          </cell>
          <cell r="U211" t="str">
            <v>WE/UDUMALPET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 t="str">
            <v>sewedcudt@gmail.com</v>
          </cell>
          <cell r="AB211" t="str">
            <v>sewedcudt@gmail.com</v>
          </cell>
          <cell r="AC211" t="str">
            <v>5f07448451964fa68a1da8d77a68d59fbefe0aad449b68638eb32a1f7fe6979d</v>
          </cell>
          <cell r="AD211">
            <v>152522771554840</v>
          </cell>
          <cell r="AE211" t="str">
            <v>2025-08-21 15:38:00</v>
          </cell>
          <cell r="AF211">
            <v>0</v>
          </cell>
          <cell r="AG211">
            <v>0</v>
          </cell>
          <cell r="AH211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NDRTgwNTZEMVpYXCIsXCJEb2NOb1wiOlwiR0UyNjAyMDE0NTMxXCIsXCJEb2NUeXBcIjpcIklOVlwiLFwiRG9jRHRcIjpcIjIxLzA4LzIwMjVcIixcIlRvdEludlZhbFwiOjEyOTA5MS4wLFwiSXRlbUNudFwiOjEsXCJNYWluSHNuQ29kZVwiOlwiOTk4NTk5XCIsXCJJcm5cIjpcIjVmMDc0NDg0NTE5NjRmYTY4YTFkYThkNzdhNjhkNTlmYmVmZTBhYWQ0NDliNjg2MzhlYjMyYTFmN2ZlNjk3OWRcIixcIklybkR0XCI6XCIyMDI1LTA4LTIxIDE1OjM4OjAwXCJ9In0.GYS4ASsUEDznMFBge0cIqfMPX1aL952exMvDbtvdvMxIdk8hpp_QncOZF_Sg-rktrS6-SEV-3v-C2FZZbaAMRto4yIP9bGVMAgW2MJtQAFuS9ofWqc8cLHiiR3x2C6FMhky-ykL9LEKHTBMCsrhCgrammpupB4djcZ5a9cTm-sLB8FHNiyB41k5Pxhqewr-mHSQXvjtjeoAqFM4RkxwL6cjJS43P0V5hW2rTxpv7A01x0ptI4Xr2JpMKYwAVvyEdgMVhn6tzfq4uw8N2mKG3lRhgNvxbw69qOoqyrpNz-vBhjBWGk9iTODp6dNBptIgqa7PzjNj7NsWkeZwo4czuYQ</v>
          </cell>
          <cell r="AI211" t="str">
            <v>Generated</v>
          </cell>
          <cell r="AJ211">
            <v>0</v>
          </cell>
          <cell r="AK211" t="str">
            <v>https://my.gstzen.in/~ldbdzzzjvy/a/invoices/e6d5a53f-38b3-43ee-ab86-87866ae73a04/einvoice/.pdf2/</v>
          </cell>
        </row>
        <row r="212">
          <cell r="E212" t="str">
            <v>GE2150FY2526188</v>
          </cell>
          <cell r="F212">
            <v>45890</v>
          </cell>
          <cell r="G212">
            <v>45900</v>
          </cell>
          <cell r="H212" t="str">
            <v>33ADGFS2596E1Z0</v>
          </cell>
          <cell r="I212" t="str">
            <v>Saravana Green Energy LLP</v>
          </cell>
          <cell r="J212" t="str">
            <v>33 - TN</v>
          </cell>
          <cell r="K212" t="str">
            <v>N</v>
          </cell>
          <cell r="L212">
            <v>0</v>
          </cell>
          <cell r="M212">
            <v>0</v>
          </cell>
          <cell r="N212">
            <v>74900</v>
          </cell>
          <cell r="O212">
            <v>0</v>
          </cell>
          <cell r="P212">
            <v>6741</v>
          </cell>
          <cell r="Q212">
            <v>6741</v>
          </cell>
          <cell r="R212">
            <v>0</v>
          </cell>
          <cell r="S212">
            <v>88382</v>
          </cell>
          <cell r="T212">
            <v>0</v>
          </cell>
          <cell r="U212" t="str">
            <v>CE/NCES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 t="str">
            <v>dfcnceshq1@gmail.com</v>
          </cell>
          <cell r="AB212" t="str">
            <v>dfcnceshq1@gmail.com</v>
          </cell>
          <cell r="AC212" t="str">
            <v>abbe15b70051fac590619e08175488f7e5d038a2bbb4a2a4f8f6407cf237b75b</v>
          </cell>
          <cell r="AD212">
            <v>152522972170621</v>
          </cell>
          <cell r="AE212" t="str">
            <v>2025-09-09 11:45:00</v>
          </cell>
          <cell r="AF212">
            <v>0</v>
          </cell>
          <cell r="AG212">
            <v>0</v>
          </cell>
          <cell r="AH212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REdGUzI1OTZFMVowXCIsXCJEb2NOb1wiOlwiR0UyMTUwRlkyNTI2MTg4XCIsXCJEb2NUeXBcIjpcIklOVlwiLFwiRG9jRHRcIjpcIjIxLzA4LzIwMjVcIixcIlRvdEludlZhbFwiOjg4MzgyLjAsXCJJdGVtQ250XCI6MSxcIk1haW5Ic25Db2RlXCI6XCI5OTg1OTlcIixcIklyblwiOlwiYWJiZTE1YjcwMDUxZmFjNTkwNjE5ZTA4MTc1NDg4ZjdlNWQwMzhhMmJiYjRhMmE0ZjhmNjQwN2NmMjM3Yjc1YlwiLFwiSXJuRHRcIjpcIjIwMjUtMDktMDkgMTE6NDU6MDBcIn0ifQ.gX0x-OZZVpabBCi0G9BHuxFW3gkybr58J-0PmWMiL5E24brNKDfX5diHXutrRzy6NjlU3LkJBng5q6gHBumexOxjYiSQtizYpXh9WUnfFzvVHaAUvpFex6aGnoDw-ANd0RgihVpkuUJcVxS-8DIZaFPdumFDha_Cr9k_IxK4Du0as8pwSYeTsBdpmfQAzTH0pLBTJdCl2AU7bw2RL3r3TKmfTR_1BhaY29-xZ6vLuAAWwXr6ftN2HPEt_fQ9JSu1Ubdj8USl-fXqenyGo_arMJMnt0S8a_n2N5wnPBoMZJXZ0r4h1QmHuFN1wEBJRl4o1q8bl2wxqKTQ9drmiBykbw</v>
          </cell>
          <cell r="AI212" t="str">
            <v>Generated</v>
          </cell>
          <cell r="AJ212">
            <v>0</v>
          </cell>
          <cell r="AK212" t="str">
            <v>https://my.gstzen.in/~ldbdzzzjvy/a/invoices/2bd275c8-b6d9-4360-9bd5-6a1488032cc2/einvoice/.pdf2/</v>
          </cell>
        </row>
        <row r="213">
          <cell r="E213" t="str">
            <v>GE2150FY2526187</v>
          </cell>
          <cell r="F213">
            <v>45890</v>
          </cell>
          <cell r="G213">
            <v>0</v>
          </cell>
          <cell r="H213" t="str">
            <v>33AAPCM0442E1ZS</v>
          </cell>
          <cell r="I213" t="str">
            <v>Multigreen Energy India Pvt. Ltd.,</v>
          </cell>
          <cell r="J213" t="str">
            <v>33 - TN</v>
          </cell>
          <cell r="K213" t="str">
            <v>N</v>
          </cell>
          <cell r="L213">
            <v>0</v>
          </cell>
          <cell r="M213">
            <v>0</v>
          </cell>
          <cell r="N213">
            <v>74900</v>
          </cell>
          <cell r="O213">
            <v>0</v>
          </cell>
          <cell r="P213">
            <v>6741</v>
          </cell>
          <cell r="Q213">
            <v>6741</v>
          </cell>
          <cell r="R213">
            <v>0</v>
          </cell>
          <cell r="S213">
            <v>88382</v>
          </cell>
          <cell r="T213">
            <v>0</v>
          </cell>
          <cell r="U213" t="str">
            <v>CE/NCES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 t="str">
            <v>dfcnceshq1@gmail.com</v>
          </cell>
          <cell r="AB213" t="str">
            <v>srivenu111@gmail.com</v>
          </cell>
          <cell r="AC213" t="str">
            <v>5eb7d1f6c98f014ac02f770f9610a9251e54951bc1283cb2104fe9ebf6aa4712</v>
          </cell>
          <cell r="AD213">
            <v>152522972578221</v>
          </cell>
          <cell r="AE213" t="str">
            <v>2025-09-09 12:08:00</v>
          </cell>
          <cell r="AF213">
            <v>0</v>
          </cell>
          <cell r="AG213">
            <v>0</v>
          </cell>
          <cell r="AH213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VBDTTA0NDJFMVpTXCIsXCJEb2NOb1wiOlwiR0UyMTUwRlkyNTI2MTg3XCIsXCJEb2NUeXBcIjpcIklOVlwiLFwiRG9jRHRcIjpcIjIxLzA4LzIwMjVcIixcIlRvdEludlZhbFwiOjg4MzgyLjAsXCJJdGVtQ250XCI6MSxcIk1haW5Ic25Db2RlXCI6XCI5OTg1OTlcIixcIklyblwiOlwiNWViN2QxZjZjOThmMDE0YWMwMmY3NzBmOTYxMGE5MjUxZTU0OTUxYmMxMjgzY2IyMTA0ZmU5ZWJmNmFhNDcxMlwiLFwiSXJuRHRcIjpcIjIwMjUtMDktMDkgMTI6MDg6MDBcIn0ifQ.WchsxafzfKYjdi3WOoHft5RryLXaJgGRN36oYbygmw3tIzAAMdZyhw0tbcJA9oiW4H5lFLwpFniUMIXIqHT5awmPubhyHuJI1Md4Ezn_tqpF-04JXxXq9V03Wg-4k2XoRV5jH5pN3yfwDOYyF7taJtlPjr419PqCLXLpciWsWKEBA0QbWLEwWEwL5dz0EqfIdWVjFIZm3Ui_ZWjMBfpAJ06rj0pzvCDn_0mFFuG6ldapehn1vC3CUMp_UKkqheiVxicoBSq-HNGn4-0azXYJ0NxOFtgEF3p8dMyukOdaNUr45g_mwJ4pmpdDats30nObRLuruQq8L72h_j4c6rp4Sg</v>
          </cell>
          <cell r="AI213" t="str">
            <v>Generated</v>
          </cell>
          <cell r="AJ213">
            <v>0</v>
          </cell>
          <cell r="AK213" t="str">
            <v>https://my.gstzen.in/~ldbdzzzjvy/a/invoices/cec2fc79-07fb-4c88-8aa6-948f790f32e2/einvoice/.pdf2/</v>
          </cell>
        </row>
        <row r="214">
          <cell r="E214" t="str">
            <v>GE2150FY2526186</v>
          </cell>
          <cell r="F214">
            <v>45890</v>
          </cell>
          <cell r="G214">
            <v>0</v>
          </cell>
          <cell r="H214" t="str">
            <v>33AAPCM0442E1ZS</v>
          </cell>
          <cell r="I214" t="str">
            <v>Multigreen Energy India Pvt. Ltd.,</v>
          </cell>
          <cell r="J214" t="str">
            <v>33 - TN</v>
          </cell>
          <cell r="K214" t="str">
            <v>N</v>
          </cell>
          <cell r="L214">
            <v>0</v>
          </cell>
          <cell r="M214">
            <v>0</v>
          </cell>
          <cell r="N214">
            <v>100000</v>
          </cell>
          <cell r="O214">
            <v>0</v>
          </cell>
          <cell r="P214">
            <v>9000</v>
          </cell>
          <cell r="Q214">
            <v>9000</v>
          </cell>
          <cell r="R214">
            <v>0</v>
          </cell>
          <cell r="S214">
            <v>118000</v>
          </cell>
          <cell r="T214">
            <v>0</v>
          </cell>
          <cell r="U214" t="str">
            <v>CE/NCES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 t="str">
            <v>dfcnceshq1@gmail.com</v>
          </cell>
          <cell r="AB214" t="str">
            <v>srivenu111@gmail.com</v>
          </cell>
          <cell r="AC214" t="str">
            <v>d3bd4c8e986208bd0f0984a589d3f1d30304654003e5bf7ccf0d305dfc4e14e1</v>
          </cell>
          <cell r="AD214">
            <v>152522972578072</v>
          </cell>
          <cell r="AE214" t="str">
            <v>2025-09-09 12:08:00</v>
          </cell>
          <cell r="AF214">
            <v>0</v>
          </cell>
          <cell r="AG214">
            <v>0</v>
          </cell>
          <cell r="AH214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VBDTTA0NDJFMVpTXCIsXCJEb2NOb1wiOlwiR0UyMTUwRlkyNTI2MTg2XCIsXCJEb2NUeXBcIjpcIklOVlwiLFwiRG9jRHRcIjpcIjIxLzA4LzIwMjVcIixcIlRvdEludlZhbFwiOjExODAwMC4wLFwiSXRlbUNudFwiOjEsXCJNYWluSHNuQ29kZVwiOlwiOTk4NTk5XCIsXCJJcm5cIjpcImQzYmQ0YzhlOTg2MjA4YmQwZjA5ODRhNTg5ZDNmMWQzMDMwNDY1NDAwM2U1YmY3Y2NmMGQzMDVkZmM0ZTE0ZTFcIixcIklybkR0XCI6XCIyMDI1LTA5LTA5IDEyOjA4OjAwXCJ9In0.0al4UVqO2x9hVgD2YO6riwLQHLmZqZyxHODeX6mLmubIkuBsjISH7ImzoLQWx5TGvYzqwCD2SM66IFQcExL6k5cszUowAVGMsiS3NjwNWeUUxEl6mEGUfNUz2IBV7VmfSPc8Lyyg_-2tSTPY29_7nm2rsVSnnLtJaFGZYDVYF38c1h46vH9DyvDgqhAr0TMlEYbEYv9T-077MHjqIcjHt6W2Vh1OkJgz178qqpgBLEewPUaVrY4XAXtBfUn1bi_Wgb69kfSkk_nw9ALB3KrzqXNBO9PCsD9V3IunpGoytwUQqAOvn6lpoVld4J6oJkEqeyliEXgQw1RP6kFP3BAL_A</v>
          </cell>
          <cell r="AI214" t="str">
            <v>Generated</v>
          </cell>
          <cell r="AJ214">
            <v>0</v>
          </cell>
          <cell r="AK214" t="str">
            <v>https://my.gstzen.in/~ldbdzzzjvy/a/invoices/b156398b-36ef-4ff5-987d-2e734a5a8452/einvoice/.pdf2/</v>
          </cell>
        </row>
        <row r="215">
          <cell r="E215" t="str">
            <v>GE2150FY2526185</v>
          </cell>
          <cell r="F215">
            <v>45890</v>
          </cell>
          <cell r="G215">
            <v>45900</v>
          </cell>
          <cell r="H215" t="str">
            <v>33AAACY6106A1ZY</v>
          </cell>
          <cell r="I215" t="str">
            <v>Yaminee Electrical Projects Pvt. Ltd.,</v>
          </cell>
          <cell r="J215" t="str">
            <v>33 - TN</v>
          </cell>
          <cell r="K215" t="str">
            <v>N</v>
          </cell>
          <cell r="L215">
            <v>0</v>
          </cell>
          <cell r="M215">
            <v>0</v>
          </cell>
          <cell r="N215">
            <v>74900</v>
          </cell>
          <cell r="O215">
            <v>0</v>
          </cell>
          <cell r="P215">
            <v>6741</v>
          </cell>
          <cell r="Q215">
            <v>6741</v>
          </cell>
          <cell r="R215">
            <v>0</v>
          </cell>
          <cell r="S215">
            <v>88382</v>
          </cell>
          <cell r="T215">
            <v>0</v>
          </cell>
          <cell r="U215" t="str">
            <v>CE/NCES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 t="str">
            <v>dfcnceshq1@gmail.com</v>
          </cell>
          <cell r="AB215" t="str">
            <v>dfcnceshq1@gmail.com</v>
          </cell>
          <cell r="AC215" t="str">
            <v>914f3c435586ebba3ba819fcc9a44420c00b7899e184d1f5b8f9b6bcc503f87f</v>
          </cell>
          <cell r="AD215">
            <v>152522972170418</v>
          </cell>
          <cell r="AE215" t="str">
            <v>2025-09-09 11:45:00</v>
          </cell>
          <cell r="AF215">
            <v>0</v>
          </cell>
          <cell r="AG215">
            <v>0</v>
          </cell>
          <cell r="AH215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FDWTYxMDZBMVpZXCIsXCJEb2NOb1wiOlwiR0UyMTUwRlkyNTI2MTg1XCIsXCJEb2NUeXBcIjpcIklOVlwiLFwiRG9jRHRcIjpcIjIxLzA4LzIwMjVcIixcIlRvdEludlZhbFwiOjg4MzgyLjAsXCJJdGVtQ250XCI6MSxcIk1haW5Ic25Db2RlXCI6XCI5OTg1OTlcIixcIklyblwiOlwiOTE0ZjNjNDM1NTg2ZWJiYTNiYTgxOWZjYzlhNDQ0MjBjMDBiNzg5OWUxODRkMWY1YjhmOWI2YmNjNTAzZjg3ZlwiLFwiSXJuRHRcIjpcIjIwMjUtMDktMDkgMTE6NDU6MDBcIn0ifQ.VonyaAgvbvgLj8NAsPZsPwCb2IKz_8FKUiB3sbdd1ti7gptivVd1z67JQ22kQaRI3NBtnM-8ZkUSbAUSPZkM_Om_vYJj5V0D9AWe_qzmbXFvTIb6mkJ1W5ZOnUdetYFCaKb_zPTrP9PDWWk9iLtgTZpkr5Jeax9s0XtAWItdmJdJ_t6XGVFBrhmbk2DlzCtLYcmZJu2jIG8YLoze1Q2AMJJ8l3DA2_VBwuGNX8idGa2GBmacHAtl4R7a9YHF0b7kxr4PD-kBKfgARRYxQf8nvrI_vJZIaWv3IYvegGEzgQOXTlG40yPBAmvbGH-Hus9U3c0h1b1x7NOJzq0SAGID6Q</v>
          </cell>
          <cell r="AI215" t="str">
            <v>Generated</v>
          </cell>
          <cell r="AJ215">
            <v>0</v>
          </cell>
          <cell r="AK215" t="str">
            <v>https://my.gstzen.in/~ldbdzzzjvy/a/invoices/7a38f96e-7394-4cb3-9f7b-b980248ea075/einvoice/.pdf2/</v>
          </cell>
        </row>
        <row r="216">
          <cell r="E216" t="str">
            <v>GE2150FY2526184</v>
          </cell>
          <cell r="F216">
            <v>45890</v>
          </cell>
          <cell r="G216">
            <v>45900</v>
          </cell>
          <cell r="H216" t="str">
            <v>33AAACY6106A1ZY</v>
          </cell>
          <cell r="I216" t="str">
            <v>Yaminee Electrical Projects Pvt. Ltd.,</v>
          </cell>
          <cell r="J216" t="str">
            <v>33 - TN</v>
          </cell>
          <cell r="K216" t="str">
            <v>N</v>
          </cell>
          <cell r="L216">
            <v>0</v>
          </cell>
          <cell r="M216">
            <v>0</v>
          </cell>
          <cell r="N216">
            <v>100000</v>
          </cell>
          <cell r="O216">
            <v>0</v>
          </cell>
          <cell r="P216">
            <v>9000</v>
          </cell>
          <cell r="Q216">
            <v>9000</v>
          </cell>
          <cell r="R216">
            <v>0</v>
          </cell>
          <cell r="S216">
            <v>118000</v>
          </cell>
          <cell r="T216">
            <v>0</v>
          </cell>
          <cell r="U216" t="str">
            <v>CE/NCES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 t="str">
            <v>dfcnceshq1@gmail.com</v>
          </cell>
          <cell r="AB216" t="str">
            <v>dfcnceshq1@gmail.com</v>
          </cell>
          <cell r="AC216" t="str">
            <v>a9f48659b0edad2acfe14bf156cc0a70de7ddb3c0979aa2394f2b3c1227044ce</v>
          </cell>
          <cell r="AD216">
            <v>152522972170278</v>
          </cell>
          <cell r="AE216" t="str">
            <v>2025-09-09 11:45:00</v>
          </cell>
          <cell r="AF216">
            <v>0</v>
          </cell>
          <cell r="AG216">
            <v>0</v>
          </cell>
          <cell r="AH216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FDWTYxMDZBMVpZXCIsXCJEb2NOb1wiOlwiR0UyMTUwRlkyNTI2MTg0XCIsXCJEb2NUeXBcIjpcIklOVlwiLFwiRG9jRHRcIjpcIjIxLzA4LzIwMjVcIixcIlRvdEludlZhbFwiOjExODAwMC4wLFwiSXRlbUNudFwiOjEsXCJNYWluSHNuQ29kZVwiOlwiOTk4NTk5XCIsXCJJcm5cIjpcImE5ZjQ4NjU5YjBlZGFkMmFjZmUxNGJmMTU2Y2MwYTcwZGU3ZGRiM2MwOTc5YWEyMzk0ZjJiM2MxMjI3MDQ0Y2VcIixcIklybkR0XCI6XCIyMDI1LTA5LTA5IDExOjQ1OjAwXCJ9In0.Ok9PQOY2lI90eHa68tNX4XXsL0UGfj07xAIUG6EsHyVTnELitAfEd2zLeq_iEbLUdOmviC3gJcxOlk0ZhgLu1UWcfa0X-Vcj-8ZX745BvhFmsuZqu-Sxn62V8aFFhpe8Dk5ZjhZyFQCHDVSZdA0MaWSJD1qS_-pAl5nukznAILifGH08mmoMt7qh58dtZ5w0nMavtwf4z6H4Hhg5cQDR_IRgNmPbdRJpVHW1jnaCOUZ_O3Gll1OpEC2vOrpX9VP1AQoeyumZNmhFXYuo-lubeoKMd8Te98--n6BehelA1NWKHyfCu415SnsqIHMZ0fUFlwVhVzBeKw-AZsRvEQ3heA</v>
          </cell>
          <cell r="AI216" t="str">
            <v>Generated</v>
          </cell>
          <cell r="AJ216">
            <v>0</v>
          </cell>
          <cell r="AK216" t="str">
            <v>https://my.gstzen.in/~ldbdzzzjvy/a/invoices/14ba820b-bb64-4947-a9a5-175ac91b1c94/einvoice/.pdf2/</v>
          </cell>
        </row>
        <row r="217">
          <cell r="E217" t="str">
            <v>GE2150FY2526183</v>
          </cell>
          <cell r="F217">
            <v>45890</v>
          </cell>
          <cell r="G217">
            <v>0</v>
          </cell>
          <cell r="H217" t="str">
            <v>33AADCC9241M1ZI</v>
          </cell>
          <cell r="I217" t="str">
            <v>Chakra Woods Pvt. Ltd.,</v>
          </cell>
          <cell r="J217" t="str">
            <v>33 - TN</v>
          </cell>
          <cell r="K217" t="str">
            <v>N</v>
          </cell>
          <cell r="L217">
            <v>0</v>
          </cell>
          <cell r="M217">
            <v>0</v>
          </cell>
          <cell r="N217">
            <v>100000</v>
          </cell>
          <cell r="O217">
            <v>0</v>
          </cell>
          <cell r="P217">
            <v>9000</v>
          </cell>
          <cell r="Q217">
            <v>9000</v>
          </cell>
          <cell r="R217">
            <v>0</v>
          </cell>
          <cell r="S217">
            <v>118000</v>
          </cell>
          <cell r="T217">
            <v>0</v>
          </cell>
          <cell r="U217" t="str">
            <v>CE/NCES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 t="str">
            <v>dfcnceshq1@gmail.com</v>
          </cell>
          <cell r="AB217" t="str">
            <v>srivenu111@gmail.com</v>
          </cell>
          <cell r="AC217" t="str">
            <v>1488496fa37cbdefa7c73ea28a222ff772233d05a531f7d5532e146b0b5c3574</v>
          </cell>
          <cell r="AD217">
            <v>152522972577930</v>
          </cell>
          <cell r="AE217" t="str">
            <v>2025-09-09 12:08:00</v>
          </cell>
          <cell r="AF217">
            <v>0</v>
          </cell>
          <cell r="AG217">
            <v>0</v>
          </cell>
          <cell r="AH217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RDQzkyNDFNMVpJXCIsXCJEb2NOb1wiOlwiR0UyMTUwRlkyNTI2MTgzXCIsXCJEb2NUeXBcIjpcIklOVlwiLFwiRG9jRHRcIjpcIjIxLzA4LzIwMjVcIixcIlRvdEludlZhbFwiOjExODAwMC4wLFwiSXRlbUNudFwiOjEsXCJNYWluSHNuQ29kZVwiOlwiOTk4NTk5XCIsXCJJcm5cIjpcIjE0ODg0OTZmYTM3Y2JkZWZhN2M3M2VhMjhhMjIyZmY3NzIyMzNkMDVhNTMxZjdkNTUzMmUxNDZiMGI1YzM1NzRcIixcIklybkR0XCI6XCIyMDI1LTA5LTA5IDEyOjA4OjAwXCJ9In0.3BVDh3al4-bC1Cjhu-Q_mFSK6WNQWyx92atD-zWq9i7xiQ58XZj-Dc_ggC2IE0vih5y3fH0aUuAy9ssb3cXIIuDomFWoxdCHzN-CX1hOYlCbyi7XXuI1HHz2tJzNXO16s32wnbjKRO--NKCu05NW5AMrSqfWInwfSssQnKHsdSRy74E9783cSZlQS9ZkR_Us9rALu48nMYcGLphkda7zMJRi5bAEPDWb-pbUnkD1tY2rZay2ebuMvz0RFZvjrHRhwqsDDodmEb5ZW-WKQSL157vJsstq3p--Kyi9feyxq5CKIBJRvdpArbIKqjCzBYkxLk4RfQVc46zjfu9d0sT_mg</v>
          </cell>
          <cell r="AI217" t="str">
            <v>Generated</v>
          </cell>
          <cell r="AJ217">
            <v>0</v>
          </cell>
          <cell r="AK217" t="str">
            <v>https://my.gstzen.in/~ldbdzzzjvy/a/invoices/d0e71020-92d8-4453-b602-564deee1efbc/einvoice/.pdf2/</v>
          </cell>
        </row>
        <row r="218">
          <cell r="E218" t="str">
            <v>GE2150FY2526182</v>
          </cell>
          <cell r="F218">
            <v>45890</v>
          </cell>
          <cell r="G218">
            <v>45900</v>
          </cell>
          <cell r="H218" t="str">
            <v>33AAEFS8317E1ZD</v>
          </cell>
          <cell r="I218" t="str">
            <v>SRI KRISHANA TEXTILES</v>
          </cell>
          <cell r="J218" t="str">
            <v>33 - TN</v>
          </cell>
          <cell r="K218" t="str">
            <v>N</v>
          </cell>
          <cell r="L218">
            <v>0</v>
          </cell>
          <cell r="M218">
            <v>0</v>
          </cell>
          <cell r="N218">
            <v>25000</v>
          </cell>
          <cell r="O218">
            <v>0</v>
          </cell>
          <cell r="P218">
            <v>2250</v>
          </cell>
          <cell r="Q218">
            <v>2250</v>
          </cell>
          <cell r="R218">
            <v>0</v>
          </cell>
          <cell r="S218">
            <v>29500</v>
          </cell>
          <cell r="T218">
            <v>0</v>
          </cell>
          <cell r="U218" t="str">
            <v>CE/NCES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 t="str">
            <v>dfcnceshq1@gmail.com</v>
          </cell>
          <cell r="AB218" t="str">
            <v>dfcnceshq1@gmail.com</v>
          </cell>
          <cell r="AC218" t="str">
            <v>6c69b5a55f1432562e5275915d27b796eed786322abfe4effa134dc1d13e2c73</v>
          </cell>
          <cell r="AD218">
            <v>152522972170108</v>
          </cell>
          <cell r="AE218" t="str">
            <v>2025-09-09 11:45:00</v>
          </cell>
          <cell r="AF218">
            <v>0</v>
          </cell>
          <cell r="AG218">
            <v>0</v>
          </cell>
          <cell r="AH218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VGUzgzMTdFMVpEXCIsXCJEb2NOb1wiOlwiR0UyMTUwRlkyNTI2MTgyXCIsXCJEb2NUeXBcIjpcIklOVlwiLFwiRG9jRHRcIjpcIjIxLzA4LzIwMjVcIixcIlRvdEludlZhbFwiOjI5NTAwLjAsXCJJdGVtQ250XCI6MSxcIk1haW5Ic25Db2RlXCI6XCI5OTg1OTlcIixcIklyblwiOlwiNmM2OWI1YTU1ZjE0MzI1NjJlNTI3NTkxNWQyN2I3OTZlZWQ3ODYzMjJhYmZlNGVmZmExMzRkYzFkMTNlMmM3M1wiLFwiSXJuRHRcIjpcIjIwMjUtMDktMDkgMTE6NDU6MDBcIn0ifQ.UVWxr-7mzNJOSDHSY_biut_9QOm2bvoYYqSPLingR4Wz3zPy_ZS4sperajSAVTKAlRBfNB6-cnNvmFBKIbyWaLipzrEryYpQaDz4baBqfxD1jmDAYim2MjqoQ6MosaK2Yd_Bt-jhZkEmsnuSqLWnEBQlH_zNQjOL82XjldBW1dATFBIyIvKYl8XSh2lgRTwv2RWWw1doNDfUUGtV9gduO7nNS2-u88-0tkmA3rVzk7WtOmhPLSQ6U8LZ1-siUA1gdIMtdELlJEIFzto-6sPVNT7e5JEQOjPPmz7DZ2OwphCr5wq22-OpWRfJs3r17RdrC0H7My3Tnk1-GvLEkaJB7A</v>
          </cell>
          <cell r="AI218" t="str">
            <v>Generated</v>
          </cell>
          <cell r="AJ218">
            <v>0</v>
          </cell>
          <cell r="AK218" t="str">
            <v>https://my.gstzen.in/~ldbdzzzjvy/a/invoices/14dd69d1-6fc3-4eb5-a5c3-39fea64d779d/einvoice/.pdf2/</v>
          </cell>
        </row>
        <row r="219">
          <cell r="E219" t="str">
            <v>GE2150FY2526181</v>
          </cell>
          <cell r="F219">
            <v>45890</v>
          </cell>
          <cell r="G219">
            <v>45900</v>
          </cell>
          <cell r="H219" t="str">
            <v>33AAEFS8317E1ZD</v>
          </cell>
          <cell r="I219" t="str">
            <v>SRI KRISHANA TEXTILES</v>
          </cell>
          <cell r="J219" t="str">
            <v>33 - TN</v>
          </cell>
          <cell r="K219" t="str">
            <v>N</v>
          </cell>
          <cell r="L219">
            <v>0</v>
          </cell>
          <cell r="M219">
            <v>0</v>
          </cell>
          <cell r="N219">
            <v>221000</v>
          </cell>
          <cell r="O219">
            <v>0</v>
          </cell>
          <cell r="P219">
            <v>19890</v>
          </cell>
          <cell r="Q219">
            <v>19890</v>
          </cell>
          <cell r="R219">
            <v>0</v>
          </cell>
          <cell r="S219">
            <v>260780</v>
          </cell>
          <cell r="T219">
            <v>0</v>
          </cell>
          <cell r="U219" t="str">
            <v>CE/NCES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 t="str">
            <v>dfcnceshq1@gmail.com</v>
          </cell>
          <cell r="AB219" t="str">
            <v>dfcnceshq1@gmail.com</v>
          </cell>
          <cell r="AC219" t="str">
            <v>08573f2c668709a0bb8f53b29e669868189dcc02354195c114a38bc6a433accd</v>
          </cell>
          <cell r="AD219">
            <v>152522972170010</v>
          </cell>
          <cell r="AE219" t="str">
            <v>2025-09-09 11:45:00</v>
          </cell>
          <cell r="AF219">
            <v>0</v>
          </cell>
          <cell r="AG219">
            <v>0</v>
          </cell>
          <cell r="AH219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VGUzgzMTdFMVpEXCIsXCJEb2NOb1wiOlwiR0UyMTUwRlkyNTI2MTgxXCIsXCJEb2NUeXBcIjpcIklOVlwiLFwiRG9jRHRcIjpcIjIxLzA4LzIwMjVcIixcIlRvdEludlZhbFwiOjI2MDc4MC4wLFwiSXRlbUNudFwiOjEsXCJNYWluSHNuQ29kZVwiOlwiOTk4NTk5XCIsXCJJcm5cIjpcIjA4NTczZjJjNjY4NzA5YTBiYjhmNTNiMjllNjY5ODY4MTg5ZGNjMDIzNTQxOTVjMTE0YTM4YmM2YTQzM2FjY2RcIixcIklybkR0XCI6XCIyMDI1LTA5LTA5IDExOjQ1OjAwXCJ9In0.fo0Zk44WtrmpNUFLuJrYadj9G1iWhlqMFdZrXXGXqAPwg5_-uHe_OYxlQqqCmDkgM1U_dinMb8ppoXSocjdJPZd3l0huRFjWyhmpP98z2zu98wFyPHMpIyAKFI1-Si5A7pogFE5b3fjcMJwaplC2uRbeQpTGLwhhos90wSby9FaSxIwU8R6qVmfhumoyB8lj5rUY-pE6NCAJQU972MgjUoEugbjHLQ3FzrpHMuPPm-ODh2uePForBrUB1AqJzyW8bFU0L-9rZpxQGvRkTrcMCHYggzw9Jdd6MymXkcN2q7TEjdoBp2bzg8F8QkiCzECWZp0bRcm1fMEjTMdfGAvinQ</v>
          </cell>
          <cell r="AI219" t="str">
            <v>Generated</v>
          </cell>
          <cell r="AJ219">
            <v>0</v>
          </cell>
          <cell r="AK219" t="str">
            <v>https://my.gstzen.in/~ldbdzzzjvy/a/invoices/7634fe2d-23dc-4850-931f-c9d80f0e82f0/einvoice/.pdf2/</v>
          </cell>
        </row>
        <row r="220">
          <cell r="E220" t="str">
            <v>GE2150FY2526180</v>
          </cell>
          <cell r="F220">
            <v>45890</v>
          </cell>
          <cell r="G220">
            <v>45900</v>
          </cell>
          <cell r="H220" t="str">
            <v>33AAEFS8317E1ZD</v>
          </cell>
          <cell r="I220" t="str">
            <v>SRI KRISHANA TEXTILES</v>
          </cell>
          <cell r="J220" t="str">
            <v>33 - TN</v>
          </cell>
          <cell r="K220" t="str">
            <v>N</v>
          </cell>
          <cell r="L220">
            <v>0</v>
          </cell>
          <cell r="M220">
            <v>0</v>
          </cell>
          <cell r="N220">
            <v>442000</v>
          </cell>
          <cell r="O220">
            <v>0</v>
          </cell>
          <cell r="P220">
            <v>39780</v>
          </cell>
          <cell r="Q220">
            <v>39780</v>
          </cell>
          <cell r="R220">
            <v>0</v>
          </cell>
          <cell r="S220">
            <v>521560</v>
          </cell>
          <cell r="T220">
            <v>0</v>
          </cell>
          <cell r="U220" t="str">
            <v>CE/NCES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 t="str">
            <v>dfcnceshq1@gmail.com</v>
          </cell>
          <cell r="AB220" t="str">
            <v>dfcnceshq1@gmail.com</v>
          </cell>
          <cell r="AC220" t="str">
            <v>088a43257c5cf90d1b97d0e1fd5f3a838bc676f1b8aa50492cbdcc204bf5dddd</v>
          </cell>
          <cell r="AD220">
            <v>152522972169926</v>
          </cell>
          <cell r="AE220" t="str">
            <v>2025-09-09 11:45:00</v>
          </cell>
          <cell r="AF220">
            <v>0</v>
          </cell>
          <cell r="AG220">
            <v>0</v>
          </cell>
          <cell r="AH220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VGUzgzMTdFMVpEXCIsXCJEb2NOb1wiOlwiR0UyMTUwRlkyNTI2MTgwXCIsXCJEb2NUeXBcIjpcIklOVlwiLFwiRG9jRHRcIjpcIjIxLzA4LzIwMjVcIixcIlRvdEludlZhbFwiOjUyMTU2MC4wLFwiSXRlbUNudFwiOjEsXCJNYWluSHNuQ29kZVwiOlwiOTk4NTk5XCIsXCJJcm5cIjpcIjA4OGE0MzI1N2M1Y2Y5MGQxYjk3ZDBlMWZkNWYzYTgzOGJjNjc2ZjFiOGFhNTA0OTJjYmRjYzIwNGJmNWRkZGRcIixcIklybkR0XCI6XCIyMDI1LTA5LTA5IDExOjQ1OjAwXCJ9In0.1pgqahw_-B7r4ScmnOk3t3GDoxqCaa7KuS9QDUAgFbtCv2udCsTuw23hOrynJGGsxOEMMMk9eYuZ23T0r63D4jwjilC0IegLWpnBoAb4xgjhRPzrd7pC1gT5BKOQU1fJqUZ3IG6G2CKx1Xm6LDvQmFhSaMEDdB5MCJhVHar6flKxIwMW1u4otlttv0piTUfeLww2KS-luIvV0DU3Y_KP9hqMpMTsRN_5gSlQSaOVn-_O0-LI2d5syUAhRMISyyVKZyAsGRqCbpSzvv2aBjuKZDPnYY_mlMRSN_AZ6UtRHglw_gFA-9n0Fc5Mn8PJ4BPTOI-8cjJ1TCBe508n2VY69A</v>
          </cell>
          <cell r="AI220" t="str">
            <v>Generated</v>
          </cell>
          <cell r="AJ220">
            <v>0</v>
          </cell>
          <cell r="AK220" t="str">
            <v>https://my.gstzen.in/~ldbdzzzjvy/a/invoices/0ff23e9e-075b-4830-827a-d84f7e7d187c/einvoice/.pdf2/</v>
          </cell>
        </row>
        <row r="221">
          <cell r="E221" t="str">
            <v>GE2150FY2526179</v>
          </cell>
          <cell r="F221">
            <v>45890</v>
          </cell>
          <cell r="G221">
            <v>45900</v>
          </cell>
          <cell r="H221" t="str">
            <v>33AAEFS8317E1ZD</v>
          </cell>
          <cell r="I221" t="str">
            <v>SRI KRISHANA TEXTILES</v>
          </cell>
          <cell r="J221" t="str">
            <v>33 - TN</v>
          </cell>
          <cell r="K221" t="str">
            <v>N</v>
          </cell>
          <cell r="L221">
            <v>0</v>
          </cell>
          <cell r="M221">
            <v>0</v>
          </cell>
          <cell r="N221">
            <v>50000</v>
          </cell>
          <cell r="O221">
            <v>0</v>
          </cell>
          <cell r="P221">
            <v>4500</v>
          </cell>
          <cell r="Q221">
            <v>4500</v>
          </cell>
          <cell r="R221">
            <v>0</v>
          </cell>
          <cell r="S221">
            <v>59000</v>
          </cell>
          <cell r="T221">
            <v>0</v>
          </cell>
          <cell r="U221" t="str">
            <v>CE/NCES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 t="str">
            <v>dfcnceshq1@gmail.com</v>
          </cell>
          <cell r="AB221" t="str">
            <v>dfcnceshq1@gmail.com</v>
          </cell>
          <cell r="AC221" t="str">
            <v>7652960a3f1dffeb01ebcbc9ffe633fcdd9bdc0f4faf8829230c8300c939ab5f</v>
          </cell>
          <cell r="AD221">
            <v>152522972169801</v>
          </cell>
          <cell r="AE221" t="str">
            <v>2025-09-09 11:45:00</v>
          </cell>
          <cell r="AF221">
            <v>0</v>
          </cell>
          <cell r="AG221">
            <v>0</v>
          </cell>
          <cell r="AH221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VGUzgzMTdFMVpEXCIsXCJEb2NOb1wiOlwiR0UyMTUwRlkyNTI2MTc5XCIsXCJEb2NUeXBcIjpcIklOVlwiLFwiRG9jRHRcIjpcIjIxLzA4LzIwMjVcIixcIlRvdEludlZhbFwiOjU5MDAwLjAsXCJJdGVtQ250XCI6MSxcIk1haW5Ic25Db2RlXCI6XCI5OTg1OTlcIixcIklyblwiOlwiNzY1Mjk2MGEzZjFkZmZlYjAxZWJjYmM5ZmZlNjMzZmNkZDliZGMwZjRmYWY4ODI5MjMwYzgzMDBjOTM5YWI1ZlwiLFwiSXJuRHRcIjpcIjIwMjUtMDktMDkgMTE6NDU6MDBcIn0ifQ.g-8RGhGiUCO0WIbPsGf5nCmq3PkILeKbtASoTNqjIxaht4PXnmA0gItkbn3ibvFm2liU49E7IfwDPJNWYjv2kHKgXi2OuQYW7Oa42y1j47t552BjbFNa50xvHPm1BuN2PUGrjXe4j1Bn0i8_6J_5vmO1I1edLGgWklBVVbcWWE2Dneo-vKJBu_RHJ9FGzxOzlzL2ldSnjOkliUsCPr39tedfrfdwSrnQmNgVKaF9yXNvP0KDkK2B1kUAc7xphIY2Mh54Ewx5IsQMBtWViofvGpvaUFacC1fXgscYPeuDOO1Hqa_nAPmxym_ONvm5KLwM56Q5xx8KFKhhc6VwNrf03A</v>
          </cell>
          <cell r="AI221" t="str">
            <v>Generated</v>
          </cell>
          <cell r="AJ221">
            <v>0</v>
          </cell>
          <cell r="AK221" t="str">
            <v>https://my.gstzen.in/~ldbdzzzjvy/a/invoices/b8150f83-a744-40d1-9f93-334fbcbd0f73/einvoice/.pdf2/</v>
          </cell>
        </row>
        <row r="222">
          <cell r="E222" t="str">
            <v>GE2150FY2526178</v>
          </cell>
          <cell r="F222">
            <v>45890</v>
          </cell>
          <cell r="G222">
            <v>45900</v>
          </cell>
          <cell r="H222" t="str">
            <v>33ADAPT7010Q1ZC</v>
          </cell>
          <cell r="I222" t="str">
            <v>33ADAPT7010Q1ZC</v>
          </cell>
          <cell r="J222" t="str">
            <v>33 - TN</v>
          </cell>
          <cell r="K222" t="str">
            <v>N</v>
          </cell>
          <cell r="L222">
            <v>0</v>
          </cell>
          <cell r="M222">
            <v>0</v>
          </cell>
          <cell r="N222">
            <v>25000</v>
          </cell>
          <cell r="O222">
            <v>0</v>
          </cell>
          <cell r="P222">
            <v>2250</v>
          </cell>
          <cell r="Q222">
            <v>2250</v>
          </cell>
          <cell r="R222">
            <v>0</v>
          </cell>
          <cell r="S222">
            <v>29500</v>
          </cell>
          <cell r="T222">
            <v>0</v>
          </cell>
          <cell r="U222" t="str">
            <v>CE/NCES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 t="str">
            <v>dfcnceshq1@gmail.com</v>
          </cell>
          <cell r="AB222" t="str">
            <v>dfcnceshq1@gmail.com</v>
          </cell>
          <cell r="AC222" t="str">
            <v>01ab3dfb8378bdfe829f51890839af32a6f4ac54216bf6eeee7f0864f8e14bf2</v>
          </cell>
          <cell r="AD222">
            <v>152522972169698</v>
          </cell>
          <cell r="AE222" t="str">
            <v>2025-09-09 11:45:00</v>
          </cell>
          <cell r="AF222">
            <v>0</v>
          </cell>
          <cell r="AG222">
            <v>0</v>
          </cell>
          <cell r="AH222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REFQVDcwMTBRMVpDXCIsXCJEb2NOb1wiOlwiR0UyMTUwRlkyNTI2MTc4XCIsXCJEb2NUeXBcIjpcIklOVlwiLFwiRG9jRHRcIjpcIjIxLzA4LzIwMjVcIixcIlRvdEludlZhbFwiOjI5NTAwLjAsXCJJdGVtQ250XCI6MSxcIk1haW5Ic25Db2RlXCI6XCI5OTg1OTlcIixcIklyblwiOlwiMDFhYjNkZmI4Mzc4YmRmZTgyOWY1MTg5MDgzOWFmMzJhNmY0YWM1NDIxNmJmNmVlZWU3ZjA4NjRmOGUxNGJmMlwiLFwiSXJuRHRcIjpcIjIwMjUtMDktMDkgMTE6NDU6MDBcIn0ifQ.ayW2RgtBMpIdpS0mcCvSrRpLfc20vA0ByDjkSrUhU_mv_9BnFj0a_o2NYbzDuWh2rjoSbUDutRJUmwn6r6rzcqfLGxY-ED_cd4rOZnDNzfKGMFiwKlcBRPdcsWfHOhjf9aMjtNayNFMbu-CV4aDYKEjnmdd2vHnt_fPnWUvyFa91RPX6o4_CrxQgU9hHDlG96Rg_rmiIm8Cqg6VIdA8AvjLPle-oS3T9Nj64jrTlTs0QAmBq0q26fITAWhwJSV2MK1b3Z-K-U5CYblOyCHQqDtuWrV3nLUlaGXqWj5yyj9CKQdAK6o8nbREWJ6psTHhf4uuMQOjrluvcNQ2_g9FYHQ</v>
          </cell>
          <cell r="AI222" t="str">
            <v>Generated</v>
          </cell>
          <cell r="AJ222">
            <v>0</v>
          </cell>
          <cell r="AK222" t="str">
            <v>https://my.gstzen.in/~ldbdzzzjvy/a/invoices/0aad2753-6318-4682-adcc-df6a7b684453/einvoice/.pdf2/</v>
          </cell>
        </row>
        <row r="223">
          <cell r="E223" t="str">
            <v>GE2150FY2526177</v>
          </cell>
          <cell r="F223">
            <v>45890</v>
          </cell>
          <cell r="G223">
            <v>45900</v>
          </cell>
          <cell r="H223" t="str">
            <v>33AABCI7118M1ZI</v>
          </cell>
          <cell r="I223" t="str">
            <v>33AABCI7118M1ZI</v>
          </cell>
          <cell r="J223" t="str">
            <v>33 - TN</v>
          </cell>
          <cell r="K223" t="str">
            <v>N</v>
          </cell>
          <cell r="L223">
            <v>0</v>
          </cell>
          <cell r="M223">
            <v>0</v>
          </cell>
          <cell r="N223">
            <v>36650</v>
          </cell>
          <cell r="O223">
            <v>0</v>
          </cell>
          <cell r="P223">
            <v>3298.5</v>
          </cell>
          <cell r="Q223">
            <v>3298.5</v>
          </cell>
          <cell r="R223">
            <v>0</v>
          </cell>
          <cell r="S223">
            <v>43247</v>
          </cell>
          <cell r="T223">
            <v>0</v>
          </cell>
          <cell r="U223" t="str">
            <v>CE/NCES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 t="str">
            <v>dfcnceshq1@gmail.com</v>
          </cell>
          <cell r="AB223" t="str">
            <v>dfcnceshq1@gmail.com</v>
          </cell>
          <cell r="AC223" t="str">
            <v>3884291a6851b986e23b0583d2c46319220beb8baeee0af211770b62249d1335</v>
          </cell>
          <cell r="AD223">
            <v>152522972169582</v>
          </cell>
          <cell r="AE223" t="str">
            <v>2025-09-09 11:45:00</v>
          </cell>
          <cell r="AF223">
            <v>0</v>
          </cell>
          <cell r="AG223">
            <v>0</v>
          </cell>
          <cell r="AH223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JDSTcxMThNMVpJXCIsXCJEb2NOb1wiOlwiR0UyMTUwRlkyNTI2MTc3XCIsXCJEb2NUeXBcIjpcIklOVlwiLFwiRG9jRHRcIjpcIjIxLzA4LzIwMjVcIixcIlRvdEludlZhbFwiOjQzMjQ3LjAsXCJJdGVtQ250XCI6MSxcIk1haW5Ic25Db2RlXCI6XCI5OTg1OTlcIixcIklyblwiOlwiMzg4NDI5MWE2ODUxYjk4NmUyM2IwNTgzZDJjNDYzMTkyMjBiZWI4YmFlZWUwYWYyMTE3NzBiNjIyNDlkMTMzNVwiLFwiSXJuRHRcIjpcIjIwMjUtMDktMDkgMTE6NDU6MDBcIn0ifQ.cllFsQr74as3hBJjr4poXh1AGVzqLmGOY1Ir9cyFdw9AYU2Iixa57rrKiUXkWO5OBci96QoQdfhX7KdWsLQxoocFbRstTPaPOOSdJmnvK8T0E-BJCsj2gpClHhsMSj1-k-W-3dfKhpXDwIN8ZHjD9akPdFotbQlkVtaLK6IU0_mepL3NXa79YCrxC__OzR8sXDoyuGjvZEInvmxEyB2T7tEoEkip-Vq2hjPzr6F1bx-E8uxXcNgIYXaXFkDQpTVfb9VLvRRKOfNwHbU0JBEheWVKB9Gh60lPBE25aOtC_FBWfn6Puczdea2JJ2AW2Tn_cNo22tmtl62xQaXCmTOdpw</v>
          </cell>
          <cell r="AI223" t="str">
            <v>Generated</v>
          </cell>
          <cell r="AJ223">
            <v>0</v>
          </cell>
          <cell r="AK223" t="str">
            <v>https://my.gstzen.in/~ldbdzzzjvy/a/invoices/618d4fc4-eac1-4408-b8ae-3773726ae6b9/einvoice/.pdf2/</v>
          </cell>
        </row>
        <row r="224">
          <cell r="E224" t="str">
            <v>GE2150FY2526176</v>
          </cell>
          <cell r="F224">
            <v>45890</v>
          </cell>
          <cell r="G224">
            <v>45900</v>
          </cell>
          <cell r="H224" t="str">
            <v>33AABCI7118M1ZI</v>
          </cell>
          <cell r="I224" t="str">
            <v>33AABCI7118M1ZI</v>
          </cell>
          <cell r="J224" t="str">
            <v>33 - TN</v>
          </cell>
          <cell r="K224" t="str">
            <v>N</v>
          </cell>
          <cell r="L224">
            <v>0</v>
          </cell>
          <cell r="M224">
            <v>0</v>
          </cell>
          <cell r="N224">
            <v>73300</v>
          </cell>
          <cell r="O224">
            <v>0</v>
          </cell>
          <cell r="P224">
            <v>6597</v>
          </cell>
          <cell r="Q224">
            <v>6597</v>
          </cell>
          <cell r="R224">
            <v>0</v>
          </cell>
          <cell r="S224">
            <v>86494</v>
          </cell>
          <cell r="T224">
            <v>0</v>
          </cell>
          <cell r="U224" t="str">
            <v>CE/NCES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 t="str">
            <v>dfcnceshq1@gmail.com</v>
          </cell>
          <cell r="AB224" t="str">
            <v>dfcnceshq1@gmail.com</v>
          </cell>
          <cell r="AC224" t="str">
            <v>1bd874d0f585added9e69943bb2f8e03756a3fe54e071b540e58ffb63bb72faa</v>
          </cell>
          <cell r="AD224">
            <v>152522972169494</v>
          </cell>
          <cell r="AE224" t="str">
            <v>2025-09-09 11:45:00</v>
          </cell>
          <cell r="AF224">
            <v>0</v>
          </cell>
          <cell r="AG224">
            <v>0</v>
          </cell>
          <cell r="AH224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JDSTcxMThNMVpJXCIsXCJEb2NOb1wiOlwiR0UyMTUwRlkyNTI2MTc2XCIsXCJEb2NUeXBcIjpcIklOVlwiLFwiRG9jRHRcIjpcIjIxLzA4LzIwMjVcIixcIlRvdEludlZhbFwiOjg2NDk0LjAsXCJJdGVtQ250XCI6MSxcIk1haW5Ic25Db2RlXCI6XCI5OTg1OTlcIixcIklyblwiOlwiMWJkODc0ZDBmNTg1YWRkZWQ5ZTY5OTQzYmIyZjhlMDM3NTZhM2ZlNTRlMDcxYjU0MGU1OGZmYjYzYmI3MmZhYVwiLFwiSXJuRHRcIjpcIjIwMjUtMDktMDkgMTE6NDU6MDBcIn0ifQ.zhHlHcw8kFsNTpUjV-BeP_pL6FVu8v2_sRYtxVCZb1pM-8RKy7sQri0QYtoPJ9y80tqngHuUWbFrrer4FvJf-E6aVmNyxsfL8X-oFc4IJqgbHz7HqW2rOGxVbShOV9eodFFzUp785j2jOJHYFayYmkWFmSQ36aSKcnUxsa57TKEh9r1WiHsZMQOXLTNX7tvqggw0G4-0XWdtvu4uBJhAErEOZef46I-NorOmw-4DxbvO4cGE4zsOWRlgw-RtSeX8d3jNBSINNBLcaXBhyXYVnRyR98cvuns3QG6PEX-Spl5qnLcEe8W1E9QPJSOwMFimjOVtrwhS3vhziLNLMObcLw</v>
          </cell>
          <cell r="AI224" t="str">
            <v>Generated</v>
          </cell>
          <cell r="AJ224">
            <v>0</v>
          </cell>
          <cell r="AK224" t="str">
            <v>https://my.gstzen.in/~ldbdzzzjvy/a/invoices/2a69cb6f-9731-4f14-8179-3bb85594b6a2/einvoice/.pdf2/</v>
          </cell>
        </row>
        <row r="225">
          <cell r="E225" t="str">
            <v>GE2150FY2526175</v>
          </cell>
          <cell r="F225">
            <v>45890</v>
          </cell>
          <cell r="G225">
            <v>0</v>
          </cell>
          <cell r="H225" t="str">
            <v>33AAPCP1562J1Z7</v>
          </cell>
          <cell r="I225" t="str">
            <v>Pearls Ecopower Pvt. Ltd.,</v>
          </cell>
          <cell r="J225" t="str">
            <v>33 - TN</v>
          </cell>
          <cell r="K225" t="str">
            <v>N</v>
          </cell>
          <cell r="L225">
            <v>0</v>
          </cell>
          <cell r="M225">
            <v>0</v>
          </cell>
          <cell r="N225">
            <v>74900</v>
          </cell>
          <cell r="O225">
            <v>0</v>
          </cell>
          <cell r="P225">
            <v>6741</v>
          </cell>
          <cell r="Q225">
            <v>6741</v>
          </cell>
          <cell r="R225">
            <v>0</v>
          </cell>
          <cell r="S225">
            <v>88382</v>
          </cell>
          <cell r="T225">
            <v>0</v>
          </cell>
          <cell r="U225" t="str">
            <v>CE/NCES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 t="str">
            <v>dfcnceshq1@gmail.com</v>
          </cell>
          <cell r="AB225" t="str">
            <v>srivenu111@gmail.com</v>
          </cell>
          <cell r="AC225" t="str">
            <v>ca3935e251c72b72fad3e2dfad1b1e32c6c807a6bc0090ce9b368f4131fe4c85</v>
          </cell>
          <cell r="AD225">
            <v>152522972577675</v>
          </cell>
          <cell r="AE225" t="str">
            <v>2025-09-09 12:08:00</v>
          </cell>
          <cell r="AF225">
            <v>0</v>
          </cell>
          <cell r="AG225">
            <v>0</v>
          </cell>
          <cell r="AH225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VBDUDE1NjJKMVo3XCIsXCJEb2NOb1wiOlwiR0UyMTUwRlkyNTI2MTc1XCIsXCJEb2NUeXBcIjpcIklOVlwiLFwiRG9jRHRcIjpcIjIxLzA4LzIwMjVcIixcIlRvdEludlZhbFwiOjg4MzgyLjAsXCJJdGVtQ250XCI6MSxcIk1haW5Ic25Db2RlXCI6XCI5OTg1OTlcIixcIklyblwiOlwiY2EzOTM1ZTI1MWM3MmI3MmZhZDNlMmRmYWQxYjFlMzJjNmM4MDdhNmJjMDA5MGNlOWIzNjhmNDEzMWZlNGM4NVwiLFwiSXJuRHRcIjpcIjIwMjUtMDktMDkgMTI6MDg6MDBcIn0ifQ.CCPc-Nz7H_2V_A6bLJapJY2FFEOvnNtbknY8z8_KA9FQqHEbUt9IG1l6ZLGc5GsUMWprTVwKxo3pJtn9CQwmlnDqWHeDuFy4RoKl8ZG0HVdQWoEVmO9xjngmWJNbCRt1QX6ewMi-7ZmRhJRocbXdxuLk_J_nwlJ0IwvFaVstEIyTS-qgg95T5R-TZ5YKmEOFj6pbioKTkcnwT1TtOT6pOtHOrGHg4xkYGOcd2TwxI0fmBanaCTK4q8XWgty-Q_5q14-iQAlG9pQUkb2xaKwBCw1rGtRSjiAjGvPl3JA1_19iXtbd8Rx6yUH_OQCfYNBbq-LYJjeT4h40WUdB-hmoDw</v>
          </cell>
          <cell r="AI225" t="str">
            <v>Generated</v>
          </cell>
          <cell r="AJ225">
            <v>0</v>
          </cell>
          <cell r="AK225" t="str">
            <v>https://my.gstzen.in/~ldbdzzzjvy/a/invoices/3607de0e-f17d-4a74-b43d-95a34f1938b3/einvoice/.pdf2/</v>
          </cell>
        </row>
        <row r="226">
          <cell r="E226" t="str">
            <v>GE2150FY2526174</v>
          </cell>
          <cell r="F226">
            <v>45890</v>
          </cell>
          <cell r="G226">
            <v>0</v>
          </cell>
          <cell r="H226" t="str">
            <v>33AAPCP1562J1Z7</v>
          </cell>
          <cell r="I226" t="str">
            <v>Pearls Ecopower Pvt. Ltd.,</v>
          </cell>
          <cell r="J226" t="str">
            <v>33 - TN</v>
          </cell>
          <cell r="K226" t="str">
            <v>N</v>
          </cell>
          <cell r="L226">
            <v>0</v>
          </cell>
          <cell r="M226">
            <v>0</v>
          </cell>
          <cell r="N226">
            <v>100000</v>
          </cell>
          <cell r="O226">
            <v>0</v>
          </cell>
          <cell r="P226">
            <v>9000</v>
          </cell>
          <cell r="Q226">
            <v>9000</v>
          </cell>
          <cell r="R226">
            <v>0</v>
          </cell>
          <cell r="S226">
            <v>118000</v>
          </cell>
          <cell r="T226">
            <v>0</v>
          </cell>
          <cell r="U226" t="str">
            <v>CE/NCES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 t="str">
            <v>dfcnceshq1@gmail.com</v>
          </cell>
          <cell r="AB226" t="str">
            <v>srivenu111@gmail.com</v>
          </cell>
          <cell r="AC226" t="str">
            <v>77a9800fe2561d6e2c306793598b3f8b1473991a5032e967de6d560399439be9</v>
          </cell>
          <cell r="AD226">
            <v>152522972577569</v>
          </cell>
          <cell r="AE226" t="str">
            <v>2025-09-09 12:08:00</v>
          </cell>
          <cell r="AF226">
            <v>0</v>
          </cell>
          <cell r="AG226">
            <v>0</v>
          </cell>
          <cell r="AH226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VBDUDE1NjJKMVo3XCIsXCJEb2NOb1wiOlwiR0UyMTUwRlkyNTI2MTc0XCIsXCJEb2NUeXBcIjpcIklOVlwiLFwiRG9jRHRcIjpcIjIxLzA4LzIwMjVcIixcIlRvdEludlZhbFwiOjExODAwMC4wLFwiSXRlbUNudFwiOjEsXCJNYWluSHNuQ29kZVwiOlwiOTk4NTk5XCIsXCJJcm5cIjpcIjc3YTk4MDBmZTI1NjFkNmUyYzMwNjc5MzU5OGIzZjhiMTQ3Mzk5MWE1MDMyZTk2N2RlNmQ1NjAzOTk0MzliZTlcIixcIklybkR0XCI6XCIyMDI1LTA5LTA5IDEyOjA4OjAwXCJ9In0.Q6kJQN6w39uk57p84ii4vqK0sRLd7TKVrWz5ajH4gnFxSYnEp-nhIfoIddkzpoSkeaZ6x1YY-YyUJW86K5g0ZXWM97vQs5unG4z0wOAZhJgo_MeGA77uFc3S4lV4th3vl1_69S7Q8D58mGDblT-M2Z26CJsUt0Y_IfT8S5bbm6Pv6FHciKowXi_1itshp4rScAlUDyZ7nUHCEkrAAyHOTCI2eXI_zDO3VohBowUY9NEDSaAI5f_3uuNY8Q-gZVNN_ik2NhVK8NUP6OGabMY39O9LMl6hY_ZJfLjwnp7wUoBXPgigDl5yNkMPxC4XrkThZwrP2TDqrj9aLyJFdjluoQ</v>
          </cell>
          <cell r="AI226" t="str">
            <v>Generated</v>
          </cell>
          <cell r="AJ226">
            <v>0</v>
          </cell>
          <cell r="AK226" t="str">
            <v>https://my.gstzen.in/~ldbdzzzjvy/a/invoices/fa772f3a-64cc-4b16-ad6b-833e7616d522/einvoice/.pdf2/</v>
          </cell>
        </row>
        <row r="227">
          <cell r="E227" t="str">
            <v>GE2150FY2526173</v>
          </cell>
          <cell r="F227">
            <v>45890</v>
          </cell>
          <cell r="G227">
            <v>45900</v>
          </cell>
          <cell r="H227" t="str">
            <v>33AABCI7118M1ZI</v>
          </cell>
          <cell r="I227" t="str">
            <v>33AABCI7118M1ZI</v>
          </cell>
          <cell r="J227" t="str">
            <v>33 - TN</v>
          </cell>
          <cell r="K227" t="str">
            <v>N</v>
          </cell>
          <cell r="L227">
            <v>0</v>
          </cell>
          <cell r="M227">
            <v>0</v>
          </cell>
          <cell r="N227">
            <v>36650</v>
          </cell>
          <cell r="O227">
            <v>0</v>
          </cell>
          <cell r="P227">
            <v>3298.5</v>
          </cell>
          <cell r="Q227">
            <v>3298.5</v>
          </cell>
          <cell r="R227">
            <v>0</v>
          </cell>
          <cell r="S227">
            <v>43247</v>
          </cell>
          <cell r="T227">
            <v>0</v>
          </cell>
          <cell r="U227" t="str">
            <v>CE/NCES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 t="str">
            <v>dfcnceshq1@gmail.com</v>
          </cell>
          <cell r="AB227" t="str">
            <v>dfcnceshq1@gmail.com</v>
          </cell>
          <cell r="AC227" t="str">
            <v>a5ff925e64cffa9a916eaaeb998a5db894e8a44be566ae8e12371b4fea85c241</v>
          </cell>
          <cell r="AD227">
            <v>152522972169254</v>
          </cell>
          <cell r="AE227" t="str">
            <v>2025-09-09 11:45:00</v>
          </cell>
          <cell r="AF227">
            <v>0</v>
          </cell>
          <cell r="AG227">
            <v>0</v>
          </cell>
          <cell r="AH227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JDSTcxMThNMVpJXCIsXCJEb2NOb1wiOlwiR0UyMTUwRlkyNTI2MTczXCIsXCJEb2NUeXBcIjpcIklOVlwiLFwiRG9jRHRcIjpcIjIxLzA4LzIwMjVcIixcIlRvdEludlZhbFwiOjQzMjQ3LjAsXCJJdGVtQ250XCI6MSxcIk1haW5Ic25Db2RlXCI6XCI5OTg1OTlcIixcIklyblwiOlwiYTVmZjkyNWU2NGNmZmE5YTkxNmVhYWViOTk4YTVkYjg5NGU4YTQ0YmU1NjZhZThlMTIzNzFiNGZlYTg1YzI0MVwiLFwiSXJuRHRcIjpcIjIwMjUtMDktMDkgMTE6NDU6MDBcIn0ifQ.HMHIz-H8f3DnGSDkDSSR2dM_4xTcvFwT5ukVOUSwmW0k9p1zYGC0qxn6gKpQymslqaJjfk0-zJ4jlI1B_-QaGtrE_el4b7fhMLU6OxSQd8lf0IVn9yR2ytkKDZKeu25UPhSp3OxAFFV4CzD9WhfVCMV5nWm4hbLZCI8LvrIBLrhxOnLVRU50380euwTFgL0xQUKLNktt4jKqUv3TojMPU8nYfAIqOWVUWkT3xemAnWFiTP_tyiy1omAyOsCeI_ekscxY9cRei5OubMxKuJSj2fnDEhvu-6_aas63u7Dw5WCJwpTpvlOuZutLJOmMEbc770dP99fr13tvN_55ki9BnA</v>
          </cell>
          <cell r="AI227" t="str">
            <v>Generated</v>
          </cell>
          <cell r="AJ227">
            <v>0</v>
          </cell>
          <cell r="AK227" t="str">
            <v>https://my.gstzen.in/~ldbdzzzjvy/a/invoices/197a0856-4157-4672-8f53-02beb3709b4e/einvoice/.pdf2/</v>
          </cell>
        </row>
        <row r="228">
          <cell r="E228" t="str">
            <v>GE2150FY2526172</v>
          </cell>
          <cell r="F228">
            <v>45890</v>
          </cell>
          <cell r="G228">
            <v>45900</v>
          </cell>
          <cell r="H228" t="str">
            <v>33AABCI7118M1ZI</v>
          </cell>
          <cell r="I228" t="str">
            <v>33AABCI7118M1ZI</v>
          </cell>
          <cell r="J228" t="str">
            <v>33 - TN</v>
          </cell>
          <cell r="K228" t="str">
            <v>N</v>
          </cell>
          <cell r="L228">
            <v>0</v>
          </cell>
          <cell r="M228">
            <v>0</v>
          </cell>
          <cell r="N228">
            <v>73300</v>
          </cell>
          <cell r="O228">
            <v>0</v>
          </cell>
          <cell r="P228">
            <v>6597</v>
          </cell>
          <cell r="Q228">
            <v>6597</v>
          </cell>
          <cell r="R228">
            <v>0</v>
          </cell>
          <cell r="S228">
            <v>86494</v>
          </cell>
          <cell r="T228">
            <v>0</v>
          </cell>
          <cell r="U228" t="str">
            <v>CE/NCES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 t="str">
            <v>dfcnceshq1@gmail.com</v>
          </cell>
          <cell r="AB228" t="str">
            <v>dfcnceshq1@gmail.com</v>
          </cell>
          <cell r="AC228" t="str">
            <v>712067fadf98d3ad64ad33658c1d2170d69d02f16f94e2594cb3ae72a57a639a</v>
          </cell>
          <cell r="AD228">
            <v>152522972169184</v>
          </cell>
          <cell r="AE228" t="str">
            <v>2025-09-09 11:45:00</v>
          </cell>
          <cell r="AF228">
            <v>0</v>
          </cell>
          <cell r="AG228">
            <v>0</v>
          </cell>
          <cell r="AH228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JDSTcxMThNMVpJXCIsXCJEb2NOb1wiOlwiR0UyMTUwRlkyNTI2MTcyXCIsXCJEb2NUeXBcIjpcIklOVlwiLFwiRG9jRHRcIjpcIjIxLzA4LzIwMjVcIixcIlRvdEludlZhbFwiOjg2NDk0LjAsXCJJdGVtQ250XCI6MSxcIk1haW5Ic25Db2RlXCI6XCI5OTg1OTlcIixcIklyblwiOlwiNzEyMDY3ZmFkZjk4ZDNhZDY0YWQzMzY1OGMxZDIxNzBkNjlkMDJmMTZmOTRlMjU5NGNiM2FlNzJhNTdhNjM5YVwiLFwiSXJuRHRcIjpcIjIwMjUtMDktMDkgMTE6NDU6MDBcIn0ifQ.y-A64pKIlOlctR7p2juwwQ_tgR3ci4KNT8n1tWRLEakvXjPCvWT33ms_NtakeGpKBhLRhWD-cx4OkPIYKkRU7fQOEFfKLPeVwr54a39jm48rc4Z-K7753CJMCmNaVxfxi6AH85XmwBWCRQ55wBtnaidPt7Qd5vqa0CFd-m4PFxpkZptU3ptgVd1NjgTrUw3TUnZJf1tXZqhh0QAlxfJhRvEFcNOcTRgkBxtlsD06TxCrsKnEailcpBHSiIItCVPblkFw68cP4yix59bX_w9UqKfQaCXvqYug-6SDE65VZ3Ne7-_2d9iiQkvu2LziB0CLne9dK-hYJ0SbEr9vDTsN5A</v>
          </cell>
          <cell r="AI228" t="str">
            <v>Generated</v>
          </cell>
          <cell r="AJ228">
            <v>0</v>
          </cell>
          <cell r="AK228" t="str">
            <v>https://my.gstzen.in/~ldbdzzzjvy/a/invoices/1ccfd2d1-97f7-4338-ba4a-5a2e9f70ab3a/einvoice/.pdf2/</v>
          </cell>
        </row>
        <row r="229">
          <cell r="E229" t="str">
            <v>GE2150FY2526171</v>
          </cell>
          <cell r="F229">
            <v>45890</v>
          </cell>
          <cell r="G229">
            <v>0</v>
          </cell>
          <cell r="H229" t="str">
            <v>27AAFCF8704Q1Z0</v>
          </cell>
          <cell r="I229" t="str">
            <v>First Energy 10 Pvt. Ltd.,</v>
          </cell>
          <cell r="J229" t="str">
            <v>27 - MH</v>
          </cell>
          <cell r="K229" t="str">
            <v>N</v>
          </cell>
          <cell r="L229">
            <v>0</v>
          </cell>
          <cell r="M229">
            <v>0</v>
          </cell>
          <cell r="N229">
            <v>36650</v>
          </cell>
          <cell r="O229">
            <v>6597</v>
          </cell>
          <cell r="P229">
            <v>0</v>
          </cell>
          <cell r="Q229">
            <v>0</v>
          </cell>
          <cell r="R229">
            <v>0</v>
          </cell>
          <cell r="S229">
            <v>43247</v>
          </cell>
          <cell r="T229">
            <v>0</v>
          </cell>
          <cell r="U229" t="str">
            <v>CE/NCES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 t="str">
            <v>dfcnceshq1@gmail.com</v>
          </cell>
          <cell r="AB229" t="str">
            <v>srivenu111@gmail.com</v>
          </cell>
          <cell r="AC229" t="str">
            <v>9bbb2aa7cb7c6520aa50a3530a05c227c46e3da4346ca791ef4acf1f79c06ff3</v>
          </cell>
          <cell r="AD229">
            <v>152522972577426</v>
          </cell>
          <cell r="AE229" t="str">
            <v>2025-09-09 12:08:00</v>
          </cell>
          <cell r="AF229">
            <v>0</v>
          </cell>
          <cell r="AG229">
            <v>0</v>
          </cell>
          <cell r="AH229" t="str">
            <v>eyJhbGciOiJSUzI1NiIsImtpZCI6IjRERTE1NDRBRTY5NUJEQzg0RUM3QkMxMkYyRjU3RjgxM0Y0NEUzMDEiLCJ4NXQiOiJUZUZVU3VhVnZjaE94N3dTOHZWX2dUOUU0d0UiLCJ0eXAiOiJKV1QifQ.eyJpc3MiOiJOSUMiLCJkYXRhIjoie1wiU2VsbGVyR3N0aW5cIjpcIjMzQUFLQ1Q3NjM0RzFaNlwiLFwiQnV5ZXJHc3RpblwiOlwiMjdBQUZDRjg3MDRRMVowXCIsXCJEb2NOb1wiOlwiR0UyMTUwRlkyNTI2MTcxXCIsXCJEb2NUeXBcIjpcIklOVlwiLFwiRG9jRHRcIjpcIjIxLzA4LzIwMjVcIixcIlRvdEludlZhbFwiOjQzMjQ3LjAsXCJJdGVtQ250XCI6MSxcIk1haW5Ic25Db2RlXCI6XCI5OTg1OTlcIixcIklyblwiOlwiOWJiYjJhYTdjYjdjNjUyMGFhNTBhMzUzMGEwNWMyMjdjNDZlM2RhNDM0NmNhNzkxZWY0YWNmMWY3OWMwNmZmM1wiLFwiSXJuRHRcIjpcIjIwMjUtMDktMDkgMTI6MDg6MDBcIn0ifQ.dbC_kTEJFzzqtIkKuhzGcjpv2STWCQT7IHYCRlmP9afBeEUmls7ismp8oRaJha510_8yQ02EAiviJJEN6v8uLmaCekL1dwUD0bRHFuN9AOg9YZ3umBxw66GtoWs1f2FqaxV4QFC17CGhXq6-5XvuFpMfXGVy6W17p3-8EBcJgsSDbp2RuSTjoFFQ104ZvEwRiONJdG8_Huifm5Jkw5JVyJ3zFToOqSEcmw53sGoemyszUuypPVqItJBIH0tSGSpwtQhG8qC3cHqUpFbZv29C3xUDGr90Nn0hGFRJBOF5FbdmFfHiJ57FRHkvHc9GsecWRjmOWWegwKxd2rq8cjV-uA</v>
          </cell>
          <cell r="AI229" t="str">
            <v>Generated</v>
          </cell>
          <cell r="AJ229">
            <v>0</v>
          </cell>
          <cell r="AK229" t="str">
            <v>https://my.gstzen.in/~ldbdzzzjvy/a/invoices/aab77adc-7ee2-4377-ae14-3fd685ca1eee/einvoice/.pdf2/</v>
          </cell>
        </row>
        <row r="230">
          <cell r="E230" t="str">
            <v>GE2150FY2526170</v>
          </cell>
          <cell r="F230">
            <v>45890</v>
          </cell>
          <cell r="G230">
            <v>0</v>
          </cell>
          <cell r="H230" t="str">
            <v>27AAFCF8704Q1Z0</v>
          </cell>
          <cell r="I230" t="str">
            <v>First Energy 10 Pvt. Ltd.,</v>
          </cell>
          <cell r="J230" t="str">
            <v>27 - MH</v>
          </cell>
          <cell r="K230" t="str">
            <v>N</v>
          </cell>
          <cell r="L230">
            <v>0</v>
          </cell>
          <cell r="M230">
            <v>0</v>
          </cell>
          <cell r="N230">
            <v>73300</v>
          </cell>
          <cell r="O230">
            <v>13194</v>
          </cell>
          <cell r="P230">
            <v>0</v>
          </cell>
          <cell r="Q230">
            <v>0</v>
          </cell>
          <cell r="R230">
            <v>0</v>
          </cell>
          <cell r="S230">
            <v>86494</v>
          </cell>
          <cell r="T230">
            <v>0</v>
          </cell>
          <cell r="U230" t="str">
            <v>CE/NCES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 t="str">
            <v>dfcnceshq1@gmail.com</v>
          </cell>
          <cell r="AB230" t="str">
            <v>srivenu111@gmail.com</v>
          </cell>
          <cell r="AC230" t="str">
            <v>cc701e31d7f026bff688a24b0c889e8b65b9034d909d0f89d0da080ae171385e</v>
          </cell>
          <cell r="AD230">
            <v>152522972577356</v>
          </cell>
          <cell r="AE230" t="str">
            <v>2025-09-09 12:08:00</v>
          </cell>
          <cell r="AF230">
            <v>0</v>
          </cell>
          <cell r="AG230">
            <v>0</v>
          </cell>
          <cell r="AH230" t="str">
            <v>eyJhbGciOiJSUzI1NiIsImtpZCI6IjRERTE1NDRBRTY5NUJEQzg0RUM3QkMxMkYyRjU3RjgxM0Y0NEUzMDEiLCJ4NXQiOiJUZUZVU3VhVnZjaE94N3dTOHZWX2dUOUU0d0UiLCJ0eXAiOiJKV1QifQ.eyJpc3MiOiJOSUMiLCJkYXRhIjoie1wiU2VsbGVyR3N0aW5cIjpcIjMzQUFLQ1Q3NjM0RzFaNlwiLFwiQnV5ZXJHc3RpblwiOlwiMjdBQUZDRjg3MDRRMVowXCIsXCJEb2NOb1wiOlwiR0UyMTUwRlkyNTI2MTcwXCIsXCJEb2NUeXBcIjpcIklOVlwiLFwiRG9jRHRcIjpcIjIxLzA4LzIwMjVcIixcIlRvdEludlZhbFwiOjg2NDk0LjAsXCJJdGVtQ250XCI6MSxcIk1haW5Ic25Db2RlXCI6XCI5OTg1OTlcIixcIklyblwiOlwiY2M3MDFlMzFkN2YwMjZiZmY2ODhhMjRiMGM4ODllOGI2NWI5MDM0ZDkwOWQwZjg5ZDBkYTA4MGFlMTcxMzg1ZVwiLFwiSXJuRHRcIjpcIjIwMjUtMDktMDkgMTI6MDg6MDBcIn0ifQ.m7pJXpPLSaghD3-OAfS7LyfqsOeLwGn0Un4ssAHQ0G2sU_AZyVi2NjkkKVkeD-4ky9l_vOisOMLfuESofKgtq52uU2Vtf-9AEduJumyU6w_5C5_OF-86cHqs4M3kK0GN5tTZ22dl3VcBvARhQSbT2NsaiQ20xGAobeYwZrC7xRdKa32_h6qcmGt7tJ2id-jLhgJ-iTsXF4zp6-ALa-hFb-s97oPaugcLTmWHsHPG0C_gHtIYHPHPOYpg0iK2PzK31_1PSKCf8Y7AShIuawBsOyW-2U3OOamuy7EU-02KzIkMDzBh7EUQ6ChRgsBqQTM6TXygeIQrX2KMUN9UdisYzg</v>
          </cell>
          <cell r="AI230" t="str">
            <v>Generated</v>
          </cell>
          <cell r="AJ230">
            <v>0</v>
          </cell>
          <cell r="AK230" t="str">
            <v>https://my.gstzen.in/~ldbdzzzjvy/a/invoices/ec0960a3-7650-4b0a-8e9f-563fddfc32b1/einvoice/.pdf2/</v>
          </cell>
        </row>
        <row r="231">
          <cell r="E231" t="str">
            <v>GE2150FY2526169</v>
          </cell>
          <cell r="F231">
            <v>45890</v>
          </cell>
          <cell r="G231">
            <v>0</v>
          </cell>
          <cell r="H231" t="str">
            <v>33AAFCT1628R1ZY</v>
          </cell>
          <cell r="I231" t="str">
            <v>33AAFCT1628R1ZY</v>
          </cell>
          <cell r="J231" t="str">
            <v>33 - TN</v>
          </cell>
          <cell r="K231" t="str">
            <v>N</v>
          </cell>
          <cell r="L231">
            <v>0</v>
          </cell>
          <cell r="M231">
            <v>0</v>
          </cell>
          <cell r="N231">
            <v>25000</v>
          </cell>
          <cell r="O231">
            <v>0</v>
          </cell>
          <cell r="P231">
            <v>2250</v>
          </cell>
          <cell r="Q231">
            <v>2250</v>
          </cell>
          <cell r="R231">
            <v>0</v>
          </cell>
          <cell r="S231">
            <v>29500</v>
          </cell>
          <cell r="T231">
            <v>0</v>
          </cell>
          <cell r="U231" t="str">
            <v>CE/NCES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 t="str">
            <v>dfcnceshq1@gmail.com</v>
          </cell>
          <cell r="AB231" t="str">
            <v>srivenu111@gmail.com</v>
          </cell>
          <cell r="AC231" t="str">
            <v>e5cdade20353e5fae1280db86489674d0a736e6aeeea66d8667b8a87380780e9</v>
          </cell>
          <cell r="AD231">
            <v>152522972577125</v>
          </cell>
          <cell r="AE231" t="str">
            <v>2025-09-09 12:08:00</v>
          </cell>
          <cell r="AF231">
            <v>0</v>
          </cell>
          <cell r="AG231">
            <v>0</v>
          </cell>
          <cell r="AH231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ZDVDE2MjhSMVpZXCIsXCJEb2NOb1wiOlwiR0UyMTUwRlkyNTI2MTY5XCIsXCJEb2NUeXBcIjpcIklOVlwiLFwiRG9jRHRcIjpcIjIxLzA4LzIwMjVcIixcIlRvdEludlZhbFwiOjI5NTAwLjAsXCJJdGVtQ250XCI6MSxcIk1haW5Ic25Db2RlXCI6XCI5OTg1OTlcIixcIklyblwiOlwiZTVjZGFkZTIwMzUzZTVmYWUxMjgwZGI4NjQ4OTY3NGQwYTczNmU2YWVlZWE2NmQ4NjY3YjhhODczODA3ODBlOVwiLFwiSXJuRHRcIjpcIjIwMjUtMDktMDkgMTI6MDg6MDBcIn0ifQ.X1VA-eg58gpphvjfg9n8jiUQs8c9uuDxZ9fYctL2w7OpjWwa-lu7S2VN4bD1om8GuQ4pFSQNX6PN34Ti9XEG0-XdR0h9_oJpBU3knG_J0HO_QUuJS3sY6TsvByuudsSUgHveiimMVnOTFOOCHe2cN5l6FHWEHjF4MokOyJXQ09u0-Pf77EXbFlnZkH45mvGJ1a4rZQlHtOujLxdYG2QGNQMkuCMGOlH4nByuJUTYxhoXiM4NhnBfm-OUyMnqAVw7ZgcKwDF391RNvO0nyJXHD3MTr_2-6xGja4R0mDK1mDOMAkfhl_HS_JeCRY4oEaj_tFHIblS04yHLgB6UXBl5Hg</v>
          </cell>
          <cell r="AI231" t="str">
            <v>Generated</v>
          </cell>
          <cell r="AJ231">
            <v>0</v>
          </cell>
          <cell r="AK231" t="str">
            <v>https://my.gstzen.in/~ldbdzzzjvy/a/invoices/e291a5a4-29d1-48b3-b375-7842f1b83127/einvoice/.pdf2/</v>
          </cell>
        </row>
        <row r="232">
          <cell r="E232" t="str">
            <v>GE2150FY2526168</v>
          </cell>
          <cell r="F232">
            <v>45890</v>
          </cell>
          <cell r="G232">
            <v>45900</v>
          </cell>
          <cell r="H232" t="str">
            <v>33AAHCM3979N1ZT</v>
          </cell>
          <cell r="I232" t="str">
            <v>Maple Renewable Power Pvt. Ltd.,</v>
          </cell>
          <cell r="J232" t="str">
            <v>33 - TN</v>
          </cell>
          <cell r="K232" t="str">
            <v>N</v>
          </cell>
          <cell r="L232">
            <v>0</v>
          </cell>
          <cell r="M232">
            <v>0</v>
          </cell>
          <cell r="N232">
            <v>25000</v>
          </cell>
          <cell r="O232">
            <v>0</v>
          </cell>
          <cell r="P232">
            <v>2250</v>
          </cell>
          <cell r="Q232">
            <v>2250</v>
          </cell>
          <cell r="R232">
            <v>0</v>
          </cell>
          <cell r="S232">
            <v>29500</v>
          </cell>
          <cell r="T232">
            <v>0</v>
          </cell>
          <cell r="U232" t="str">
            <v>CE/NCES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 t="str">
            <v>dfcnceshq1@gmail.com</v>
          </cell>
          <cell r="AB232" t="str">
            <v>dfcnceshq1@gmail.com</v>
          </cell>
          <cell r="AC232" t="str">
            <v>1a41c8f18f389ebb9cd80a3a05ddf228184f6c906e8d39614bf1de902e8221a1</v>
          </cell>
          <cell r="AD232">
            <v>152522972168680</v>
          </cell>
          <cell r="AE232" t="str">
            <v>2025-09-09 11:45:00</v>
          </cell>
          <cell r="AF232">
            <v>0</v>
          </cell>
          <cell r="AG232">
            <v>0</v>
          </cell>
          <cell r="AH232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hDTTM5NzlOMVpUXCIsXCJEb2NOb1wiOlwiR0UyMTUwRlkyNTI2MTY4XCIsXCJEb2NUeXBcIjpcIklOVlwiLFwiRG9jRHRcIjpcIjIxLzA4LzIwMjVcIixcIlRvdEludlZhbFwiOjI5NTAwLjAsXCJJdGVtQ250XCI6MSxcIk1haW5Ic25Db2RlXCI6XCI5OTg1OTlcIixcIklyblwiOlwiMWE0MWM4ZjE4ZjM4OWViYjljZDgwYTNhMDVkZGYyMjgxODRmNmM5MDZlOGQzOTYxNGJmMWRlOTAyZTgyMjFhMVwiLFwiSXJuRHRcIjpcIjIwMjUtMDktMDkgMTE6NDU6MDBcIn0ifQ.GhdTN7fy5wbwded4r6kshIjWnzUYu6zMC9gN5Gt8IoRzMz1Un0u9emonW7NQngbm0Yr5kngBQBGU86EkJ0zHn1WpcNV5hYFlLlJkh4MbbaCcv0db93loqpty876bYLbrkPIgthoQiJYXzEqX0Vovg4CvyVnyHKLs6KM2oDESjb-JhB6eeAYtWrZ_CRQKVuhHyAlo6KoqrHwoLN-u0m57cBv4fiTbpVYZjk9qnZxV950mS9A_cIWi610WvB8zfogcariAksv05JDPaMMFEEZeZLMAOcz17vTdRA0ibUZq9jp-hGLnyZAqjcH4xgPoM7uEZwmDLrgVJLMEiIt7b3rQkg</v>
          </cell>
          <cell r="AI232" t="str">
            <v>Generated</v>
          </cell>
          <cell r="AJ232">
            <v>0</v>
          </cell>
          <cell r="AK232" t="str">
            <v>https://my.gstzen.in/~ldbdzzzjvy/a/invoices/f9d122d2-a476-404a-b33a-636055d51f03/einvoice/.pdf2/</v>
          </cell>
        </row>
        <row r="233">
          <cell r="E233" t="str">
            <v>GE2150FY2526167</v>
          </cell>
          <cell r="F233">
            <v>45890</v>
          </cell>
          <cell r="G233">
            <v>45900</v>
          </cell>
          <cell r="H233" t="str">
            <v>33AAHCM3979N1ZT</v>
          </cell>
          <cell r="I233" t="str">
            <v>Maple Renewable Power Pvt. Ltd.,</v>
          </cell>
          <cell r="J233" t="str">
            <v>33 - TN</v>
          </cell>
          <cell r="K233" t="str">
            <v>N</v>
          </cell>
          <cell r="L233">
            <v>0</v>
          </cell>
          <cell r="M233">
            <v>0</v>
          </cell>
          <cell r="N233">
            <v>175000</v>
          </cell>
          <cell r="O233">
            <v>0</v>
          </cell>
          <cell r="P233">
            <v>15750</v>
          </cell>
          <cell r="Q233">
            <v>15750</v>
          </cell>
          <cell r="R233">
            <v>0</v>
          </cell>
          <cell r="S233">
            <v>206500</v>
          </cell>
          <cell r="T233">
            <v>0</v>
          </cell>
          <cell r="U233" t="str">
            <v>CE/NCES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 t="str">
            <v>dfcnceshq1@gmail.com</v>
          </cell>
          <cell r="AB233" t="str">
            <v>dfcnceshq1@gmail.com</v>
          </cell>
          <cell r="AC233" t="str">
            <v>3ce3732aa117b7446c06ebebafbd519eee1f59be6eeb8da69b4c76050ce71e8e</v>
          </cell>
          <cell r="AD233">
            <v>152522972168608</v>
          </cell>
          <cell r="AE233" t="str">
            <v>2025-09-09 11:45:00</v>
          </cell>
          <cell r="AF233">
            <v>0</v>
          </cell>
          <cell r="AG233">
            <v>0</v>
          </cell>
          <cell r="AH233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hDTTM5NzlOMVpUXCIsXCJEb2NOb1wiOlwiR0UyMTUwRlkyNTI2MTY3XCIsXCJEb2NUeXBcIjpcIklOVlwiLFwiRG9jRHRcIjpcIjIxLzA4LzIwMjVcIixcIlRvdEludlZhbFwiOjIwNjUwMC4wLFwiSXRlbUNudFwiOjEsXCJNYWluSHNuQ29kZVwiOlwiOTk4NTk5XCIsXCJJcm5cIjpcIjNjZTM3MzJhYTExN2I3NDQ2YzA2ZWJlYmFmYmQ1MTllZWUxZjU5YmU2ZWViOGRhNjliNGM3NjA1MGNlNzFlOGVcIixcIklybkR0XCI6XCIyMDI1LTA5LTA5IDExOjQ1OjAwXCJ9In0.aXZdFUnOiFs-633K0h8oN7XnyRCTQVMcC-lsw0VVV22NolOED76X4BoeZLmiq-NSGEeARGVETJ2eRXdbussglks_1CplGWXWoUfw4093qN9XvqkCyKxUrvrIaX2cWCsA2VlhlnqX2dprYTuzCp3YDk39m9wSNQb2Fep-XAMONun_8M5iA8wo9nTYnxxrer1b7fmIzTBbFdZ6mFIdtiZ2-CKkBWU38y7JMWH_mV-PU99VGWFP6GtdPsVNxiGCoXLv9fp1b9pspZYMXDzkmifF_G6HjhfS016Z53vnuFDOfXktMT70PuPhkMetuJYQw7-W2Rpoy9pjK_ydzU-G5SMWVg</v>
          </cell>
          <cell r="AI233" t="str">
            <v>Generated</v>
          </cell>
          <cell r="AJ233">
            <v>0</v>
          </cell>
          <cell r="AK233" t="str">
            <v>https://my.gstzen.in/~ldbdzzzjvy/a/invoices/093484c9-07ab-481e-96df-2691ce36eff9/einvoice/.pdf2/</v>
          </cell>
        </row>
        <row r="234">
          <cell r="E234" t="str">
            <v>GE2602014530</v>
          </cell>
          <cell r="F234">
            <v>45889</v>
          </cell>
          <cell r="G234">
            <v>45900</v>
          </cell>
          <cell r="H234" t="str">
            <v>33AARCM8022A1ZQ</v>
          </cell>
          <cell r="I234" t="str">
            <v>MANOBAALA ENERGY PRIVATE LIMITED</v>
          </cell>
          <cell r="J234" t="str">
            <v>33 - TN</v>
          </cell>
          <cell r="K234" t="str">
            <v>N</v>
          </cell>
          <cell r="L234">
            <v>0</v>
          </cell>
          <cell r="M234">
            <v>0</v>
          </cell>
          <cell r="N234">
            <v>1659731</v>
          </cell>
          <cell r="O234">
            <v>0</v>
          </cell>
          <cell r="P234">
            <v>149375.79</v>
          </cell>
          <cell r="Q234">
            <v>149375.79</v>
          </cell>
          <cell r="R234">
            <v>0</v>
          </cell>
          <cell r="S234">
            <v>1958482.58</v>
          </cell>
          <cell r="T234">
            <v>0</v>
          </cell>
          <cell r="U234" t="str">
            <v>WE/UDUMALPET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 t="str">
            <v>sewedcudt@gmail.com</v>
          </cell>
          <cell r="AB234" t="str">
            <v>sewedcudt@gmail.com</v>
          </cell>
          <cell r="AC234" t="str">
            <v>e1197c6d5acb6c68a564e25041c7d75103f239a435f179d877883a082ee9bc7c</v>
          </cell>
          <cell r="AD234">
            <v>152522755077624</v>
          </cell>
          <cell r="AE234" t="str">
            <v>2025-08-20 11:33:00</v>
          </cell>
          <cell r="AF234">
            <v>0</v>
          </cell>
          <cell r="AG234">
            <v>0</v>
          </cell>
          <cell r="AH234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VJDTTgwMjJBMVpRXCIsXCJEb2NOb1wiOlwiR0UyNjAyMDE0NTMwXCIsXCJEb2NUeXBcIjpcIklOVlwiLFwiRG9jRHRcIjpcIjIwLzA4LzIwMjVcIixcIlRvdEludlZhbFwiOjE5NTg0ODMuMCxcIkl0ZW1DbnRcIjoxLFwiTWFpbkhzbkNvZGVcIjpcIjk5ODU5OVwiLFwiSXJuXCI6XCJlMTE5N2M2ZDVhY2I2YzY4YTU2NGUyNTA0MWM3ZDc1MTAzZjIzOWE0MzVmMTc5ZDg3Nzg4M2EwODJlZTliYzdjXCIsXCJJcm5EdFwiOlwiMjAyNS0wOC0yMCAxMTozMzowMFwifSJ9.s0F7UmecD7HTZnl2uOzW0KBUqGcDLpqUXi1qPwYogya0KEaDewVKRivYqkvCg0_yiGd7k1v6x2kpT4PpAMOFzbSOsjCd-GbLg8JwUWyj76tBZHwyhM3XeT2QyuGCbt4UNSNYUiE0HurmQEg5aY4Yzz1hxZ7icU9soPgfl_gQqO2jdEH61SUQpBns-mSmscdWug_hZT66wosxJj2WVQlgr1vrmrOQYwRm_8OFZC-hhBDlRv742c_tY9QGk9JcYO7h5pedBAefRngGUQ_m1S5Iyk7o7Mld7QrYIsBNvSaPww2yqWG6Y5bZU03tlAsqbjC6N395wt-_fWk-O6cUQm1mcg</v>
          </cell>
          <cell r="AI234" t="str">
            <v>Generated</v>
          </cell>
          <cell r="AJ234">
            <v>0</v>
          </cell>
          <cell r="AK234" t="str">
            <v>https://my.gstzen.in/~ldbdzzzjvy/a/invoices/e6ba3825-04c8-4d68-a586-2fd6f42de96d/einvoice/.pdf2/</v>
          </cell>
        </row>
        <row r="235">
          <cell r="E235" t="str">
            <v>GE2602014529</v>
          </cell>
          <cell r="F235">
            <v>45889</v>
          </cell>
          <cell r="G235">
            <v>45900</v>
          </cell>
          <cell r="H235" t="str">
            <v>33AAJCN4312Q1Z7</v>
          </cell>
          <cell r="I235" t="str">
            <v>NATESAN ENERGY FARM PRIVATE LIMITED</v>
          </cell>
          <cell r="J235" t="str">
            <v>33 - TN</v>
          </cell>
          <cell r="K235" t="str">
            <v>N</v>
          </cell>
          <cell r="L235">
            <v>0</v>
          </cell>
          <cell r="M235">
            <v>0</v>
          </cell>
          <cell r="N235">
            <v>62252</v>
          </cell>
          <cell r="O235">
            <v>0</v>
          </cell>
          <cell r="P235">
            <v>5602.68</v>
          </cell>
          <cell r="Q235">
            <v>5602.68</v>
          </cell>
          <cell r="R235">
            <v>0</v>
          </cell>
          <cell r="S235">
            <v>73457.359999999986</v>
          </cell>
          <cell r="T235">
            <v>0</v>
          </cell>
          <cell r="U235" t="str">
            <v>WE/UDUMALPET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 t="str">
            <v>sewedcudt@gmail.com</v>
          </cell>
          <cell r="AB235" t="str">
            <v>sewedcudt@gmail.com</v>
          </cell>
          <cell r="AC235" t="str">
            <v>edb29fdabac4ead20c1a2cf1c9eaf124e228516915b6c638d23fe1aea9871167</v>
          </cell>
          <cell r="AD235">
            <v>152522754840500</v>
          </cell>
          <cell r="AE235" t="str">
            <v>2025-08-20 11:19:00</v>
          </cell>
          <cell r="AF235">
            <v>0</v>
          </cell>
          <cell r="AG235">
            <v>0</v>
          </cell>
          <cell r="AH235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pDTjQzMTJRMVo3XCIsXCJEb2NOb1wiOlwiR0UyNjAyMDE0NTI5XCIsXCJEb2NUeXBcIjpcIklOVlwiLFwiRG9jRHRcIjpcIjIwLzA4LzIwMjVcIixcIlRvdEludlZhbFwiOjczNDU3LjAsXCJJdGVtQ250XCI6MSxcIk1haW5Ic25Db2RlXCI6XCI5OTg1OTlcIixcIklyblwiOlwiZWRiMjlmZGFiYWM0ZWFkMjBjMWEyY2YxYzllYWYxMjRlMjI4NTE2OTE1YjZjNjM4ZDIzZmUxYWVhOTg3MTE2N1wiLFwiSXJuRHRcIjpcIjIwMjUtMDgtMjAgMTE6MTk6MDBcIn0ifQ.c_LFlJ_8HVyDXLJDHKj6jR3CiDazYVwqZW9d7lVGWN2nZ14iwOqJM9KWd8TrJe1jVIJ1Zz1529Z965yJaCR_fVtXLrsc2DfxEzJBA7F140FVYtHbH59xSMhu8ihpQCgoNKXLSTxJ-PinjlrXUWAQwdz_3umYX3CRC5w_Kf-u6_qRvmuy9fXdq2RasrucAJaP-pMuyl7r4xa5PIo2c5Q6SnSnnKTFa55cghcVf2pfy1pTR6GzfHKHcEqg1D1S41xWG9JbKwCuhBtW0ZacxdruObxG1JtzDL8GZ_RfnyjWygYU6MPk09oW5NMy78gfCrvR8gHiALsKyRxuvPIxQ8OxTQ</v>
          </cell>
          <cell r="AI235" t="str">
            <v>Generated</v>
          </cell>
          <cell r="AJ235">
            <v>0</v>
          </cell>
          <cell r="AK235" t="str">
            <v>https://my.gstzen.in/~ldbdzzzjvy/a/invoices/d8acef50-b22c-440d-af89-20bffa8a1a72/einvoice/.pdf2/</v>
          </cell>
        </row>
        <row r="236">
          <cell r="E236" t="str">
            <v>GE2601013016</v>
          </cell>
          <cell r="F236">
            <v>45889</v>
          </cell>
          <cell r="G236">
            <v>0</v>
          </cell>
          <cell r="H236" t="str">
            <v>33AAJCG6084E1ZM</v>
          </cell>
          <cell r="I236" t="str">
            <v>33AAJCG6084E1ZM</v>
          </cell>
          <cell r="J236" t="str">
            <v>33 - TN</v>
          </cell>
          <cell r="K236" t="str">
            <v>N</v>
          </cell>
          <cell r="L236">
            <v>0</v>
          </cell>
          <cell r="M236">
            <v>0</v>
          </cell>
          <cell r="N236">
            <v>177796.62</v>
          </cell>
          <cell r="O236">
            <v>0</v>
          </cell>
          <cell r="P236">
            <v>16001.69</v>
          </cell>
          <cell r="Q236">
            <v>16001.69</v>
          </cell>
          <cell r="R236">
            <v>0</v>
          </cell>
          <cell r="S236">
            <v>209800</v>
          </cell>
          <cell r="T236">
            <v>0</v>
          </cell>
          <cell r="U236" t="str">
            <v>WIND ENERGY TIRUNELVELI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 t="str">
            <v>sewedctin@gmail.com</v>
          </cell>
          <cell r="AB236" t="str">
            <v>sewedctin@gmail.com</v>
          </cell>
          <cell r="AC236" t="str">
            <v>e94e57888dcb5189956cf2d64e693125fe1f6c1f4e9f6465edc8c0f3cdfe99fb</v>
          </cell>
          <cell r="AD236">
            <v>152522893151448</v>
          </cell>
          <cell r="AE236" t="str">
            <v>2025-09-01 16:16:00</v>
          </cell>
          <cell r="AF236">
            <v>0</v>
          </cell>
          <cell r="AG236">
            <v>0</v>
          </cell>
          <cell r="AH236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pDRzYwODRFMVpNXCIsXCJEb2NOb1wiOlwiR0UyNjAxMDEzMDE2XCIsXCJEb2NUeXBcIjpcIklOVlwiLFwiRG9jRHRcIjpcIjIwLzA4LzIwMjVcIixcIlRvdEludlZhbFwiOjIwOTgwMC4wLFwiSXRlbUNudFwiOjEsXCJNYWluSHNuQ29kZVwiOlwiOTk4NTk5XCIsXCJJcm5cIjpcImU5NGU1Nzg4OGRjYjUxODk5NTZjZjJkNjRlNjkzMTI1ZmUxZjZjMWY0ZTlmNjQ2NWVkYzhjMGYzY2RmZTk5ZmJcIixcIklybkR0XCI6XCIyMDI1LTA5LTAxIDE2OjE2OjAwXCJ9In0.QqTGa7x_lsdWyU2BLW-ephKY_oll3DR_ef_JXghfHkHCgniq_a58_FGhg9QxOC8Ju--hH3CaxQQjLHTvBujQgmTmNXH-RsvbuN6s3UKqBVmSWiTXTm8ed24giMOYmTJhS9MuMvHTe3WqnMNmin4cx8lq8ajA1aq1UUwk0LeNl3t3ICF7yVlrzLmP14BgciwGw0_8oYOrSj8F3mS2bvvGwjwXAws-nfVpwgmDAW6TfH88qhn72H0YeiqHZ3J13FE_DcHJTOIlmDnlK3z_a8TB3lhU9ujms3xE6yKN2b9xEt-lPQR6d06P0OgEMaidYTHjh-ikGlbHBDG5gy_Yusn-Bw</v>
          </cell>
          <cell r="AI236" t="str">
            <v>Generated</v>
          </cell>
          <cell r="AJ236">
            <v>0</v>
          </cell>
          <cell r="AK236" t="str">
            <v>https://my.gstzen.in/~ldbdzzzjvy/a/invoices/98edfd71-d882-4812-a5e7-3b713c49bc5c/einvoice/.pdf2/</v>
          </cell>
        </row>
        <row r="237">
          <cell r="E237" t="str">
            <v>GE2150FY2526361</v>
          </cell>
          <cell r="F237">
            <v>45889</v>
          </cell>
          <cell r="G237">
            <v>45900</v>
          </cell>
          <cell r="H237">
            <v>0</v>
          </cell>
          <cell r="I237">
            <v>0</v>
          </cell>
          <cell r="J237" t="str">
            <v>33 - TN</v>
          </cell>
          <cell r="K237" t="str">
            <v>N</v>
          </cell>
          <cell r="L237">
            <v>0</v>
          </cell>
          <cell r="M237">
            <v>0</v>
          </cell>
          <cell r="N237">
            <v>100000</v>
          </cell>
          <cell r="O237">
            <v>0</v>
          </cell>
          <cell r="P237">
            <v>9000</v>
          </cell>
          <cell r="Q237">
            <v>9000</v>
          </cell>
          <cell r="R237">
            <v>0</v>
          </cell>
          <cell r="S237">
            <v>118000</v>
          </cell>
          <cell r="T237">
            <v>0</v>
          </cell>
          <cell r="U237" t="str">
            <v>NCES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 t="str">
            <v>srivenu111@gmail.com</v>
          </cell>
          <cell r="AA237" t="str">
            <v>srivenu111@gmail.com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</row>
        <row r="238">
          <cell r="E238" t="str">
            <v>GE2150FY2526360</v>
          </cell>
          <cell r="F238">
            <v>45889</v>
          </cell>
          <cell r="G238">
            <v>45900</v>
          </cell>
          <cell r="H238">
            <v>0</v>
          </cell>
          <cell r="I238">
            <v>0</v>
          </cell>
          <cell r="J238" t="str">
            <v>33 - TN</v>
          </cell>
          <cell r="K238" t="str">
            <v>N</v>
          </cell>
          <cell r="L238">
            <v>0</v>
          </cell>
          <cell r="M238">
            <v>0</v>
          </cell>
          <cell r="N238">
            <v>500000</v>
          </cell>
          <cell r="O238">
            <v>0</v>
          </cell>
          <cell r="P238">
            <v>45000</v>
          </cell>
          <cell r="Q238">
            <v>45000</v>
          </cell>
          <cell r="R238">
            <v>0</v>
          </cell>
          <cell r="S238">
            <v>590000</v>
          </cell>
          <cell r="T238">
            <v>0</v>
          </cell>
          <cell r="U238" t="str">
            <v>NCES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 t="str">
            <v>srivenu111@gmail.com</v>
          </cell>
          <cell r="AA238" t="str">
            <v>srivenu111@gmail.com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</row>
        <row r="239">
          <cell r="E239" t="str">
            <v>GE2150FY2526359</v>
          </cell>
          <cell r="F239">
            <v>45889</v>
          </cell>
          <cell r="G239">
            <v>45900</v>
          </cell>
          <cell r="H239">
            <v>0</v>
          </cell>
          <cell r="I239">
            <v>0</v>
          </cell>
          <cell r="J239" t="str">
            <v>33 - TN</v>
          </cell>
          <cell r="K239" t="str">
            <v>N</v>
          </cell>
          <cell r="L239">
            <v>0</v>
          </cell>
          <cell r="M239">
            <v>0</v>
          </cell>
          <cell r="N239">
            <v>74900</v>
          </cell>
          <cell r="O239">
            <v>0</v>
          </cell>
          <cell r="P239">
            <v>6741</v>
          </cell>
          <cell r="Q239">
            <v>6741</v>
          </cell>
          <cell r="R239">
            <v>0</v>
          </cell>
          <cell r="S239">
            <v>88382</v>
          </cell>
          <cell r="T239">
            <v>0</v>
          </cell>
          <cell r="U239" t="str">
            <v>NCES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 t="str">
            <v>srivenu111@gmail.com</v>
          </cell>
          <cell r="AA239" t="str">
            <v>srivenu111@gmail.com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</row>
        <row r="240">
          <cell r="E240" t="str">
            <v>GE2150FY2526358</v>
          </cell>
          <cell r="F240">
            <v>45889</v>
          </cell>
          <cell r="G240">
            <v>45900</v>
          </cell>
          <cell r="H240">
            <v>0</v>
          </cell>
          <cell r="I240">
            <v>0</v>
          </cell>
          <cell r="J240" t="str">
            <v>33 - TN</v>
          </cell>
          <cell r="K240" t="str">
            <v>N</v>
          </cell>
          <cell r="L240">
            <v>0</v>
          </cell>
          <cell r="M240">
            <v>0</v>
          </cell>
          <cell r="N240">
            <v>100000</v>
          </cell>
          <cell r="O240">
            <v>0</v>
          </cell>
          <cell r="P240">
            <v>9000</v>
          </cell>
          <cell r="Q240">
            <v>9000</v>
          </cell>
          <cell r="R240">
            <v>0</v>
          </cell>
          <cell r="S240">
            <v>118000</v>
          </cell>
          <cell r="T240">
            <v>0</v>
          </cell>
          <cell r="U240" t="str">
            <v>NCES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 t="str">
            <v>srivenu111@gmail.com</v>
          </cell>
          <cell r="AA240" t="str">
            <v>srivenu111@gmail.com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</row>
        <row r="241">
          <cell r="E241" t="str">
            <v>GE2150FY2526357</v>
          </cell>
          <cell r="F241">
            <v>45889</v>
          </cell>
          <cell r="G241">
            <v>45900</v>
          </cell>
          <cell r="H241">
            <v>0</v>
          </cell>
          <cell r="I241">
            <v>0</v>
          </cell>
          <cell r="J241" t="str">
            <v>33 - TN</v>
          </cell>
          <cell r="K241" t="str">
            <v>N</v>
          </cell>
          <cell r="L241">
            <v>0</v>
          </cell>
          <cell r="M241">
            <v>0</v>
          </cell>
          <cell r="N241">
            <v>74900</v>
          </cell>
          <cell r="O241">
            <v>0</v>
          </cell>
          <cell r="P241">
            <v>6741</v>
          </cell>
          <cell r="Q241">
            <v>6741</v>
          </cell>
          <cell r="R241">
            <v>0</v>
          </cell>
          <cell r="S241">
            <v>88382</v>
          </cell>
          <cell r="T241">
            <v>0</v>
          </cell>
          <cell r="U241" t="str">
            <v>NCES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 t="str">
            <v>srivenu111@gmail.com</v>
          </cell>
          <cell r="AA241" t="str">
            <v>srivenu111@gmail.com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</row>
        <row r="242">
          <cell r="E242" t="str">
            <v>GE2150FY2526356</v>
          </cell>
          <cell r="F242">
            <v>45889</v>
          </cell>
          <cell r="G242">
            <v>45900</v>
          </cell>
          <cell r="H242">
            <v>0</v>
          </cell>
          <cell r="I242">
            <v>0</v>
          </cell>
          <cell r="J242" t="str">
            <v>33 - TN</v>
          </cell>
          <cell r="K242" t="str">
            <v>N</v>
          </cell>
          <cell r="L242">
            <v>0</v>
          </cell>
          <cell r="M242">
            <v>0</v>
          </cell>
          <cell r="N242">
            <v>100000</v>
          </cell>
          <cell r="O242">
            <v>0</v>
          </cell>
          <cell r="P242">
            <v>9000</v>
          </cell>
          <cell r="Q242">
            <v>9000</v>
          </cell>
          <cell r="R242">
            <v>0</v>
          </cell>
          <cell r="S242">
            <v>118000</v>
          </cell>
          <cell r="T242">
            <v>0</v>
          </cell>
          <cell r="U242" t="str">
            <v>NCES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 t="str">
            <v>srivenu111@gmail.com</v>
          </cell>
          <cell r="AA242" t="str">
            <v>srivenu111@gmail.com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</row>
        <row r="243">
          <cell r="E243" t="str">
            <v>GE2150FY2526166</v>
          </cell>
          <cell r="F243">
            <v>45889</v>
          </cell>
          <cell r="G243">
            <v>0</v>
          </cell>
          <cell r="H243" t="str">
            <v>33ACBFA2048M1ZL</v>
          </cell>
          <cell r="I243" t="str">
            <v>Anusamm Infra LLP</v>
          </cell>
          <cell r="J243" t="str">
            <v>33 - TN</v>
          </cell>
          <cell r="K243" t="str">
            <v>N</v>
          </cell>
          <cell r="L243">
            <v>0</v>
          </cell>
          <cell r="M243">
            <v>0</v>
          </cell>
          <cell r="N243">
            <v>74900</v>
          </cell>
          <cell r="O243">
            <v>0</v>
          </cell>
          <cell r="P243">
            <v>6741</v>
          </cell>
          <cell r="Q243">
            <v>6741</v>
          </cell>
          <cell r="R243">
            <v>0</v>
          </cell>
          <cell r="S243">
            <v>88382</v>
          </cell>
          <cell r="T243">
            <v>0</v>
          </cell>
          <cell r="U243" t="str">
            <v>CE/NCES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 t="str">
            <v>dfcnceshq1@gmail.com</v>
          </cell>
          <cell r="AB243" t="str">
            <v>srivenu111@gmail.com</v>
          </cell>
          <cell r="AC243" t="str">
            <v>07e5ed4d94e509a0a0ea3571b3fc79be68e2db5044f9b4a1371b7ea943b05c84</v>
          </cell>
          <cell r="AD243">
            <v>152522972577019</v>
          </cell>
          <cell r="AE243" t="str">
            <v>2025-09-09 12:08:00</v>
          </cell>
          <cell r="AF243">
            <v>0</v>
          </cell>
          <cell r="AG243">
            <v>0</v>
          </cell>
          <cell r="AH243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0JGQTIwNDhNMVpMXCIsXCJEb2NOb1wiOlwiR0UyMTUwRlkyNTI2MTY2XCIsXCJEb2NUeXBcIjpcIklOVlwiLFwiRG9jRHRcIjpcIjIwLzA4LzIwMjVcIixcIlRvdEludlZhbFwiOjg4MzgyLjAsXCJJdGVtQ250XCI6MSxcIk1haW5Ic25Db2RlXCI6XCI5OTg1OTlcIixcIklyblwiOlwiMDdlNWVkNGQ5NGU1MDlhMGEwZWEzNTcxYjNmYzc5YmU2OGUyZGI1MDQ0ZjliNGExMzcxYjdlYTk0M2IwNWM4NFwiLFwiSXJuRHRcIjpcIjIwMjUtMDktMDkgMTI6MDg6MDBcIn0ifQ.QBvOYRVrzVRAqi0Av8jDX4nV-0phwK1jPNSmsWa3KnLi3CtR0k084FSkqiso8IInXrhbjxvlPY7QAJ1A1zXwaUIQPyK5gzYgnCKHRvx75ILKMu7fcscVsDnhSN1li9X_CN794igqAqhiVF_7EPzA3Am0mMb4eN4a0j3Jy8JRcwPZ_naPYvMqQypF70LUMb1WJxFu1Ym-9al3R4iZPilVDDbc-uwXE3J97PUTabrZnRDdiL9lzo3Rlon2Ty7cGq-0BWpt8Xuqboxg206E9-xDiJHhlgK2k1_weg1Z3Aeq-VvxE1ZZuFlF8bfydQ7g2112XPQ_xOnumNg0tFfm3oulmw</v>
          </cell>
          <cell r="AI243" t="str">
            <v>Generated</v>
          </cell>
          <cell r="AJ243">
            <v>0</v>
          </cell>
          <cell r="AK243" t="str">
            <v>https://my.gstzen.in/~ldbdzzzjvy/a/invoices/82c36c50-82c8-4c4f-8ce9-ce6322689994/einvoice/.pdf2/</v>
          </cell>
        </row>
        <row r="244">
          <cell r="E244" t="str">
            <v>GE2150FY2526165</v>
          </cell>
          <cell r="F244">
            <v>45889</v>
          </cell>
          <cell r="G244">
            <v>45900</v>
          </cell>
          <cell r="H244" t="str">
            <v>33AAACC4731H1Z3</v>
          </cell>
          <cell r="I244" t="str">
            <v>33AAACC4731H1Z3</v>
          </cell>
          <cell r="J244" t="str">
            <v>33 - TN</v>
          </cell>
          <cell r="K244" t="str">
            <v>N</v>
          </cell>
          <cell r="L244">
            <v>0</v>
          </cell>
          <cell r="M244">
            <v>0</v>
          </cell>
          <cell r="N244">
            <v>221000</v>
          </cell>
          <cell r="O244">
            <v>0</v>
          </cell>
          <cell r="P244">
            <v>19890</v>
          </cell>
          <cell r="Q244">
            <v>19890</v>
          </cell>
          <cell r="R244">
            <v>0</v>
          </cell>
          <cell r="S244">
            <v>260780</v>
          </cell>
          <cell r="T244">
            <v>0</v>
          </cell>
          <cell r="U244" t="str">
            <v>CE/NCES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 t="str">
            <v>dfcnceshq1@gmail.com</v>
          </cell>
          <cell r="AB244" t="str">
            <v>dfcnceshq1@gmail.com</v>
          </cell>
          <cell r="AC244" t="str">
            <v>85b449da2f24fc3b9c9adea8a39b0109d2a0e7389cc920900652dab5ca7ad586</v>
          </cell>
          <cell r="AD244">
            <v>152522972168413</v>
          </cell>
          <cell r="AE244" t="str">
            <v>2025-09-09 11:45:00</v>
          </cell>
          <cell r="AF244">
            <v>0</v>
          </cell>
          <cell r="AG244">
            <v>0</v>
          </cell>
          <cell r="AH244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FDQzQ3MzFIMVozXCIsXCJEb2NOb1wiOlwiR0UyMTUwRlkyNTI2MTY1XCIsXCJEb2NUeXBcIjpcIklOVlwiLFwiRG9jRHRcIjpcIjIwLzA4LzIwMjVcIixcIlRvdEludlZhbFwiOjI2MDc4MC4wLFwiSXRlbUNudFwiOjEsXCJNYWluSHNuQ29kZVwiOlwiOTk4NTk5XCIsXCJJcm5cIjpcIjg1YjQ0OWRhMmYyNGZjM2I5YzlhZGVhOGEzOWIwMTA5ZDJhMGU3Mzg5Y2M5MjA5MDA2NTJkYWI1Y2E3YWQ1ODZcIixcIklybkR0XCI6XCIyMDI1LTA5LTA5IDExOjQ1OjAwXCJ9In0.QaaOMGyVNLA1TIEfmgJ5WsGuKpM0whpSZiZ-VdiPV3HbbWPy5Qkjc29vH99pXBJP1uBQQjFAipT8NipRdgC7xBux7wisfryJk_orXhHra5pnAUadb1q9P6Ln-I6L3ZBJKzg3KStteg3nRU4PNWVclLjr8h-NBr0yUGpoBpb4PYPaRX6AN6KRdXCwpVDAufCCtZ82Bb98o3WVvFkkJqYhmiytR0KEh06GFhZsfdkZ8PKw4CjO3ewWwQZih7nW1WVDcMeU9AumxL9KgnmFZEiP0CvoZwX1WTg8o_KIJmWz_SAqjs9KjLtgO6JJKVtjjOZktKoJAwwNlH-GFOnwd1Zafg</v>
          </cell>
          <cell r="AI244" t="str">
            <v>Generated</v>
          </cell>
          <cell r="AJ244">
            <v>0</v>
          </cell>
          <cell r="AK244" t="str">
            <v>https://my.gstzen.in/~ldbdzzzjvy/a/invoices/1ac45fb6-0cfc-4b72-b292-119347814e3b/einvoice/.pdf2/</v>
          </cell>
        </row>
        <row r="245">
          <cell r="E245" t="str">
            <v>GE2150FY2526164</v>
          </cell>
          <cell r="F245">
            <v>45889</v>
          </cell>
          <cell r="G245">
            <v>0</v>
          </cell>
          <cell r="H245" t="str">
            <v>33AAKCD9530F1ZP</v>
          </cell>
          <cell r="I245" t="str">
            <v>Deenu Sree Solar Pvt. Ltd.,</v>
          </cell>
          <cell r="J245" t="str">
            <v>33 - TN</v>
          </cell>
          <cell r="K245" t="str">
            <v>N</v>
          </cell>
          <cell r="L245">
            <v>0</v>
          </cell>
          <cell r="M245">
            <v>0</v>
          </cell>
          <cell r="N245">
            <v>74900</v>
          </cell>
          <cell r="O245">
            <v>0</v>
          </cell>
          <cell r="P245">
            <v>6741</v>
          </cell>
          <cell r="Q245">
            <v>6741</v>
          </cell>
          <cell r="R245">
            <v>0</v>
          </cell>
          <cell r="S245">
            <v>88382</v>
          </cell>
          <cell r="T245">
            <v>0</v>
          </cell>
          <cell r="U245" t="str">
            <v>CE/NCES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 t="str">
            <v>dfcnceshq1@gmail.com</v>
          </cell>
          <cell r="AB245" t="str">
            <v>srivenu111@gmail.com</v>
          </cell>
          <cell r="AC245" t="str">
            <v>33515e02b15d4fe2ff36b25aef58b9505119bd9a336da0bc9da72329e84e9453</v>
          </cell>
          <cell r="AD245">
            <v>152522972576898</v>
          </cell>
          <cell r="AE245" t="str">
            <v>2025-09-09 12:08:00</v>
          </cell>
          <cell r="AF245">
            <v>0</v>
          </cell>
          <cell r="AG245">
            <v>0</v>
          </cell>
          <cell r="AH245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tDRDk1MzBGMVpQXCIsXCJEb2NOb1wiOlwiR0UyMTUwRlkyNTI2MTY0XCIsXCJEb2NUeXBcIjpcIklOVlwiLFwiRG9jRHRcIjpcIjIwLzA4LzIwMjVcIixcIlRvdEludlZhbFwiOjg4MzgyLjAsXCJJdGVtQ250XCI6MSxcIk1haW5Ic25Db2RlXCI6XCI5OTg1OTlcIixcIklyblwiOlwiMzM1MTVlMDJiMTVkNGZlMmZmMzZiMjVhZWY1OGI5NTA1MTE5YmQ5YTMzNmRhMGJjOWRhNzIzMjllODRlOTQ1M1wiLFwiSXJuRHRcIjpcIjIwMjUtMDktMDkgMTI6MDg6MDBcIn0ifQ.vK1a7GszrzHSF-6lnhA2HNrqSEbyOAo8VSKhycGuq4CMppUf1xnOaUk2vMfVe_ynCSsniCLmB0IPDcqDiky_exEwXWdbE6aOVDGPNzsFqSCEQ6CAgKeMgByH3yjS2MtCsG6RhkA-yEk1aChqYUu27nnFe9mu_d0hL73dfbxsE1mKCC5sASDWSqjn-3UxZAs0mY67KbsE_hoXa31Hu4LoUSwNDAbf4FRtqCHokxkb3XigXHYeaucJ1uYAhOQ5c0_twn6Q8-1E82pUQwsR0-bS9vVSPz2e3gKfEFo4EeopCXBvQYpgFxbwvuede9ifGSbbpt4HZ4C5C4CtbqDe-HhmOg</v>
          </cell>
          <cell r="AI245" t="str">
            <v>Generated</v>
          </cell>
          <cell r="AJ245">
            <v>0</v>
          </cell>
          <cell r="AK245" t="str">
            <v>https://my.gstzen.in/~ldbdzzzjvy/a/invoices/8783c2a6-1b0e-4788-b550-0ea5b248cde6/einvoice/.pdf2/</v>
          </cell>
        </row>
        <row r="246">
          <cell r="E246" t="str">
            <v>GE2150FY2526163</v>
          </cell>
          <cell r="F246">
            <v>45889</v>
          </cell>
          <cell r="G246">
            <v>0</v>
          </cell>
          <cell r="H246" t="str">
            <v>33AAKCD9530F1ZP</v>
          </cell>
          <cell r="I246" t="str">
            <v>Deenu Sree Solar Pvt. Ltd.,</v>
          </cell>
          <cell r="J246" t="str">
            <v>33 - TN</v>
          </cell>
          <cell r="K246" t="str">
            <v>N</v>
          </cell>
          <cell r="L246">
            <v>0</v>
          </cell>
          <cell r="M246">
            <v>0</v>
          </cell>
          <cell r="N246">
            <v>100000</v>
          </cell>
          <cell r="O246">
            <v>0</v>
          </cell>
          <cell r="P246">
            <v>9000</v>
          </cell>
          <cell r="Q246">
            <v>9000</v>
          </cell>
          <cell r="R246">
            <v>0</v>
          </cell>
          <cell r="S246">
            <v>118000</v>
          </cell>
          <cell r="T246">
            <v>0</v>
          </cell>
          <cell r="U246" t="str">
            <v>CE/NCES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 t="str">
            <v>dfcnceshq1@gmail.com</v>
          </cell>
          <cell r="AB246" t="str">
            <v>srivenu111@gmail.com</v>
          </cell>
          <cell r="AC246" t="str">
            <v>c4d56b93774b16e7b02f8bcda55d457a0761e2434c68a8021da6bd6e388aeba7</v>
          </cell>
          <cell r="AD246">
            <v>152522972576728</v>
          </cell>
          <cell r="AE246" t="str">
            <v>2025-09-09 12:08:00</v>
          </cell>
          <cell r="AF246">
            <v>0</v>
          </cell>
          <cell r="AG246">
            <v>0</v>
          </cell>
          <cell r="AH246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tDRDk1MzBGMVpQXCIsXCJEb2NOb1wiOlwiR0UyMTUwRlkyNTI2MTYzXCIsXCJEb2NUeXBcIjpcIklOVlwiLFwiRG9jRHRcIjpcIjIwLzA4LzIwMjVcIixcIlRvdEludlZhbFwiOjExODAwMC4wLFwiSXRlbUNudFwiOjEsXCJNYWluSHNuQ29kZVwiOlwiOTk4NTk5XCIsXCJJcm5cIjpcImM0ZDU2YjkzNzc0YjE2ZTdiMDJmOGJjZGE1NWQ0NTdhMDc2MWUyNDM0YzY4YTgwMjFkYTZiZDZlMzg4YWViYTdcIixcIklybkR0XCI6XCIyMDI1LTA5LTA5IDEyOjA4OjAwXCJ9In0.1dU0ZZGrJSozCIvylOXaMjmvZZ47E_Rd0-SMFm4PPKCHk3T6VSuQzSxyVvOHuVaAUk3DUCw0fb47kkyxxJoeGXoQttb4vwscyM5C-VmzqW5oyfXDeNJWqrPmvLu_El8TRbd8MrlzIXp1Xn8NFRUSEPH90lZcgbKnJEtaUpSEXfzntuHYd_Ks6b0PduyQhutbuOpq0rL7Q5IIY6Jwg_6izknsIBCBOaRpD_mn-qEvDwV7XbdN95SlmGavmhUvzry37yyq5C2u6CnG_yh3Se7qsMHlH2n2jW1eSMl7XKd03OoP4Lf8Ck13BH6z-dYhzON2gSsvsvCmavvOmoTNE2rbbg</v>
          </cell>
          <cell r="AI246" t="str">
            <v>Generated</v>
          </cell>
          <cell r="AJ246">
            <v>0</v>
          </cell>
          <cell r="AK246" t="str">
            <v>https://my.gstzen.in/~ldbdzzzjvy/a/invoices/fe8b5608-1b84-4969-be95-f53e55c80835/einvoice/.pdf2/</v>
          </cell>
        </row>
        <row r="247">
          <cell r="E247" t="str">
            <v>GE2150FY2526162</v>
          </cell>
          <cell r="F247">
            <v>45889</v>
          </cell>
          <cell r="G247">
            <v>0</v>
          </cell>
          <cell r="H247" t="str">
            <v>07AAFCJ9753M1ZV</v>
          </cell>
          <cell r="I247" t="str">
            <v>JSP Green Wind 1 Pvt. Ltd.,</v>
          </cell>
          <cell r="J247" t="str">
            <v>07 - DL</v>
          </cell>
          <cell r="K247" t="str">
            <v>N</v>
          </cell>
          <cell r="L247">
            <v>0</v>
          </cell>
          <cell r="M247">
            <v>0</v>
          </cell>
          <cell r="N247">
            <v>696465</v>
          </cell>
          <cell r="O247">
            <v>125363.7</v>
          </cell>
          <cell r="P247">
            <v>0</v>
          </cell>
          <cell r="Q247">
            <v>0</v>
          </cell>
          <cell r="R247">
            <v>0</v>
          </cell>
          <cell r="S247">
            <v>821828.7</v>
          </cell>
          <cell r="T247">
            <v>0</v>
          </cell>
          <cell r="U247" t="str">
            <v>CE/NCES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 t="str">
            <v>dfcnceshq1@gmail.com</v>
          </cell>
          <cell r="AB247" t="str">
            <v>srivenu111@gmail.com</v>
          </cell>
          <cell r="AC247" t="str">
            <v>1e7f898d6b50b3bd4080e7d25c45340e4ee2c7563d13a2716b3d1c43cf74b076</v>
          </cell>
          <cell r="AD247">
            <v>152522972576621</v>
          </cell>
          <cell r="AE247" t="str">
            <v>2025-09-09 12:08:00</v>
          </cell>
          <cell r="AF247">
            <v>0</v>
          </cell>
          <cell r="AG247">
            <v>0</v>
          </cell>
          <cell r="AH247" t="str">
            <v>eyJhbGciOiJSUzI1NiIsImtpZCI6IjRERTE1NDRBRTY5NUJEQzg0RUM3QkMxMkYyRjU3RjgxM0Y0NEUzMDEiLCJ4NXQiOiJUZUZVU3VhVnZjaE94N3dTOHZWX2dUOUU0d0UiLCJ0eXAiOiJKV1QifQ.eyJpc3MiOiJOSUMiLCJkYXRhIjoie1wiU2VsbGVyR3N0aW5cIjpcIjMzQUFLQ1Q3NjM0RzFaNlwiLFwiQnV5ZXJHc3RpblwiOlwiMDdBQUZDSjk3NTNNMVpWXCIsXCJEb2NOb1wiOlwiR0UyMTUwRlkyNTI2MTYyXCIsXCJEb2NUeXBcIjpcIklOVlwiLFwiRG9jRHRcIjpcIjIwLzA4LzIwMjVcIixcIlRvdEludlZhbFwiOjgyMTgyOC43LFwiSXRlbUNudFwiOjEsXCJNYWluSHNuQ29kZVwiOlwiOTk4NTk5XCIsXCJJcm5cIjpcIjFlN2Y4OThkNmI1MGIzYmQ0MDgwZTdkMjVjNDUzNDBlNGVlMmM3NTYzZDEzYTI3MTZiM2QxYzQzY2Y3NGIwNzZcIixcIklybkR0XCI6XCIyMDI1LTA5LTA5IDEyOjA4OjAwXCJ9In0.SK9-9wCGLdCWyskvDKiRGvB7hMO6SoQF7bi05VqKtcy-Rr-tQB0MwN6_kc4ecxfqvUjgs9qn0MYNHaI2HVUDG5KTxBmnLjXnZgWBBd6v-nzvs9_uWt0F8oylp0eZqBq7zkrzg-dDU3KCRWWlI2CEtTjkmF2UYhiBgEFvvTqLkD81MxRhK-iifVHzT5akJq-AWyRiKP5fo4G9pcbvItffPs8cuwzrl817WzdFXBMMKZJps_58l46udIBIu0nyRakg1OoFyC5CzOafggQQ7wssOb8agbujljGPZRbGbUT4Xe5iRg6h7Pp8LkjdN2Dq6_8VzJGx-snouTV1vTk5Nsa1BQ</v>
          </cell>
          <cell r="AI247" t="str">
            <v>Generated</v>
          </cell>
          <cell r="AJ247">
            <v>0</v>
          </cell>
          <cell r="AK247" t="str">
            <v>https://my.gstzen.in/~ldbdzzzjvy/a/invoices/c2aa9c43-b057-43a2-8100-f1bb11685454/einvoice/.pdf2/</v>
          </cell>
        </row>
        <row r="248">
          <cell r="E248" t="str">
            <v>GE2150FY2526161</v>
          </cell>
          <cell r="F248">
            <v>45889</v>
          </cell>
          <cell r="G248">
            <v>45900</v>
          </cell>
          <cell r="H248" t="str">
            <v>33AAHCM3979N1ZT</v>
          </cell>
          <cell r="I248" t="str">
            <v>Maple Renewable Power Pvt. Ltd.,</v>
          </cell>
          <cell r="J248" t="str">
            <v>33 - TN</v>
          </cell>
          <cell r="K248" t="str">
            <v>N</v>
          </cell>
          <cell r="L248">
            <v>0</v>
          </cell>
          <cell r="M248">
            <v>0</v>
          </cell>
          <cell r="N248">
            <v>25000</v>
          </cell>
          <cell r="O248">
            <v>0</v>
          </cell>
          <cell r="P248">
            <v>2250</v>
          </cell>
          <cell r="Q248">
            <v>2250</v>
          </cell>
          <cell r="R248">
            <v>0</v>
          </cell>
          <cell r="S248">
            <v>29500</v>
          </cell>
          <cell r="T248">
            <v>0</v>
          </cell>
          <cell r="U248" t="str">
            <v>CE/NCES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 t="str">
            <v>dfcnceshq1@gmail.com</v>
          </cell>
          <cell r="AB248" t="str">
            <v>dfcnceshq1@gmail.com</v>
          </cell>
          <cell r="AC248" t="str">
            <v>d48e5fc5fee3085036686b19d62860fc34bc1c2e0a790cfa0f3bf6b334fb041e</v>
          </cell>
          <cell r="AD248">
            <v>152522972168158</v>
          </cell>
          <cell r="AE248" t="str">
            <v>2025-09-09 11:45:00</v>
          </cell>
          <cell r="AF248">
            <v>0</v>
          </cell>
          <cell r="AG248">
            <v>0</v>
          </cell>
          <cell r="AH248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hDTTM5NzlOMVpUXCIsXCJEb2NOb1wiOlwiR0UyMTUwRlkyNTI2MTYxXCIsXCJEb2NUeXBcIjpcIklOVlwiLFwiRG9jRHRcIjpcIjIwLzA4LzIwMjVcIixcIlRvdEludlZhbFwiOjI5NTAwLjAsXCJJdGVtQ250XCI6MSxcIk1haW5Ic25Db2RlXCI6XCI5OTg1OTlcIixcIklyblwiOlwiZDQ4ZTVmYzVmZWUzMDg1MDM2Njg2YjE5ZDYyODYwZmMzNGJjMWMyZTBhNzkwY2ZhMGYzYmY2YjMzNGZiMDQxZVwiLFwiSXJuRHRcIjpcIjIwMjUtMDktMDkgMTE6NDU6MDBcIn0ifQ.DrxDG0JgRS1cGtKq9Vy4z-nPI1LjLMbuy-SCL13xcxTw19FFHlSKJYj1rxyOtDlfhxGiGkrRss1Q3kJT0uUwURHwZiohJzF2qpFebTIVGlWNwpJacFx71A3PgtoMnn6Qt1wyny8jHqzoPP5QINWaJTt0XaPXj5tNCsl1wUQ5-T-X1_esoq8R7X4jsHgIIUqjUBUlkQ23-XOQ9RLJhRRMNETbMbDrjzllzz_PAiu1YDZVCvklj4QsUh20nbbnCdzm44jMkWDgLKxFAz7nFFaB6emxgsxihs_8pq_y1raB4kB29VAOeabbz75sIxlSYWMa0xQt8SBLafyRolb-VFDowQ</v>
          </cell>
          <cell r="AI248" t="str">
            <v>Generated</v>
          </cell>
          <cell r="AJ248">
            <v>0</v>
          </cell>
          <cell r="AK248" t="str">
            <v>https://my.gstzen.in/~ldbdzzzjvy/a/invoices/5d03bc2e-d1f6-474d-880c-da102586808a/einvoice/.pdf2/</v>
          </cell>
        </row>
        <row r="249">
          <cell r="E249" t="str">
            <v>GE2150FY2526160</v>
          </cell>
          <cell r="F249">
            <v>45889</v>
          </cell>
          <cell r="G249">
            <v>45900</v>
          </cell>
          <cell r="H249" t="str">
            <v>33AAHCM3979N1ZT</v>
          </cell>
          <cell r="I249" t="str">
            <v>Maple Renewable Power Pvt. Ltd.,</v>
          </cell>
          <cell r="J249" t="str">
            <v>33 - TN</v>
          </cell>
          <cell r="K249" t="str">
            <v>N</v>
          </cell>
          <cell r="L249">
            <v>0</v>
          </cell>
          <cell r="M249">
            <v>0</v>
          </cell>
          <cell r="N249">
            <v>50000</v>
          </cell>
          <cell r="O249">
            <v>0</v>
          </cell>
          <cell r="P249">
            <v>4500</v>
          </cell>
          <cell r="Q249">
            <v>4500</v>
          </cell>
          <cell r="R249">
            <v>0</v>
          </cell>
          <cell r="S249">
            <v>59000</v>
          </cell>
          <cell r="T249">
            <v>0</v>
          </cell>
          <cell r="U249" t="str">
            <v>CE/NCES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 t="str">
            <v>dfcnceshq1@gmail.com</v>
          </cell>
          <cell r="AB249" t="str">
            <v>dfcnceshq1@gmail.com</v>
          </cell>
          <cell r="AC249" t="str">
            <v>c17de64cddad2d273ed279e23ee5d9f29b13aa992acf3416899957ebcd7a90e9</v>
          </cell>
          <cell r="AD249">
            <v>152522972168051</v>
          </cell>
          <cell r="AE249" t="str">
            <v>2025-09-09 11:45:00</v>
          </cell>
          <cell r="AF249">
            <v>0</v>
          </cell>
          <cell r="AG249">
            <v>0</v>
          </cell>
          <cell r="AH249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hDTTM5NzlOMVpUXCIsXCJEb2NOb1wiOlwiR0UyMTUwRlkyNTI2MTYwXCIsXCJEb2NUeXBcIjpcIklOVlwiLFwiRG9jRHRcIjpcIjIwLzA4LzIwMjVcIixcIlRvdEludlZhbFwiOjU5MDAwLjAsXCJJdGVtQ250XCI6MSxcIk1haW5Ic25Db2RlXCI6XCI5OTg1OTlcIixcIklyblwiOlwiYzE3ZGU2NGNkZGFkMmQyNzNlZDI3OWUyM2VlNWQ5ZjI5YjEzYWE5OTJhY2YzNDE2ODk5OTU3ZWJjZDdhOTBlOVwiLFwiSXJuRHRcIjpcIjIwMjUtMDktMDkgMTE6NDU6MDBcIn0ifQ.zp6gsTk6mjb1XYLgtP4ocGIvz2L3DBzwbQ9S3v0tgSyLyKTxTo6wZzltlIdCx9pROghiN6h7PSppvxgu-ANS0bi2yVqF7_jF-5wYAXu_yeZ1PTR3t0ErcsaQg6CW5xOsquNf0jaX3NLUYtL7ukp6ow0e2xWCpq-khVAlvtva3rdTe5JBXADOcYIFWY5GqL-HvdIY1k2LSa-nGuQulx67v2p4FFCIhjzYWMxqjEfxh80MyQv2aX5dYNJoIFqnvXe4ExUv28gSHse44R3hqJUesdKZWbuV1GGZ9gHNvwfBmX5CqCINyvcCLfD1uiOMtYf4EEthTMB9_L5tSwU98EB1fg</v>
          </cell>
          <cell r="AI249" t="str">
            <v>Generated</v>
          </cell>
          <cell r="AJ249">
            <v>0</v>
          </cell>
          <cell r="AK249" t="str">
            <v>https://my.gstzen.in/~ldbdzzzjvy/a/invoices/9e4031d5-8604-4a8a-b202-e9810b3f031e/einvoice/.pdf2/</v>
          </cell>
        </row>
        <row r="250">
          <cell r="E250" t="str">
            <v>GE2150FY2526159</v>
          </cell>
          <cell r="F250">
            <v>45889</v>
          </cell>
          <cell r="G250">
            <v>45900</v>
          </cell>
          <cell r="H250" t="str">
            <v>33AAHCM3979N1ZT</v>
          </cell>
          <cell r="I250" t="str">
            <v>Maple Renewable Power Pvt. Ltd.,</v>
          </cell>
          <cell r="J250" t="str">
            <v>33 - TN</v>
          </cell>
          <cell r="K250" t="str">
            <v>N</v>
          </cell>
          <cell r="L250">
            <v>0</v>
          </cell>
          <cell r="M250">
            <v>0</v>
          </cell>
          <cell r="N250">
            <v>625000</v>
          </cell>
          <cell r="O250">
            <v>0</v>
          </cell>
          <cell r="P250">
            <v>56250</v>
          </cell>
          <cell r="Q250">
            <v>56250</v>
          </cell>
          <cell r="R250">
            <v>0</v>
          </cell>
          <cell r="S250">
            <v>737500</v>
          </cell>
          <cell r="T250">
            <v>0</v>
          </cell>
          <cell r="U250" t="str">
            <v>CE/NCES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 t="str">
            <v>dfcnceshq1@gmail.com</v>
          </cell>
          <cell r="AB250" t="str">
            <v>dfcnceshq1@gmail.com</v>
          </cell>
          <cell r="AC250" t="str">
            <v>c58cb6c6f3e98299d1aea61ce749032813e62815b7d79358c1e2413d86fb0718</v>
          </cell>
          <cell r="AD250">
            <v>152522972167982</v>
          </cell>
          <cell r="AE250" t="str">
            <v>2025-09-09 11:45:00</v>
          </cell>
          <cell r="AF250">
            <v>0</v>
          </cell>
          <cell r="AG250">
            <v>0</v>
          </cell>
          <cell r="AH250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hDTTM5NzlOMVpUXCIsXCJEb2NOb1wiOlwiR0UyMTUwRlkyNTI2MTU5XCIsXCJEb2NUeXBcIjpcIklOVlwiLFwiRG9jRHRcIjpcIjIwLzA4LzIwMjVcIixcIlRvdEludlZhbFwiOjczNzUwMC4wLFwiSXRlbUNudFwiOjEsXCJNYWluSHNuQ29kZVwiOlwiOTk4NTk5XCIsXCJJcm5cIjpcImM1OGNiNmM2ZjNlOTgyOTlkMWFlYTYxY2U3NDkwMzI4MTNlNjI4MTViN2Q3OTM1OGMxZTI0MTNkODZmYjA3MThcIixcIklybkR0XCI6XCIyMDI1LTA5LTA5IDExOjQ1OjAwXCJ9In0.oLY1yT0qmc3IzXQPLB0JaHT-SBDBCf3uveH4dXhedae-Skhb2GHm5dTg8qOqz1rRQG2FMXUZ8_PbJK20HeChYqyHIByRJJmKjHsOHeokE8Bu4uB8jbOQS4dAScG_oWcUtpSOpUNGsKWKchUUdklVsfQOPSNEOlhFs7Yx5dmrGVL_oX9TlFpmtFHSKoptCygSgKTWKiXss_G3LJ_C5wVbws771iclRqvO80g1lfXY40LNYlRbUEP5yteLKc9djLZLzppJTsketZRm49JsAv7Jga43J7ROFIYmuY73llJxAuwdNbfd-CXs-MVpOVBi3GXJkdAsFiTK1IkASaTC5tpmrQ</v>
          </cell>
          <cell r="AI250" t="str">
            <v>Generated</v>
          </cell>
          <cell r="AJ250">
            <v>0</v>
          </cell>
          <cell r="AK250" t="str">
            <v>https://my.gstzen.in/~ldbdzzzjvy/a/invoices/035ef8b8-a9c3-4053-aab8-632c2785e2de/einvoice/.pdf2/</v>
          </cell>
        </row>
        <row r="251">
          <cell r="E251" t="str">
            <v>GE2150FY2526158</v>
          </cell>
          <cell r="F251">
            <v>45889</v>
          </cell>
          <cell r="G251">
            <v>45900</v>
          </cell>
          <cell r="H251" t="str">
            <v>33AAHCM3979N1ZT</v>
          </cell>
          <cell r="I251" t="str">
            <v>Maple Renewable Power Pvt. Ltd.,</v>
          </cell>
          <cell r="J251" t="str">
            <v>33 - TN</v>
          </cell>
          <cell r="K251" t="str">
            <v>N</v>
          </cell>
          <cell r="L251">
            <v>0</v>
          </cell>
          <cell r="M251">
            <v>0</v>
          </cell>
          <cell r="N251">
            <v>275000</v>
          </cell>
          <cell r="O251">
            <v>0</v>
          </cell>
          <cell r="P251">
            <v>24750</v>
          </cell>
          <cell r="Q251">
            <v>24750</v>
          </cell>
          <cell r="R251">
            <v>0</v>
          </cell>
          <cell r="S251">
            <v>324500</v>
          </cell>
          <cell r="T251">
            <v>0</v>
          </cell>
          <cell r="U251" t="str">
            <v>CE/NCES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 t="str">
            <v>dfcnceshq1@gmail.com</v>
          </cell>
          <cell r="AB251" t="str">
            <v>dfcnceshq1@gmail.com</v>
          </cell>
          <cell r="AC251" t="str">
            <v>1b79bdcb11340077947974333ba86a2021f3e94dec2fc1489cd199c1b4a8166f</v>
          </cell>
          <cell r="AD251">
            <v>152522972167876</v>
          </cell>
          <cell r="AE251" t="str">
            <v>2025-09-09 11:45:00</v>
          </cell>
          <cell r="AF251">
            <v>0</v>
          </cell>
          <cell r="AG251">
            <v>0</v>
          </cell>
          <cell r="AH251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hDTTM5NzlOMVpUXCIsXCJEb2NOb1wiOlwiR0UyMTUwRlkyNTI2MTU4XCIsXCJEb2NUeXBcIjpcIklOVlwiLFwiRG9jRHRcIjpcIjIwLzA4LzIwMjVcIixcIlRvdEludlZhbFwiOjMyNDUwMC4wLFwiSXRlbUNudFwiOjEsXCJNYWluSHNuQ29kZVwiOlwiOTk4NTk5XCIsXCJJcm5cIjpcIjFiNzliZGNiMTEzNDAwNzc5NDc5NzQzMzNiYTg2YTIwMjFmM2U5NGRlYzJmYzE0ODljZDE5OWMxYjRhODE2NmZcIixcIklybkR0XCI6XCIyMDI1LTA5LTA5IDExOjQ1OjAwXCJ9In0.IiUXkaAPT9UQyn3ZLjVazUl0nUcAjpYwluxgx8WzCwx1aOzfrpQxbAGJ6q0VpLh41nqWHZNFu-gaLQn0tU4CcHlPrjugn5wtogeUmZVbB-jwMMKysyQNSJLaGZFQ0wXbe_Zi_SnOhiefRqB1b1TwKoMmM_8tTLy2w2UVoUpXXHHFlL92MnqzhEhraxOGOUMKz3FTvPZtQUem8iGxzAFwjARGSdGe7iV-ulOrah0XiGhV6Z_SY5oRdGy64YGYABRaG0iRknIvk8FrU3BNEj0m3zBIx5AHSijQyYTn_r0J6BKuIlPajRRtoT7m_bfWcAvijFWAdHp3HfHg1HfgQKwtdA</v>
          </cell>
          <cell r="AI251" t="str">
            <v>Generated</v>
          </cell>
          <cell r="AJ251">
            <v>0</v>
          </cell>
          <cell r="AK251" t="str">
            <v>https://my.gstzen.in/~ldbdzzzjvy/a/invoices/60da75c7-5f6f-4958-984b-b891135f68c4/einvoice/.pdf2/</v>
          </cell>
        </row>
        <row r="252">
          <cell r="E252" t="str">
            <v>GE2150FY2526157</v>
          </cell>
          <cell r="F252">
            <v>45889</v>
          </cell>
          <cell r="G252">
            <v>45900</v>
          </cell>
          <cell r="H252" t="str">
            <v>33AACPG0230G1ZM</v>
          </cell>
          <cell r="I252" t="str">
            <v>Sri Kannika Parameswari Store</v>
          </cell>
          <cell r="J252" t="str">
            <v>33 - TN</v>
          </cell>
          <cell r="K252" t="str">
            <v>N</v>
          </cell>
          <cell r="L252">
            <v>0</v>
          </cell>
          <cell r="M252">
            <v>0</v>
          </cell>
          <cell r="N252">
            <v>25000</v>
          </cell>
          <cell r="O252">
            <v>0</v>
          </cell>
          <cell r="P252">
            <v>2250</v>
          </cell>
          <cell r="Q252">
            <v>2250</v>
          </cell>
          <cell r="R252">
            <v>0</v>
          </cell>
          <cell r="S252">
            <v>29500</v>
          </cell>
          <cell r="T252">
            <v>0</v>
          </cell>
          <cell r="U252" t="str">
            <v>CE/NCES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 t="str">
            <v>dfcnceshq1@gmail.com</v>
          </cell>
          <cell r="AB252" t="str">
            <v>dfcnceshq1@gmail.com</v>
          </cell>
          <cell r="AC252" t="str">
            <v>7be7cf33a1034af44d6bb8468e4056de6ce8ba062ff35e180a566d9a5a40fccc</v>
          </cell>
          <cell r="AD252">
            <v>152522972167751</v>
          </cell>
          <cell r="AE252" t="str">
            <v>2025-09-09 11:45:00</v>
          </cell>
          <cell r="AF252">
            <v>0</v>
          </cell>
          <cell r="AG252">
            <v>0</v>
          </cell>
          <cell r="AH252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NQRzAyMzBHMVpNXCIsXCJEb2NOb1wiOlwiR0UyMTUwRlkyNTI2MTU3XCIsXCJEb2NUeXBcIjpcIklOVlwiLFwiRG9jRHRcIjpcIjIwLzA4LzIwMjVcIixcIlRvdEludlZhbFwiOjI5NTAwLjAsXCJJdGVtQ250XCI6MSxcIk1haW5Ic25Db2RlXCI6XCI5OTg1OTlcIixcIklyblwiOlwiN2JlN2NmMzNhMTAzNGFmNDRkNmJiODQ2OGU0MDU2ZGU2Y2U4YmEwNjJmZjM1ZTE4MGE1NjZkOWE1YTQwZmNjY1wiLFwiSXJuRHRcIjpcIjIwMjUtMDktMDkgMTE6NDU6MDBcIn0ifQ.BWsBfv3CxG9oAo_xRg7p7cGBcevgmUTui9bHizmVprVOliSuqh6o1Dwv-G71mgcGVLGkH4rBhEq4VzHV_8Q_U35bWyL2aAllZMPXV_d6_Wy-55BuCBm_EFIQgNjxzzWsekzuVQmcWT17TUp7tiNk19alNsEzDiRkVPzo0jNsDdsmETFX1i0L6x8YHixbSGi12reNd2xjfnqUBvD9ngETHapchooAgJNyz534Wu8erC0nolwTYo8OyM4Qba7RFxKwybhWxFUkQE_t5pDIWZmjEZPQA6cw0Ld6W1EejxCCrBBvDjjATkw4c9BV266wXvEuaYQfRGlsKgkVxls5fFbyYA</v>
          </cell>
          <cell r="AI252" t="str">
            <v>Generated</v>
          </cell>
          <cell r="AJ252">
            <v>0</v>
          </cell>
          <cell r="AK252" t="str">
            <v>https://my.gstzen.in/~ldbdzzzjvy/a/invoices/59357876-eb35-4b3b-b2d6-15e81c938401/einvoice/.pdf2/</v>
          </cell>
        </row>
        <row r="253">
          <cell r="E253" t="str">
            <v>GE2150FY2526156</v>
          </cell>
          <cell r="F253">
            <v>45889</v>
          </cell>
          <cell r="G253">
            <v>45900</v>
          </cell>
          <cell r="H253" t="str">
            <v>33AAHCM3979N1ZT</v>
          </cell>
          <cell r="I253" t="str">
            <v>Maple Renewable Power Pvt. Ltd.,</v>
          </cell>
          <cell r="J253" t="str">
            <v>33 - TN</v>
          </cell>
          <cell r="K253" t="str">
            <v>N</v>
          </cell>
          <cell r="L253">
            <v>0</v>
          </cell>
          <cell r="M253">
            <v>0</v>
          </cell>
          <cell r="N253">
            <v>250000</v>
          </cell>
          <cell r="O253">
            <v>0</v>
          </cell>
          <cell r="P253">
            <v>22500</v>
          </cell>
          <cell r="Q253">
            <v>22500</v>
          </cell>
          <cell r="R253">
            <v>0</v>
          </cell>
          <cell r="S253">
            <v>295000</v>
          </cell>
          <cell r="T253">
            <v>0</v>
          </cell>
          <cell r="U253" t="str">
            <v>CE/NCES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 t="str">
            <v>dfcnceshq1@gmail.com</v>
          </cell>
          <cell r="AB253" t="str">
            <v>dfcnceshq1@gmail.com</v>
          </cell>
          <cell r="AC253" t="str">
            <v>2459f5088676ab08d7d09a6223ac3650f0f1a053d71ca228d0a8cc7bff9828f0</v>
          </cell>
          <cell r="AD253">
            <v>152522972167627</v>
          </cell>
          <cell r="AE253" t="str">
            <v>2025-09-09 11:45:00</v>
          </cell>
          <cell r="AF253">
            <v>0</v>
          </cell>
          <cell r="AG253">
            <v>0</v>
          </cell>
          <cell r="AH253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hDTTM5NzlOMVpUXCIsXCJEb2NOb1wiOlwiR0UyMTUwRlkyNTI2MTU2XCIsXCJEb2NUeXBcIjpcIklOVlwiLFwiRG9jRHRcIjpcIjIwLzA4LzIwMjVcIixcIlRvdEludlZhbFwiOjI5NTAwMC4wLFwiSXRlbUNudFwiOjEsXCJNYWluSHNuQ29kZVwiOlwiOTk4NTk5XCIsXCJJcm5cIjpcIjI0NTlmNTA4ODY3NmFiMDhkN2QwOWE2MjIzYWMzNjUwZjBmMWEwNTNkNzFjYTIyOGQwYThjYzdiZmY5ODI4ZjBcIixcIklybkR0XCI6XCIyMDI1LTA5LTA5IDExOjQ1OjAwXCJ9In0.Vq5S29W485T_wcViJ2STlO_YfVJLcHU3cfFmlbDqqm6HytFG3EOmmYKwsSoH9jwT4sVGhwvjuzSZYLNrS0iXAL128cKqtedlEJXVatVbtPDxCB-ZFGQ4r0QLT-OvZIbWbMUL0WFeRKb2ECD0nMx4_COvKhJYsS5DFvKpKnSIlXtPCy4Lf6FSQRBhy1x4iUVXDZ6eDJ2lGCRv6r2H_KKnuy0o-xCF9ZLUK2jZAeieWlt5B_W61301-2VndQviqCc_GcXyfmFCH-IX9d-BNTtIPYCGoWdM9Ejq_uGEi4bX42uL5jEV7gUW-2leWBLxoPI50PoZW-Q05PIOEu-jHrAabQ</v>
          </cell>
          <cell r="AI253" t="str">
            <v>Generated</v>
          </cell>
          <cell r="AJ253">
            <v>0</v>
          </cell>
          <cell r="AK253" t="str">
            <v>https://my.gstzen.in/~ldbdzzzjvy/a/invoices/a99a5c1d-b749-459c-b797-9045f9fd8985/einvoice/.pdf2/</v>
          </cell>
        </row>
        <row r="254">
          <cell r="E254" t="str">
            <v>GE2150FY2526155</v>
          </cell>
          <cell r="F254">
            <v>45889</v>
          </cell>
          <cell r="G254">
            <v>45900</v>
          </cell>
          <cell r="H254" t="str">
            <v>33AAHCM3979N1ZT</v>
          </cell>
          <cell r="I254" t="str">
            <v>Maple Renewable Power Pvt. Ltd.,</v>
          </cell>
          <cell r="J254" t="str">
            <v>33 - TN</v>
          </cell>
          <cell r="K254" t="str">
            <v>N</v>
          </cell>
          <cell r="L254">
            <v>0</v>
          </cell>
          <cell r="M254">
            <v>0</v>
          </cell>
          <cell r="N254">
            <v>25000</v>
          </cell>
          <cell r="O254">
            <v>0</v>
          </cell>
          <cell r="P254">
            <v>2250</v>
          </cell>
          <cell r="Q254">
            <v>2250</v>
          </cell>
          <cell r="R254">
            <v>0</v>
          </cell>
          <cell r="S254">
            <v>29500</v>
          </cell>
          <cell r="T254">
            <v>0</v>
          </cell>
          <cell r="U254" t="str">
            <v>CE/NCES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 t="str">
            <v>dfcnceshq1@gmail.com</v>
          </cell>
          <cell r="AB254" t="str">
            <v>dfcnceshq1@gmail.com</v>
          </cell>
          <cell r="AC254" t="str">
            <v>b381a5d8d4f5f31f8da1fcae8938b58e5c251dc5c29531ff1813b4fc41086900</v>
          </cell>
          <cell r="AD254">
            <v>152522972167539</v>
          </cell>
          <cell r="AE254" t="str">
            <v>2025-09-09 11:45:00</v>
          </cell>
          <cell r="AF254">
            <v>0</v>
          </cell>
          <cell r="AG254">
            <v>0</v>
          </cell>
          <cell r="AH254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hDTTM5NzlOMVpUXCIsXCJEb2NOb1wiOlwiR0UyMTUwRlkyNTI2MTU1XCIsXCJEb2NUeXBcIjpcIklOVlwiLFwiRG9jRHRcIjpcIjIwLzA4LzIwMjVcIixcIlRvdEludlZhbFwiOjI5NTAwLjAsXCJJdGVtQ250XCI6MSxcIk1haW5Ic25Db2RlXCI6XCI5OTg1OTlcIixcIklyblwiOlwiYjM4MWE1ZDhkNGY1ZjMxZjhkYTFmY2FlODkzOGI1OGU1YzI1MWRjNWMyOTUzMWZmMTgxM2I0ZmM0MTA4NjkwMFwiLFwiSXJuRHRcIjpcIjIwMjUtMDktMDkgMTE6NDU6MDBcIn0ifQ.mMewRF5yrg4uh5dq2Yu0EjXQAYZaLwW4x4B7s1b_iChPU2KORxOGtbkdL7Plg0s_hwqwIkzes2yyBOlxn9uvKU5rQ_0D9llT2TPZptOGnMSy4MEMiwaB4YBcSsaLDp8_29BrSTQG9iCZPc24P9nbk9X4oeqCcipicaprCrqhlmSR8vohluJ4gLAP6BcZCjzqJ3krAPE87Vtxey1VaNGcUh3WvlFt3-WtJjW7lX3m10ffn13j5kbvit6M3bZjk9vfuetlrFDMuPQZwPjR3s9PbmetZCmQamEWXMPzTV9ZVBZSyS9cCtRsdhZchM4mFrrnZU__96YEOpM31rZQA0yOyg</v>
          </cell>
          <cell r="AI254" t="str">
            <v>Generated</v>
          </cell>
          <cell r="AJ254">
            <v>0</v>
          </cell>
          <cell r="AK254" t="str">
            <v>https://my.gstzen.in/~ldbdzzzjvy/a/invoices/f383abbd-afe3-4563-a67b-3bf8495da37f/einvoice/.pdf2/</v>
          </cell>
        </row>
        <row r="255">
          <cell r="E255" t="str">
            <v>GE2150FY2526154</v>
          </cell>
          <cell r="F255">
            <v>45889</v>
          </cell>
          <cell r="G255">
            <v>45900</v>
          </cell>
          <cell r="H255" t="str">
            <v>33AAHCM3979N1ZT</v>
          </cell>
          <cell r="I255" t="str">
            <v>Maple Renewable Power Pvt. Ltd.,</v>
          </cell>
          <cell r="J255" t="str">
            <v>33 - TN</v>
          </cell>
          <cell r="K255" t="str">
            <v>N</v>
          </cell>
          <cell r="L255">
            <v>0</v>
          </cell>
          <cell r="M255">
            <v>0</v>
          </cell>
          <cell r="N255">
            <v>75000</v>
          </cell>
          <cell r="O255">
            <v>0</v>
          </cell>
          <cell r="P255">
            <v>6750</v>
          </cell>
          <cell r="Q255">
            <v>6750</v>
          </cell>
          <cell r="R255">
            <v>0</v>
          </cell>
          <cell r="S255">
            <v>88500</v>
          </cell>
          <cell r="T255">
            <v>0</v>
          </cell>
          <cell r="U255" t="str">
            <v>CE/NCES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 t="str">
            <v>dfcnceshq1@gmail.com</v>
          </cell>
          <cell r="AB255" t="str">
            <v>dfcnceshq1@gmail.com</v>
          </cell>
          <cell r="AC255" t="str">
            <v>1d6f7eac35b4270f6ae46fb04fe31036e15019ade11735320c7e6dc24a97ff65</v>
          </cell>
          <cell r="AD255">
            <v>152522972167423</v>
          </cell>
          <cell r="AE255" t="str">
            <v>2025-09-09 11:45:00</v>
          </cell>
          <cell r="AF255">
            <v>0</v>
          </cell>
          <cell r="AG255">
            <v>0</v>
          </cell>
          <cell r="AH255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hDTTM5NzlOMVpUXCIsXCJEb2NOb1wiOlwiR0UyMTUwRlkyNTI2MTU0XCIsXCJEb2NUeXBcIjpcIklOVlwiLFwiRG9jRHRcIjpcIjIwLzA4LzIwMjVcIixcIlRvdEludlZhbFwiOjg4NTAwLjAsXCJJdGVtQ250XCI6MSxcIk1haW5Ic25Db2RlXCI6XCI5OTg1OTlcIixcIklyblwiOlwiMWQ2ZjdlYWMzNWI0MjcwZjZhZTQ2ZmIwNGZlMzEwMzZlMTUwMTlhZGUxMTczNTMyMGM3ZTZkYzI0YTk3ZmY2NVwiLFwiSXJuRHRcIjpcIjIwMjUtMDktMDkgMTE6NDU6MDBcIn0ifQ.2hmKxmyCP1hKD1lrBpJ1CYS0KOHpI_UR3MBzIwjF4N2d9clrsXRi3jAFHgZs8yWs3k4EZhTImk6Dq9epxZzwq0lmmZMbKotmsSF79xHdGGeh5EdN7_tvu6a3VBn_uAb55-_rZCn6QlUznIEiUo3tLkiVnaOcA63oWh1-ooMvV3OzNE5GFuF5hmen90EhxPfCanuk-EIgQm7zZHBkajJ3klYE1SWs069qjS8w7KZRzkaQPTxUoWHQZ1TbeXTTdnh7XKfjO_QXpYYXtk4LXdeGJ9cdGe2WWB-cxBFAP0IlAijz4kLEdW_NABQBmI1wyF3TgCg4eo96URFRUTb-3G1r2Q</v>
          </cell>
          <cell r="AI255" t="str">
            <v>Generated</v>
          </cell>
          <cell r="AJ255">
            <v>0</v>
          </cell>
          <cell r="AK255" t="str">
            <v>https://my.gstzen.in/~ldbdzzzjvy/a/invoices/b09753ea-8897-409b-99df-a94df4f04259/einvoice/.pdf2/</v>
          </cell>
        </row>
        <row r="256">
          <cell r="E256" t="str">
            <v>GE2150FY2526153</v>
          </cell>
          <cell r="F256">
            <v>45889</v>
          </cell>
          <cell r="G256">
            <v>0</v>
          </cell>
          <cell r="H256" t="str">
            <v>33AAGCJ3996F1ZD</v>
          </cell>
          <cell r="I256" t="str">
            <v>JSW Renew Energy Twelve Ltd.,</v>
          </cell>
          <cell r="J256" t="str">
            <v>33 - TN</v>
          </cell>
          <cell r="K256" t="str">
            <v>N</v>
          </cell>
          <cell r="L256">
            <v>0</v>
          </cell>
          <cell r="M256">
            <v>0</v>
          </cell>
          <cell r="N256">
            <v>36650</v>
          </cell>
          <cell r="O256">
            <v>0</v>
          </cell>
          <cell r="P256">
            <v>3298.5</v>
          </cell>
          <cell r="Q256">
            <v>3298.5</v>
          </cell>
          <cell r="R256">
            <v>0</v>
          </cell>
          <cell r="S256">
            <v>43247</v>
          </cell>
          <cell r="T256">
            <v>0</v>
          </cell>
          <cell r="U256" t="str">
            <v>CE/NCES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 t="str">
            <v>dfcnceshq1@gmail.com</v>
          </cell>
          <cell r="AB256" t="str">
            <v>srivenu111@gmail.com</v>
          </cell>
          <cell r="AC256" t="str">
            <v>990a53fd59f6960544841a752c1a077947f41d5bd309ac985f9fe001aa4a69f2</v>
          </cell>
          <cell r="AD256">
            <v>152522972576311</v>
          </cell>
          <cell r="AE256" t="str">
            <v>2025-09-09 12:08:00</v>
          </cell>
          <cell r="AF256">
            <v>0</v>
          </cell>
          <cell r="AG256">
            <v>0</v>
          </cell>
          <cell r="AH256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dDSjM5OTZGMVpEXCIsXCJEb2NOb1wiOlwiR0UyMTUwRlkyNTI2MTUzXCIsXCJEb2NUeXBcIjpcIklOVlwiLFwiRG9jRHRcIjpcIjIwLzA4LzIwMjVcIixcIlRvdEludlZhbFwiOjQzMjQ3LjAsXCJJdGVtQ250XCI6MSxcIk1haW5Ic25Db2RlXCI6XCI5OTg1OTlcIixcIklyblwiOlwiOTkwYTUzZmQ1OWY2OTYwNTQ0ODQxYTc1MmMxYTA3Nzk0N2Y0MWQ1YmQzMDlhYzk4NWY5ZmUwMDFhYTRhNjlmMlwiLFwiSXJuRHRcIjpcIjIwMjUtMDktMDkgMTI6MDg6MDBcIn0ifQ.kkowvPGwWsiOEGKqa0I8zcIDDlWuZjfmhri7qC8bQIWL9_i5LkR76FdRPufnvhAZLBXUfdC0UkEr7F7VRHsZcMh_GJQBO_qvDUrVgKxY3_dmEoBcKP23iRvbcYTBtLu-OVYDA_kJ3qcaqmpqQzubqweP6027b2IFy1X1LP-4zcN9WyiTvH6RfOaTpQq7CWvywLajweB4XqCbQ-3qeQ83lnkfPTMg-tDgvkr4izY9DwQsoXIFkk6LrVsHMS0qEIbao-79ecV9rFiHXG1xZRJBJObEevgpiFHYyvqCCDYfSBdqdk9ZXmUiRBTKX2EDCss1ZzqsMXqZ4KWqNb9gnC8aaQ</v>
          </cell>
          <cell r="AI256" t="str">
            <v>Generated</v>
          </cell>
          <cell r="AJ256">
            <v>0</v>
          </cell>
          <cell r="AK256" t="str">
            <v>https://my.gstzen.in/~ldbdzzzjvy/a/invoices/ca67d424-868e-4fae-92ee-6289f346a966/einvoice/.pdf2/</v>
          </cell>
        </row>
        <row r="257">
          <cell r="E257" t="str">
            <v>GE2150FY2526152</v>
          </cell>
          <cell r="F257">
            <v>45889</v>
          </cell>
          <cell r="G257">
            <v>0</v>
          </cell>
          <cell r="H257" t="str">
            <v>33AAGCJ3996F1ZD</v>
          </cell>
          <cell r="I257" t="str">
            <v>JSW Renew Energy Twelve Ltd.,</v>
          </cell>
          <cell r="J257" t="str">
            <v>33 - TN</v>
          </cell>
          <cell r="K257" t="str">
            <v>N</v>
          </cell>
          <cell r="L257">
            <v>0</v>
          </cell>
          <cell r="M257">
            <v>0</v>
          </cell>
          <cell r="N257">
            <v>73300</v>
          </cell>
          <cell r="O257">
            <v>0</v>
          </cell>
          <cell r="P257">
            <v>6597</v>
          </cell>
          <cell r="Q257">
            <v>6597</v>
          </cell>
          <cell r="R257">
            <v>0</v>
          </cell>
          <cell r="S257">
            <v>86494</v>
          </cell>
          <cell r="T257">
            <v>0</v>
          </cell>
          <cell r="U257" t="str">
            <v>CE/NCES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 t="str">
            <v>dfcnceshq1@gmail.com</v>
          </cell>
          <cell r="AB257" t="str">
            <v>srivenu111@gmail.com</v>
          </cell>
          <cell r="AC257" t="str">
            <v>4e01ac813d9d5e2bb9d2364bae3b405abf788c2145fe2cf8e5b86415f848f44a</v>
          </cell>
          <cell r="AD257">
            <v>152522972576214</v>
          </cell>
          <cell r="AE257" t="str">
            <v>2025-09-09 12:08:00</v>
          </cell>
          <cell r="AF257">
            <v>0</v>
          </cell>
          <cell r="AG257">
            <v>0</v>
          </cell>
          <cell r="AH257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dDSjM5OTZGMVpEXCIsXCJEb2NOb1wiOlwiR0UyMTUwRlkyNTI2MTUyXCIsXCJEb2NUeXBcIjpcIklOVlwiLFwiRG9jRHRcIjpcIjIwLzA4LzIwMjVcIixcIlRvdEludlZhbFwiOjg2NDk0LjAsXCJJdGVtQ250XCI6MSxcIk1haW5Ic25Db2RlXCI6XCI5OTg1OTlcIixcIklyblwiOlwiNGUwMWFjODEzZDlkNWUyYmI5ZDIzNjRiYWUzYjQwNWFiZjc4OGMyMTQ1ZmUyY2Y4ZTViODY0MTVmODQ4ZjQ0YVwiLFwiSXJuRHRcIjpcIjIwMjUtMDktMDkgMTI6MDg6MDBcIn0ifQ.eFjv80JY3Qmrc-joQlACc6vX0Jo0BSWeanvx3pt-m9YBKFj2ryLzP2xa0C8R8gn8nFhKs1ipMTXlZfBEynRs8GWkocTHmxO8wKePJiQircbRp7jG39J6wnDf1OYv0mIpdwGLTKGTDI5I5lEwevHPzxoxkmEqcVUb3bL9pBGDPUM9QS-9BrH3-JSRMSYtcB1Y9nrWB8Tg_HVu844oDTCtKYMtyohkrRPtA4EFsldDXGKtKxV_EHgyycP3RaUXhbOSCCYEIL8KykTVqPCdkCs09BGLwJWufWb9X0diD_dUK1IfzdndEJ1Pig7qcxaDWSMYL2XyH-GZyIzaPTGZX9GySw</v>
          </cell>
          <cell r="AI257" t="str">
            <v>Generated</v>
          </cell>
          <cell r="AJ257">
            <v>0</v>
          </cell>
          <cell r="AK257" t="str">
            <v>https://my.gstzen.in/~ldbdzzzjvy/a/invoices/6feb1d17-564d-4806-bb99-e96a2d236b6b/einvoice/.pdf2/</v>
          </cell>
        </row>
        <row r="258">
          <cell r="E258" t="str">
            <v>GE2150FY2526151</v>
          </cell>
          <cell r="F258">
            <v>45889</v>
          </cell>
          <cell r="G258">
            <v>45900</v>
          </cell>
          <cell r="H258" t="str">
            <v>33AAXCS4958B1ZZ</v>
          </cell>
          <cell r="I258" t="str">
            <v>33AAXCS4958B1ZZ</v>
          </cell>
          <cell r="J258" t="str">
            <v>33 - TN</v>
          </cell>
          <cell r="K258" t="str">
            <v>N</v>
          </cell>
          <cell r="L258">
            <v>0</v>
          </cell>
          <cell r="M258">
            <v>0</v>
          </cell>
          <cell r="N258">
            <v>74900</v>
          </cell>
          <cell r="O258">
            <v>0</v>
          </cell>
          <cell r="P258">
            <v>6741</v>
          </cell>
          <cell r="Q258">
            <v>6741</v>
          </cell>
          <cell r="R258">
            <v>0</v>
          </cell>
          <cell r="S258">
            <v>88382</v>
          </cell>
          <cell r="T258">
            <v>0</v>
          </cell>
          <cell r="U258" t="str">
            <v>CE/NCES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 t="str">
            <v>dfcnceshq1@gmail.com</v>
          </cell>
          <cell r="AB258" t="str">
            <v>dfcnceshq1@gmail.com</v>
          </cell>
          <cell r="AC258" t="str">
            <v>4bc1b5b3b90bfc8c0df0df3a3ab7b2f4cfb46987b4ef729dd715ff18375440ae</v>
          </cell>
          <cell r="AD258">
            <v>152522972167168</v>
          </cell>
          <cell r="AE258" t="str">
            <v>2025-09-09 11:45:00</v>
          </cell>
          <cell r="AF258">
            <v>0</v>
          </cell>
          <cell r="AG258">
            <v>0</v>
          </cell>
          <cell r="AH258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VhDUzQ5NThCMVpaXCIsXCJEb2NOb1wiOlwiR0UyMTUwRlkyNTI2MTUxXCIsXCJEb2NUeXBcIjpcIklOVlwiLFwiRG9jRHRcIjpcIjIwLzA4LzIwMjVcIixcIlRvdEludlZhbFwiOjg4MzgyLjAsXCJJdGVtQ250XCI6MSxcIk1haW5Ic25Db2RlXCI6XCI5OTg1OTlcIixcIklyblwiOlwiNGJjMWI1YjNiOTBiZmM4YzBkZjBkZjNhM2FiN2IyZjRjZmI0Njk4N2I0ZWY3MjlkZDcxNWZmMTgzNzU0NDBhZVwiLFwiSXJuRHRcIjpcIjIwMjUtMDktMDkgMTE6NDU6MDBcIn0ifQ.tjlqx2tiL4MAY1omeKNco1nbjrNN6tD0ZL68LIO9wsQ2gU1A3t-pbqmV9HTTUPRTY1gfUJ4h-ASW1eJbIsk4eXtSRMnX5iIGvTAgMGQx3B6YcNSE8braDnEZib_jCMI4ySDJTlIubtfFxho4nIABsyslurwCOtKHiRoppQrGpk1R-jkDVOd1v1n-Q9S10AzDZyQekgqGMhPNK4_qzJ50ZCHAQ2JAT7JgOspsqS7PdHSAzNKMnC08DJavgSB3K8yvdh2OpdimXGhRT-PTzmW5F-jKXkxs9bJL-7KgsIhc1lAi8umy7h-j2qfqOEeh5K8CYQkhuJAbVK6JzQpU6tV3xA</v>
          </cell>
          <cell r="AI258" t="str">
            <v>Generated</v>
          </cell>
          <cell r="AJ258">
            <v>0</v>
          </cell>
          <cell r="AK258" t="str">
            <v>https://my.gstzen.in/~ldbdzzzjvy/a/invoices/a0d675a3-4695-42ea-80dc-58e12ce181fa/einvoice/.pdf2/</v>
          </cell>
        </row>
        <row r="259">
          <cell r="E259" t="str">
            <v>GE2150FY2526150</v>
          </cell>
          <cell r="F259">
            <v>45889</v>
          </cell>
          <cell r="G259">
            <v>45900</v>
          </cell>
          <cell r="H259" t="str">
            <v>33AAXCS4958B1ZZ</v>
          </cell>
          <cell r="I259" t="str">
            <v>33AAXCS4958B1ZZ</v>
          </cell>
          <cell r="J259" t="str">
            <v>33 - TN</v>
          </cell>
          <cell r="K259" t="str">
            <v>N</v>
          </cell>
          <cell r="L259">
            <v>0</v>
          </cell>
          <cell r="M259">
            <v>0</v>
          </cell>
          <cell r="N259">
            <v>100000</v>
          </cell>
          <cell r="O259">
            <v>0</v>
          </cell>
          <cell r="P259">
            <v>9000</v>
          </cell>
          <cell r="Q259">
            <v>9000</v>
          </cell>
          <cell r="R259">
            <v>0</v>
          </cell>
          <cell r="S259">
            <v>118000</v>
          </cell>
          <cell r="T259">
            <v>0</v>
          </cell>
          <cell r="U259" t="str">
            <v>CE/NCES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 t="str">
            <v>dfcnceshq1@gmail.com</v>
          </cell>
          <cell r="AB259" t="str">
            <v>dfcnceshq1@gmail.com</v>
          </cell>
          <cell r="AC259" t="str">
            <v>795c49c46d5cc0390d5c0f49091f237da83c96e011175cb139a45db62426e6c2</v>
          </cell>
          <cell r="AD259">
            <v>152522972167052</v>
          </cell>
          <cell r="AE259" t="str">
            <v>2025-09-09 11:45:00</v>
          </cell>
          <cell r="AF259">
            <v>0</v>
          </cell>
          <cell r="AG259">
            <v>0</v>
          </cell>
          <cell r="AH259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VhDUzQ5NThCMVpaXCIsXCJEb2NOb1wiOlwiR0UyMTUwRlkyNTI2MTUwXCIsXCJEb2NUeXBcIjpcIklOVlwiLFwiRG9jRHRcIjpcIjIwLzA4LzIwMjVcIixcIlRvdEludlZhbFwiOjExODAwMC4wLFwiSXRlbUNudFwiOjEsXCJNYWluSHNuQ29kZVwiOlwiOTk4NTk5XCIsXCJJcm5cIjpcIjc5NWM0OWM0NmQ1Y2MwMzkwZDVjMGY0OTA5MWYyMzdkYTgzYzk2ZTAxMTE3NWNiMTM5YTQ1ZGI2MjQyNmU2YzJcIixcIklybkR0XCI6XCIyMDI1LTA5LTA5IDExOjQ1OjAwXCJ9In0.5CujgYNeG15oWx0b0xh2Yu3Tqyo82h2bZhmLMTjxR3Cj0Zx8aTYb_Oas3_N-NqxfpCw26KdlZbJWQFBqp5wgMxlu30t5Spkz3B6wc_Y8p8_aBBZEpRSvHkObT0hr7OSRCwacxHuYNP438Q0q_v4MCHYBxwuDQkb1ZXa9_vkoZWPpJahTsY6DxOc4RDbNlxRy4tKE-qCfOXw6kmuy7bybTyP-RCxAIC9TtPLAkA6Lsi4RGHL9IAfbSl30ir-XegQ9RoDtkSsZa_TNzjK9N0VF8MN8wixMHrXg-BPdR79B9nIAB72ueXTT4gWvSp5Cl5wvtmWf1RcpsO7DLl3Dch5EKg</v>
          </cell>
          <cell r="AI259" t="str">
            <v>Generated</v>
          </cell>
          <cell r="AJ259">
            <v>0</v>
          </cell>
          <cell r="AK259" t="str">
            <v>https://my.gstzen.in/~ldbdzzzjvy/a/invoices/336cae24-a102-4275-bcb7-8f90268cdb1c/einvoice/.pdf2/</v>
          </cell>
        </row>
        <row r="260">
          <cell r="E260" t="str">
            <v>GE2150FY2526149</v>
          </cell>
          <cell r="F260">
            <v>45889</v>
          </cell>
          <cell r="G260">
            <v>45900</v>
          </cell>
          <cell r="H260" t="str">
            <v>33AAAFF7432R2Z4</v>
          </cell>
          <cell r="I260" t="str">
            <v>33AAAFF7432R2Z4</v>
          </cell>
          <cell r="J260" t="str">
            <v>33 - TN</v>
          </cell>
          <cell r="K260" t="str">
            <v>N</v>
          </cell>
          <cell r="L260">
            <v>0</v>
          </cell>
          <cell r="M260">
            <v>0</v>
          </cell>
          <cell r="N260">
            <v>74900</v>
          </cell>
          <cell r="O260">
            <v>0</v>
          </cell>
          <cell r="P260">
            <v>6741</v>
          </cell>
          <cell r="Q260">
            <v>6741</v>
          </cell>
          <cell r="R260">
            <v>0</v>
          </cell>
          <cell r="S260">
            <v>88382</v>
          </cell>
          <cell r="T260">
            <v>0</v>
          </cell>
          <cell r="U260" t="str">
            <v>CE/NCES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 t="str">
            <v>dfcnceshq1@gmail.com</v>
          </cell>
          <cell r="AB260" t="str">
            <v>dfcnceshq1@gmail.com</v>
          </cell>
          <cell r="AC260" t="str">
            <v>557ce0a35c2cee58fb3af1b66d876501e999f654a00cfedc1118ddf8e717da51</v>
          </cell>
          <cell r="AD260">
            <v>152522972166956</v>
          </cell>
          <cell r="AE260" t="str">
            <v>2025-09-09 11:45:00</v>
          </cell>
          <cell r="AF260">
            <v>0</v>
          </cell>
          <cell r="AG260">
            <v>0</v>
          </cell>
          <cell r="AH260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FGRjc0MzJSMlo0XCIsXCJEb2NOb1wiOlwiR0UyMTUwRlkyNTI2MTQ5XCIsXCJEb2NUeXBcIjpcIklOVlwiLFwiRG9jRHRcIjpcIjIwLzA4LzIwMjVcIixcIlRvdEludlZhbFwiOjg4MzgyLjAsXCJJdGVtQ250XCI6MSxcIk1haW5Ic25Db2RlXCI6XCI5OTg1OTlcIixcIklyblwiOlwiNTU3Y2UwYTM1YzJjZWU1OGZiM2FmMWI2NmQ4NzY1MDFlOTk5ZjY1NGEwMGNmZWRjMTExOGRkZjhlNzE3ZGE1MVwiLFwiSXJuRHRcIjpcIjIwMjUtMDktMDkgMTE6NDU6MDBcIn0ifQ.vT39xYom1_gYZOMYj3jgooNRSw7iDrBfu2lgBZN9--9J3Rl9gzUFvLk0o3eyvRaPCr2mE7anyYzNG3g6HjUXGz9NROyuH-DydgAGnSF7nWjmDIKkHEHvqxRmI7F7bt7tt3MJeL6aZo0grv0N-nx9oSUriwASkClRx1bniWMQjempkWX0fidHd52vXFF9qbQnbHJhtESqh7HvEyb-7363DAnbSh4la8Gho5uG4cammjJ3SO2mkaUtR6njLPFp_CfZg7hwnM1BcDWE4Wzvldiwdbr2xbTofXbxE_KeuGQa6mx4cD84KX6FGbPRiKv__GMafI7REGPhoDrQ3SEhznhtkw</v>
          </cell>
          <cell r="AI260" t="str">
            <v>Generated</v>
          </cell>
          <cell r="AJ260">
            <v>0</v>
          </cell>
          <cell r="AK260" t="str">
            <v>https://my.gstzen.in/~ldbdzzzjvy/a/invoices/2e6137fb-3734-4ffe-b6ee-3428ea75ecf1/einvoice/.pdf2/</v>
          </cell>
        </row>
        <row r="261">
          <cell r="E261" t="str">
            <v>GE2150FY2526148</v>
          </cell>
          <cell r="F261">
            <v>45889</v>
          </cell>
          <cell r="G261">
            <v>45900</v>
          </cell>
          <cell r="H261" t="str">
            <v>33AAAFF7432R2Z4</v>
          </cell>
          <cell r="I261" t="str">
            <v>33AAAFF7432R2Z4</v>
          </cell>
          <cell r="J261" t="str">
            <v>33 - TN</v>
          </cell>
          <cell r="K261" t="str">
            <v>N</v>
          </cell>
          <cell r="L261">
            <v>0</v>
          </cell>
          <cell r="M261">
            <v>0</v>
          </cell>
          <cell r="N261">
            <v>100000</v>
          </cell>
          <cell r="O261">
            <v>0</v>
          </cell>
          <cell r="P261">
            <v>9000</v>
          </cell>
          <cell r="Q261">
            <v>9000</v>
          </cell>
          <cell r="R261">
            <v>0</v>
          </cell>
          <cell r="S261">
            <v>118000</v>
          </cell>
          <cell r="T261">
            <v>0</v>
          </cell>
          <cell r="U261" t="str">
            <v>CE/NCES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 t="str">
            <v>dfcnceshq1@gmail.com</v>
          </cell>
          <cell r="AB261" t="str">
            <v>dfcnceshq1@gmail.com</v>
          </cell>
          <cell r="AC261" t="str">
            <v>654a12ede496ae41c1850e207894d372cfe1dad4c56bb9412425163d4fedf181</v>
          </cell>
          <cell r="AD261">
            <v>152522972166789</v>
          </cell>
          <cell r="AE261" t="str">
            <v>2025-09-09 11:45:00</v>
          </cell>
          <cell r="AF261">
            <v>0</v>
          </cell>
          <cell r="AG261">
            <v>0</v>
          </cell>
          <cell r="AH261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FGRjc0MzJSMlo0XCIsXCJEb2NOb1wiOlwiR0UyMTUwRlkyNTI2MTQ4XCIsXCJEb2NUeXBcIjpcIklOVlwiLFwiRG9jRHRcIjpcIjIwLzA4LzIwMjVcIixcIlRvdEludlZhbFwiOjExODAwMC4wLFwiSXRlbUNudFwiOjEsXCJNYWluSHNuQ29kZVwiOlwiOTk4NTk5XCIsXCJJcm5cIjpcIjY1NGExMmVkZTQ5NmFlNDFjMTg1MGUyMDc4OTRkMzcyY2ZlMWRhZDRjNTZiYjk0MTI0MjUxNjNkNGZlZGYxODFcIixcIklybkR0XCI6XCIyMDI1LTA5LTA5IDExOjQ1OjAwXCJ9In0.tWR179WE1M1M2jge54iubvSSOqIXm-fXgiBjiisgPgGFFxFBTaRLVSMYy7L_z-UpPEIQgqrEvv_LbXO0lyFfH_8HID6fgrg-fbwwgl5wYfEnCJ5oftOlB3vH-8Nt38Gi7xsDXf_KXu922FSk7erI70Iv8DOE_cC4wxTBZBhLwMmKJ1F7rVAnqnAYwJUkBONK3QMQXzjaM4mWK_DLq2zxTOl6OfWsv_xqgGKaUrVbgiTapeyRwupsb0KbW4-yMS3gNFuQm-zVerlMVBn1xylIjGSBdrbrD6GI388LXPAt1gecy4zz9P-insi9imHsemqpV6Jwmop73dDQiYSDNPqkiw</v>
          </cell>
          <cell r="AI261" t="str">
            <v>Generated</v>
          </cell>
          <cell r="AJ261">
            <v>0</v>
          </cell>
          <cell r="AK261" t="str">
            <v>https://my.gstzen.in/~ldbdzzzjvy/a/invoices/2435e002-6799-49e6-9ef2-0d89f5912e4f/einvoice/.pdf2/</v>
          </cell>
        </row>
        <row r="262">
          <cell r="E262" t="str">
            <v>GE2150FY2526147</v>
          </cell>
          <cell r="F262">
            <v>45889</v>
          </cell>
          <cell r="G262">
            <v>0</v>
          </cell>
          <cell r="H262" t="str">
            <v>33AAKCV6787C1Z0</v>
          </cell>
          <cell r="I262" t="str">
            <v>Vithya Solar Energy Pvt. Ltd.,</v>
          </cell>
          <cell r="J262" t="str">
            <v>33 - TN</v>
          </cell>
          <cell r="K262" t="str">
            <v>N</v>
          </cell>
          <cell r="L262">
            <v>0</v>
          </cell>
          <cell r="M262">
            <v>0</v>
          </cell>
          <cell r="N262">
            <v>74900</v>
          </cell>
          <cell r="O262">
            <v>0</v>
          </cell>
          <cell r="P262">
            <v>6741</v>
          </cell>
          <cell r="Q262">
            <v>6741</v>
          </cell>
          <cell r="R262">
            <v>0</v>
          </cell>
          <cell r="S262">
            <v>88382</v>
          </cell>
          <cell r="T262">
            <v>0</v>
          </cell>
          <cell r="U262" t="str">
            <v>CE/NCES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 t="str">
            <v>dfcnceshq1@gmail.com</v>
          </cell>
          <cell r="AB262" t="str">
            <v>srivenu111@gmail.com</v>
          </cell>
          <cell r="AC262" t="str">
            <v>ca1f2ec07e1277ac6fee52b45d1467654c7e10461364d55aaed5b47c79b8661d</v>
          </cell>
          <cell r="AD262">
            <v>152522972575941</v>
          </cell>
          <cell r="AE262" t="str">
            <v>2025-09-09 12:08:00</v>
          </cell>
          <cell r="AF262">
            <v>0</v>
          </cell>
          <cell r="AG262">
            <v>0</v>
          </cell>
          <cell r="AH262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tDVjY3ODdDMVowXCIsXCJEb2NOb1wiOlwiR0UyMTUwRlkyNTI2MTQ3XCIsXCJEb2NUeXBcIjpcIklOVlwiLFwiRG9jRHRcIjpcIjIwLzA4LzIwMjVcIixcIlRvdEludlZhbFwiOjg4MzgyLjAsXCJJdGVtQ250XCI6MSxcIk1haW5Ic25Db2RlXCI6XCI5OTg1OTlcIixcIklyblwiOlwiY2ExZjJlYzA3ZTEyNzdhYzZmZWU1MmI0NWQxNDY3NjU0YzdlMTA0NjEzNjRkNTVhYWVkNWI0N2M3OWI4NjYxZFwiLFwiSXJuRHRcIjpcIjIwMjUtMDktMDkgMTI6MDg6MDBcIn0ifQ.hqszpSh6Ou5wMfFsn4JspxFvTMOlVJfzMMZwe6X220CniMcNnltw0ALU_qo9e1lUbbEEw6ShZdPFLRLAlCwheQHUE-WxA9-nO0v6oQZWcfFO8q7QdH23Yik7bbX5FC_U8PA8aY8lq98yGoBb7W0JtzpT2TUBtxEXu0Qyyp9VUr5aUtwuxese1yGt0ladTXrSZzhmxWB9BNzXqGal8ifzgQZn62PhwKLuzWb-THjMom-f-cm9XIu15_p3nlpN-yhfJVwfKnpQZ9DQHQdfmJSl7UYxMYUCa3Dp9PRpdQ9itKr1wX35ABQ2cO0KEaOxHvWwsKiImPdPIebih7tJO2vUvg</v>
          </cell>
          <cell r="AI262" t="str">
            <v>Generated</v>
          </cell>
          <cell r="AJ262">
            <v>0</v>
          </cell>
          <cell r="AK262" t="str">
            <v>https://my.gstzen.in/~ldbdzzzjvy/a/invoices/c2f7fc51-1b88-4844-b159-4836afb77b8a/einvoice/.pdf2/</v>
          </cell>
        </row>
        <row r="263">
          <cell r="E263" t="str">
            <v>GE2150FY2526146</v>
          </cell>
          <cell r="F263">
            <v>45889</v>
          </cell>
          <cell r="G263">
            <v>0</v>
          </cell>
          <cell r="H263" t="str">
            <v>33AAKCV6787C1Z0</v>
          </cell>
          <cell r="I263" t="str">
            <v>Vithya Solar Energy Pvt. Ltd.,</v>
          </cell>
          <cell r="J263" t="str">
            <v>33 - TN</v>
          </cell>
          <cell r="K263" t="str">
            <v>N</v>
          </cell>
          <cell r="L263">
            <v>0</v>
          </cell>
          <cell r="M263">
            <v>0</v>
          </cell>
          <cell r="N263">
            <v>100000</v>
          </cell>
          <cell r="O263">
            <v>0</v>
          </cell>
          <cell r="P263">
            <v>9000</v>
          </cell>
          <cell r="Q263">
            <v>9000</v>
          </cell>
          <cell r="R263">
            <v>0</v>
          </cell>
          <cell r="S263">
            <v>118000</v>
          </cell>
          <cell r="T263">
            <v>0</v>
          </cell>
          <cell r="U263" t="str">
            <v>CE/NCES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 t="str">
            <v>dfcnceshq1@gmail.com</v>
          </cell>
          <cell r="AB263" t="str">
            <v>srivenu111@gmail.com</v>
          </cell>
          <cell r="AC263" t="str">
            <v>a7d31b8785568f8a02274503bb28d2750852ce4726228da76b2aaf82c25e8a7d</v>
          </cell>
          <cell r="AD263">
            <v>152522972575853</v>
          </cell>
          <cell r="AE263" t="str">
            <v>2025-09-09 12:08:00</v>
          </cell>
          <cell r="AF263">
            <v>0</v>
          </cell>
          <cell r="AG263">
            <v>0</v>
          </cell>
          <cell r="AH263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tDVjY3ODdDMVowXCIsXCJEb2NOb1wiOlwiR0UyMTUwRlkyNTI2MTQ2XCIsXCJEb2NUeXBcIjpcIklOVlwiLFwiRG9jRHRcIjpcIjIwLzA4LzIwMjVcIixcIlRvdEludlZhbFwiOjExODAwMC4wLFwiSXRlbUNudFwiOjEsXCJNYWluSHNuQ29kZVwiOlwiOTk4NTk5XCIsXCJJcm5cIjpcImE3ZDMxYjg3ODU1NjhmOGEwMjI3NDUwM2JiMjhkMjc1MDg1MmNlNDcyNjIyOGRhNzZiMmFhZjgyYzI1ZThhN2RcIixcIklybkR0XCI6XCIyMDI1LTA5LTA5IDEyOjA4OjAwXCJ9In0.j2T3LilI5PQSgM56cVTz6oEiELVrSpCn7tO4FCecOCpL4MeXABNMK-rU6QbFa6tYYfEJpI9zGOoj2553lECH1z1FsKTwOl3sYVs4ncik6WGaRwJjkmTf5Ns9SQ7vgyIlLrUW7X3YJFap0E_Id1X-qG8eebY2LnCoi_EYDejNTrMAmAqvDp9aqikCLENrI8cGgMrfwxKhKIdxOfZi0EaKJ4w-SpBF0wroVS2K1k6lDOgx5E1GGJeFCCGjtp9kBgEk2V2o3oNC_75DcqmTl6WbSV1jAtFY2dxzYnZ40ahmWczKtIKUR9Nn3g4zwSpm8OY3lDUlDPxcUptC_8JRka_rpA</v>
          </cell>
          <cell r="AI263" t="str">
            <v>Generated</v>
          </cell>
          <cell r="AJ263">
            <v>0</v>
          </cell>
          <cell r="AK263" t="str">
            <v>https://my.gstzen.in/~ldbdzzzjvy/a/invoices/6a1c8bf4-7a56-48ca-b92f-beec10f1918c/einvoice/.pdf2/</v>
          </cell>
        </row>
        <row r="264">
          <cell r="E264" t="str">
            <v>GE2601013015</v>
          </cell>
          <cell r="F264">
            <v>45888</v>
          </cell>
          <cell r="G264">
            <v>0</v>
          </cell>
          <cell r="H264" t="str">
            <v>33AAKCT9266A1ZA</v>
          </cell>
          <cell r="I264" t="str">
            <v>33AAKCT9266A1ZA</v>
          </cell>
          <cell r="J264" t="str">
            <v>33 - TN</v>
          </cell>
          <cell r="K264" t="str">
            <v>N</v>
          </cell>
          <cell r="L264">
            <v>0</v>
          </cell>
          <cell r="M264">
            <v>0</v>
          </cell>
          <cell r="N264">
            <v>81864.399999999994</v>
          </cell>
          <cell r="O264">
            <v>0</v>
          </cell>
          <cell r="P264">
            <v>7367.8</v>
          </cell>
          <cell r="Q264">
            <v>7367.8</v>
          </cell>
          <cell r="R264">
            <v>0</v>
          </cell>
          <cell r="S264">
            <v>96600</v>
          </cell>
          <cell r="T264">
            <v>0</v>
          </cell>
          <cell r="U264" t="str">
            <v>WIND ENERGY TIRUNELVELI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 t="str">
            <v>sewedctin@gmail.com</v>
          </cell>
          <cell r="AB264" t="str">
            <v>sewedctin@gmail.com</v>
          </cell>
          <cell r="AC264" t="str">
            <v>d6da9c797a640deb03b0ac2bf46e250314a0d2e0d332f2e542cc3343d96e7d8b</v>
          </cell>
          <cell r="AD264">
            <v>152522893151244</v>
          </cell>
          <cell r="AE264" t="str">
            <v>2025-09-01 16:16:00</v>
          </cell>
          <cell r="AF264">
            <v>0</v>
          </cell>
          <cell r="AG264">
            <v>0</v>
          </cell>
          <cell r="AH264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tDVDkyNjZBMVpBXCIsXCJEb2NOb1wiOlwiR0UyNjAxMDEzMDE1XCIsXCJEb2NUeXBcIjpcIklOVlwiLFwiRG9jRHRcIjpcIjE5LzA4LzIwMjVcIixcIlRvdEludlZhbFwiOjk2NjAwLjAsXCJJdGVtQ250XCI6MSxcIk1haW5Ic25Db2RlXCI6XCI5OTg1OTlcIixcIklyblwiOlwiZDZkYTljNzk3YTY0MGRlYjAzYjBhYzJiZjQ2ZTI1MDMxNGEwZDJlMGQzMzJmMmU1NDJjYzMzNDNkOTZlN2Q4YlwiLFwiSXJuRHRcIjpcIjIwMjUtMDktMDEgMTY6MTY6MDBcIn0ifQ.msHKswrro6idZ80aSNi21EMDOnt0yGzYKhR3EcBdisNLALJZ19_U-L2VzCPR-4WAAfBFRaTH94gkE5KlwF4auJDGcX8DoSC4NvZMIltyLHdNB_c0qU8sRbpB2C2Ka3adSzjaCe6i3gAToIgAET4CEyMCvVTXznK57l095fpSYoxy7zVtZUpt_WyoenWuJLQJI8gsJK9YpZn9cZIM1Ubm_ttlEVWIkPR51Ab1RG7cXQuokmu7QgFvLr10KyoJmKedGbztkRqKYWo9u1F2sluN4-xyMGoW0NaIGMY9LBqAZ8LK3WBZDv2QclnJG8YCij1VwNgWSiHgUiJoivIf0b2kSQ</v>
          </cell>
          <cell r="AI264" t="str">
            <v>Generated</v>
          </cell>
          <cell r="AJ264">
            <v>0</v>
          </cell>
          <cell r="AK264" t="str">
            <v>https://my.gstzen.in/~ldbdzzzjvy/a/invoices/c3fb6f33-4e65-4bfb-bb55-bfcdd5790af2/einvoice/.pdf2/</v>
          </cell>
        </row>
        <row r="265">
          <cell r="E265" t="str">
            <v>GE2601013014</v>
          </cell>
          <cell r="F265">
            <v>45888</v>
          </cell>
          <cell r="G265">
            <v>0</v>
          </cell>
          <cell r="H265" t="str">
            <v>33AADCB5826F1ZZ</v>
          </cell>
          <cell r="I265" t="str">
            <v>BRINDHA PAPER BOARD PVT LTD</v>
          </cell>
          <cell r="J265" t="str">
            <v>33 - TN</v>
          </cell>
          <cell r="K265" t="str">
            <v>N</v>
          </cell>
          <cell r="L265">
            <v>0</v>
          </cell>
          <cell r="M265">
            <v>0</v>
          </cell>
          <cell r="N265">
            <v>49067.8</v>
          </cell>
          <cell r="O265">
            <v>0</v>
          </cell>
          <cell r="P265">
            <v>4416.1000000000004</v>
          </cell>
          <cell r="Q265">
            <v>4416.1000000000004</v>
          </cell>
          <cell r="R265">
            <v>0</v>
          </cell>
          <cell r="S265">
            <v>57900</v>
          </cell>
          <cell r="T265">
            <v>0</v>
          </cell>
          <cell r="U265" t="str">
            <v>WIND ENERGY TIRUNELVELI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 t="str">
            <v>sewedctin@gmail.com</v>
          </cell>
          <cell r="AB265" t="str">
            <v>sewedctin@gmail.com</v>
          </cell>
          <cell r="AC265" t="str">
            <v>9fd12ce39d32ed69716c37cb9cd23ebfed76744a83e889dddfc434701ed2545f</v>
          </cell>
          <cell r="AD265">
            <v>152522893151165</v>
          </cell>
          <cell r="AE265" t="str">
            <v>2025-09-01 16:16:00</v>
          </cell>
          <cell r="AF265">
            <v>0</v>
          </cell>
          <cell r="AG265">
            <v>0</v>
          </cell>
          <cell r="AH265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RDQjU4MjZGMVpaXCIsXCJEb2NOb1wiOlwiR0UyNjAxMDEzMDE0XCIsXCJEb2NUeXBcIjpcIklOVlwiLFwiRG9jRHRcIjpcIjE5LzA4LzIwMjVcIixcIlRvdEludlZhbFwiOjU3OTAwLjAsXCJJdGVtQ250XCI6MSxcIk1haW5Ic25Db2RlXCI6XCI5OTg1OTlcIixcIklyblwiOlwiOWZkMTJjZTM5ZDMyZWQ2OTcxNmMzN2NiOWNkMjNlYmZlZDc2NzQ0YTgzZTg4OWRkZGZjNDM0NzAxZWQyNTQ1ZlwiLFwiSXJuRHRcIjpcIjIwMjUtMDktMDEgMTY6MTY6MDBcIn0ifQ.KuCFednnl_xPiCFcdABH09085lhpDrbjuPgzH72CbrNm0eByKX45cId9dtiT47Ykz9ZQ5KiE-ugl8WYnOkv1vjFBg2K2RIUztxf5Qcg8lNfVb5_YwwtTX7aEdtI0Y-WAZtL6Nym6jGJdtuBqWVGG3YRC7Kc8pDxCStTT0S0viElGtYARWCtAgtSY4vFfbE7n0j8Gn4E7S7R44DV0U-0KJoBx0GxVoelnjvzlgxKA9omOmeMjhfBYGAY2R1AnNaLuJgdwA_OZMQqRYbtJyYVM0HM0xQQkdvTkICXWe599My3T2YoQyHE07Afg5xJx4CilpOFt5F_UF-pUoyDsQDcyxw</v>
          </cell>
          <cell r="AI265" t="str">
            <v>Generated</v>
          </cell>
          <cell r="AJ265">
            <v>0</v>
          </cell>
          <cell r="AK265" t="str">
            <v>https://my.gstzen.in/~ldbdzzzjvy/a/invoices/0a5134dc-116f-4dc8-98ea-04f553f67d0d/einvoice/.pdf2/</v>
          </cell>
        </row>
        <row r="266">
          <cell r="E266" t="str">
            <v>GE2601013013</v>
          </cell>
          <cell r="F266">
            <v>45888</v>
          </cell>
          <cell r="G266">
            <v>0</v>
          </cell>
          <cell r="H266" t="str">
            <v>33AAFCS4406E1ZS</v>
          </cell>
          <cell r="I266" t="str">
            <v>SARAVANA POLY THREADS PRIVATE LIMITED</v>
          </cell>
          <cell r="J266" t="str">
            <v>33 - TN</v>
          </cell>
          <cell r="K266" t="str">
            <v>N</v>
          </cell>
          <cell r="L266">
            <v>0</v>
          </cell>
          <cell r="M266">
            <v>0</v>
          </cell>
          <cell r="N266">
            <v>89067.8</v>
          </cell>
          <cell r="O266">
            <v>0</v>
          </cell>
          <cell r="P266">
            <v>8016.1</v>
          </cell>
          <cell r="Q266">
            <v>8016.1</v>
          </cell>
          <cell r="R266">
            <v>0</v>
          </cell>
          <cell r="S266">
            <v>105100</v>
          </cell>
          <cell r="T266">
            <v>0</v>
          </cell>
          <cell r="U266" t="str">
            <v>WIND ENERGY TIRUNELVELI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 t="str">
            <v>sewedctin@gmail.com</v>
          </cell>
          <cell r="AB266" t="str">
            <v>sewedctin@gmail.com</v>
          </cell>
          <cell r="AC266" t="str">
            <v>806d7dbe517b631510ac178764cf4da4bff5c89bb19b58985c6c4e7c7b5f96fe</v>
          </cell>
          <cell r="AD266">
            <v>152522893150999</v>
          </cell>
          <cell r="AE266" t="str">
            <v>2025-09-01 16:16:00</v>
          </cell>
          <cell r="AF266">
            <v>0</v>
          </cell>
          <cell r="AG266">
            <v>0</v>
          </cell>
          <cell r="AH266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ZDUzQ0MDZFMVpTXCIsXCJEb2NOb1wiOlwiR0UyNjAxMDEzMDEzXCIsXCJEb2NUeXBcIjpcIklOVlwiLFwiRG9jRHRcIjpcIjE5LzA4LzIwMjVcIixcIlRvdEludlZhbFwiOjEwNTEwMC4wLFwiSXRlbUNudFwiOjEsXCJNYWluSHNuQ29kZVwiOlwiOTk4NTk5XCIsXCJJcm5cIjpcIjgwNmQ3ZGJlNTE3YjYzMTUxMGFjMTc4NzY0Y2Y0ZGE0YmZmNWM4OWJiMTliNTg5ODVjNmM0ZTdjN2I1Zjk2ZmVcIixcIklybkR0XCI6XCIyMDI1LTA5LTAxIDE2OjE2OjAwXCJ9In0.j7P0tRfvfYR0sMOrMrU6k7Vk_fvORszkIz3nu5yg3FjUEFLsvAKWbgOjosb_wHhakgLtdeg2KQd5I9L6FCfr21cKRkHhYFn2ntUMo2TREl9KwUs2XPolFL1JMuJEaiSEDrHm0VG-hqBZ8-eHoyEqm5Ln18T1ZAP-rF937bmXethcWkSAyf6JkPFAuAImUtgxxmMOQV8np-iv-nNTN5wGCCbnQze8JHkxK7-Nmw3Mc77w6gNL2luHn0vYwyNBwANENoTw5N30u60CsI4la7qrWd27SEW7dC4RbYMVbgPHtM8fY-DX4swNiCiO76Vkq-0bF2dKut9vN8BP0YiqWeyVkg</v>
          </cell>
          <cell r="AI266" t="str">
            <v>Generated</v>
          </cell>
          <cell r="AJ266">
            <v>0</v>
          </cell>
          <cell r="AK266" t="str">
            <v>https://my.gstzen.in/~ldbdzzzjvy/a/invoices/e287eb3c-fdb3-4f16-90bb-85e1921b6391/einvoice/.pdf2/</v>
          </cell>
        </row>
        <row r="267">
          <cell r="E267" t="str">
            <v>GE230402252693</v>
          </cell>
          <cell r="F267">
            <v>45888</v>
          </cell>
          <cell r="G267">
            <v>0</v>
          </cell>
          <cell r="H267">
            <v>0</v>
          </cell>
          <cell r="I267" t="str">
            <v>R.Rajamanipriya</v>
          </cell>
          <cell r="J267" t="str">
            <v>33 - TN</v>
          </cell>
          <cell r="K267" t="str">
            <v>N</v>
          </cell>
          <cell r="L267">
            <v>0</v>
          </cell>
          <cell r="M267">
            <v>0</v>
          </cell>
          <cell r="N267">
            <v>2250</v>
          </cell>
          <cell r="O267">
            <v>0</v>
          </cell>
          <cell r="P267">
            <v>202.5</v>
          </cell>
          <cell r="Q267">
            <v>202.5</v>
          </cell>
          <cell r="R267">
            <v>0</v>
          </cell>
          <cell r="S267">
            <v>2655</v>
          </cell>
          <cell r="T267">
            <v>0</v>
          </cell>
          <cell r="U267" t="str">
            <v>GEN/KADAMPARAI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 t="str">
            <v>dfcbudget230@gmail.com</v>
          </cell>
          <cell r="AA267" t="str">
            <v>dfcbudget230@gmail.com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</row>
        <row r="268">
          <cell r="E268" t="str">
            <v>GE230402252692</v>
          </cell>
          <cell r="F268">
            <v>45888</v>
          </cell>
          <cell r="G268">
            <v>0</v>
          </cell>
          <cell r="H268">
            <v>0</v>
          </cell>
          <cell r="I268" t="str">
            <v>R.Rajamanipriya</v>
          </cell>
          <cell r="J268" t="str">
            <v>33 - TN</v>
          </cell>
          <cell r="K268" t="str">
            <v>N</v>
          </cell>
          <cell r="L268">
            <v>0</v>
          </cell>
          <cell r="M268">
            <v>0</v>
          </cell>
          <cell r="N268">
            <v>2250</v>
          </cell>
          <cell r="O268">
            <v>0</v>
          </cell>
          <cell r="P268">
            <v>202.5</v>
          </cell>
          <cell r="Q268">
            <v>202.5</v>
          </cell>
          <cell r="R268">
            <v>0</v>
          </cell>
          <cell r="S268">
            <v>2655</v>
          </cell>
          <cell r="T268">
            <v>0</v>
          </cell>
          <cell r="U268" t="str">
            <v>GEN/KADAMPARAI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 t="str">
            <v>dfcbudget230@gmail.com</v>
          </cell>
          <cell r="AA268" t="str">
            <v>dfcbudget230@gmail.com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</row>
        <row r="269">
          <cell r="E269" t="str">
            <v>GE2601013012</v>
          </cell>
          <cell r="F269">
            <v>45887</v>
          </cell>
          <cell r="G269">
            <v>0</v>
          </cell>
          <cell r="H269" t="str">
            <v>33ABKCS0609P1Z1</v>
          </cell>
          <cell r="I269" t="str">
            <v>33ABKCS0609P1Z1</v>
          </cell>
          <cell r="J269" t="str">
            <v>33 - TN</v>
          </cell>
          <cell r="K269" t="str">
            <v>N</v>
          </cell>
          <cell r="L269">
            <v>0</v>
          </cell>
          <cell r="M269">
            <v>0</v>
          </cell>
          <cell r="N269">
            <v>72457.62</v>
          </cell>
          <cell r="O269">
            <v>0</v>
          </cell>
          <cell r="P269">
            <v>6521.19</v>
          </cell>
          <cell r="Q269">
            <v>6521.19</v>
          </cell>
          <cell r="R269">
            <v>0</v>
          </cell>
          <cell r="S269">
            <v>85500</v>
          </cell>
          <cell r="T269">
            <v>0</v>
          </cell>
          <cell r="U269" t="str">
            <v>WIND ENERGY TIRUNELVELI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 t="str">
            <v>sewedctin@gmail.com</v>
          </cell>
          <cell r="AB269" t="str">
            <v>sewedctin@gmail.com</v>
          </cell>
          <cell r="AC269" t="str">
            <v>b355fe6362183448c13d950b46c1a685ae09f72f7091df127c386aa5b6484a98</v>
          </cell>
          <cell r="AD269">
            <v>152522893150777</v>
          </cell>
          <cell r="AE269" t="str">
            <v>2025-09-01 16:16:00</v>
          </cell>
          <cell r="AF269">
            <v>0</v>
          </cell>
          <cell r="AG269">
            <v>0</v>
          </cell>
          <cell r="AH269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ktDUzA2MDlQMVoxXCIsXCJEb2NOb1wiOlwiR0UyNjAxMDEzMDEyXCIsXCJEb2NUeXBcIjpcIklOVlwiLFwiRG9jRHRcIjpcIjE4LzA4LzIwMjVcIixcIlRvdEludlZhbFwiOjg1NTAwLjAsXCJJdGVtQ250XCI6MSxcIk1haW5Ic25Db2RlXCI6XCI5OTg1OTlcIixcIklyblwiOlwiYjM1NWZlNjM2MjE4MzQ0OGMxM2Q5NTBiNDZjMWE2ODVhZTA5ZjcyZjcwOTFkZjEyN2MzODZhYTViNjQ4NGE5OFwiLFwiSXJuRHRcIjpcIjIwMjUtMDktMDEgMTY6MTY6MDBcIn0ifQ.g2d1Z7jZEz3sKjYhD646ktz-6lO5nYymf-t9S3a9AuyvY3eGWMlQxagyt-hJOsrm4QPv_Yb9y6rzhzZWxl5U4DMMDouO-kKqQ0IYq73GOePR7u1_LcJsFn_ApGXoXEBIaNFaAtE2nLEc9u6SdbD8FNAsjGtEreR1w9WI4cZArP_9F-Mx6L3rqPss3BASgTfYFXkG6tj9vvguWUd5umKoEv8PNHF4h4qXW178Uw4e0NS6kenFTLhFtJ_IWz2te51noxSJYsse5MRqfrtXodqdf98_GXaz7qN0-8j15NVV2WvgD2e_pp6sgbN9e3ukx-WqxVBVm7x_vbvXPPQTEJYsPw</v>
          </cell>
          <cell r="AI269" t="str">
            <v>Generated</v>
          </cell>
          <cell r="AJ269">
            <v>0</v>
          </cell>
          <cell r="AK269" t="str">
            <v>https://my.gstzen.in/~ldbdzzzjvy/a/invoices/21c857db-4b3f-483a-94ad-7831755b4eae/einvoice/.pdf2/</v>
          </cell>
        </row>
        <row r="270">
          <cell r="E270" t="str">
            <v>GE2601013011</v>
          </cell>
          <cell r="F270">
            <v>45887</v>
          </cell>
          <cell r="G270">
            <v>0</v>
          </cell>
          <cell r="H270" t="str">
            <v>33AAGCV9754R1ZC</v>
          </cell>
          <cell r="I270" t="str">
            <v>VEMKATESWARA WIND ENERGY PVT LTD</v>
          </cell>
          <cell r="J270" t="str">
            <v>33 - TN</v>
          </cell>
          <cell r="K270" t="str">
            <v>N</v>
          </cell>
          <cell r="L270">
            <v>0</v>
          </cell>
          <cell r="M270">
            <v>0</v>
          </cell>
          <cell r="N270">
            <v>84661.02</v>
          </cell>
          <cell r="O270">
            <v>0</v>
          </cell>
          <cell r="P270">
            <v>7619.49</v>
          </cell>
          <cell r="Q270">
            <v>7619.49</v>
          </cell>
          <cell r="R270">
            <v>0</v>
          </cell>
          <cell r="S270">
            <v>99900</v>
          </cell>
          <cell r="T270">
            <v>0</v>
          </cell>
          <cell r="U270" t="str">
            <v>WIND ENERGY TIRUNELVELI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 t="str">
            <v>sewedctin@gmail.com</v>
          </cell>
          <cell r="AB270" t="str">
            <v>sewedctin@gmail.com</v>
          </cell>
          <cell r="AC270" t="str">
            <v>73927651c27a4342b122b7d1f2d37faadb405b3eaa6fc9849bdea80174dd68c8</v>
          </cell>
          <cell r="AD270">
            <v>152522893150670</v>
          </cell>
          <cell r="AE270" t="str">
            <v>2025-09-01 16:16:00</v>
          </cell>
          <cell r="AF270">
            <v>0</v>
          </cell>
          <cell r="AG270">
            <v>0</v>
          </cell>
          <cell r="AH270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dDVjk3NTRSMVpDXCIsXCJEb2NOb1wiOlwiR0UyNjAxMDEzMDExXCIsXCJEb2NUeXBcIjpcIklOVlwiLFwiRG9jRHRcIjpcIjE4LzA4LzIwMjVcIixcIlRvdEludlZhbFwiOjk5OTAwLjAsXCJJdGVtQ250XCI6MSxcIk1haW5Ic25Db2RlXCI6XCI5OTg1OTlcIixcIklyblwiOlwiNzM5Mjc2NTFjMjdhNDM0MmIxMjJiN2QxZjJkMzdmYWFkYjQwNWIzZWFhNmZjOTg0OWJkZWE4MDE3NGRkNjhjOFwiLFwiSXJuRHRcIjpcIjIwMjUtMDktMDEgMTY6MTY6MDBcIn0ifQ.g5ZBwIWNWQR0qLq4hxBlmOrd0cxBifmSbrxfDlKCW2UNob4-vJB1o4pZj8qY6n9XGT0x6uYQS1tOgntHFgZXMD0VWMu5ExyyQQXooFNVXcEYviws-boldB_NlqyU7rCqeBRsZGubYLxzqgel6YRJ5_K3zm6EK3lCFtZ00qxxPtXpJIuv_CbXAtl-kNGDTFHYHxc7xqYX39ZSv4kE0tIZIeLktHdhyOzm9Z4oJ9ddUghItxriCZBT6NVIZsJ415fIhGPp7DRDVBSkTdH75Fn6dwT2loF_8lXvnIr9QkiqjPoGFiljFZFdkjYhpeDJAK4zlQ9zxkGPqbbjG5aFRJBi7g</v>
          </cell>
          <cell r="AI270" t="str">
            <v>Generated</v>
          </cell>
          <cell r="AJ270">
            <v>0</v>
          </cell>
          <cell r="AK270" t="str">
            <v>https://my.gstzen.in/~ldbdzzzjvy/a/invoices/7f0b4a29-dd3b-4721-9ba1-c3228c8b1a9f/einvoice/.pdf2/</v>
          </cell>
        </row>
        <row r="271">
          <cell r="E271" t="str">
            <v>GE230402252691</v>
          </cell>
          <cell r="F271">
            <v>45887</v>
          </cell>
          <cell r="G271">
            <v>0</v>
          </cell>
          <cell r="H271">
            <v>0</v>
          </cell>
          <cell r="I271" t="str">
            <v>RAMESH</v>
          </cell>
          <cell r="J271" t="str">
            <v>33 - TN</v>
          </cell>
          <cell r="K271" t="str">
            <v>N</v>
          </cell>
          <cell r="L271">
            <v>0</v>
          </cell>
          <cell r="M271">
            <v>0</v>
          </cell>
          <cell r="N271">
            <v>300</v>
          </cell>
          <cell r="O271">
            <v>0</v>
          </cell>
          <cell r="P271">
            <v>27</v>
          </cell>
          <cell r="Q271">
            <v>27</v>
          </cell>
          <cell r="R271">
            <v>0</v>
          </cell>
          <cell r="S271">
            <v>354</v>
          </cell>
          <cell r="T271">
            <v>0</v>
          </cell>
          <cell r="U271" t="str">
            <v>GEN/KADAMPARAI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 t="str">
            <v>dfcbudget230@gmail.com</v>
          </cell>
          <cell r="AA271" t="str">
            <v>dfcbudget230@gmail.com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</row>
        <row r="272">
          <cell r="E272" t="str">
            <v>GE230402252690</v>
          </cell>
          <cell r="F272">
            <v>45887</v>
          </cell>
          <cell r="G272">
            <v>0</v>
          </cell>
          <cell r="H272">
            <v>0</v>
          </cell>
          <cell r="I272" t="str">
            <v>D.SULEKA</v>
          </cell>
          <cell r="J272" t="str">
            <v>33 - TN</v>
          </cell>
          <cell r="K272" t="str">
            <v>N</v>
          </cell>
          <cell r="L272">
            <v>0</v>
          </cell>
          <cell r="M272">
            <v>0</v>
          </cell>
          <cell r="N272">
            <v>200</v>
          </cell>
          <cell r="O272">
            <v>0</v>
          </cell>
          <cell r="P272">
            <v>18</v>
          </cell>
          <cell r="Q272">
            <v>18</v>
          </cell>
          <cell r="R272">
            <v>0</v>
          </cell>
          <cell r="S272">
            <v>236</v>
          </cell>
          <cell r="T272">
            <v>0</v>
          </cell>
          <cell r="U272" t="str">
            <v>GEN/KADAMPARAI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 t="str">
            <v>dfcbudget230@gmail.com</v>
          </cell>
          <cell r="AA272" t="str">
            <v>dfcbudget230@gmail.com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</row>
        <row r="273">
          <cell r="E273" t="str">
            <v>GE230402252689</v>
          </cell>
          <cell r="F273">
            <v>45887</v>
          </cell>
          <cell r="G273">
            <v>0</v>
          </cell>
          <cell r="H273">
            <v>0</v>
          </cell>
          <cell r="I273" t="str">
            <v>J.VAJRAVEL</v>
          </cell>
          <cell r="J273" t="str">
            <v>33 - TN</v>
          </cell>
          <cell r="K273" t="str">
            <v>N</v>
          </cell>
          <cell r="L273">
            <v>0</v>
          </cell>
          <cell r="M273">
            <v>0</v>
          </cell>
          <cell r="N273">
            <v>5000</v>
          </cell>
          <cell r="O273">
            <v>0</v>
          </cell>
          <cell r="P273">
            <v>450</v>
          </cell>
          <cell r="Q273">
            <v>450</v>
          </cell>
          <cell r="R273">
            <v>0</v>
          </cell>
          <cell r="S273">
            <v>5900</v>
          </cell>
          <cell r="T273">
            <v>0</v>
          </cell>
          <cell r="U273" t="str">
            <v>GEN/KADAMPARAI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 t="str">
            <v>dfcbudget230@gmail.com</v>
          </cell>
          <cell r="AA273" t="str">
            <v>dfcbudget230@gmail.com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</row>
        <row r="274">
          <cell r="E274" t="str">
            <v>GE23019020</v>
          </cell>
          <cell r="F274">
            <v>45887</v>
          </cell>
          <cell r="G274">
            <v>0</v>
          </cell>
          <cell r="H274">
            <v>0</v>
          </cell>
          <cell r="I274" t="str">
            <v>THE PRINICIPAL GOVT COLLEGE OF TECHNOLOGY,THADAGAM ROAD,COIMBATORE-641013.</v>
          </cell>
          <cell r="J274" t="str">
            <v>33 - TN</v>
          </cell>
          <cell r="K274" t="str">
            <v>N</v>
          </cell>
          <cell r="L274">
            <v>0</v>
          </cell>
          <cell r="M274">
            <v>0</v>
          </cell>
          <cell r="N274">
            <v>5100</v>
          </cell>
          <cell r="O274">
            <v>0</v>
          </cell>
          <cell r="P274">
            <v>459</v>
          </cell>
          <cell r="Q274">
            <v>459</v>
          </cell>
          <cell r="R274">
            <v>0</v>
          </cell>
          <cell r="S274">
            <v>6018</v>
          </cell>
          <cell r="T274">
            <v>0</v>
          </cell>
          <cell r="U274" t="str">
            <v>GEN ERODE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 t="str">
            <v>segedegc@gmail.com</v>
          </cell>
          <cell r="AA274" t="str">
            <v>segedegc@gmail.com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</row>
        <row r="275">
          <cell r="E275" t="str">
            <v>GE2150FY2526145</v>
          </cell>
          <cell r="F275">
            <v>45887</v>
          </cell>
          <cell r="G275">
            <v>0</v>
          </cell>
          <cell r="H275" t="str">
            <v>33ABOCS5229D1ZC</v>
          </cell>
          <cell r="I275" t="str">
            <v>33ABOCS5229D1ZC</v>
          </cell>
          <cell r="J275" t="str">
            <v>33 - TN</v>
          </cell>
          <cell r="K275" t="str">
            <v>N</v>
          </cell>
          <cell r="L275">
            <v>0</v>
          </cell>
          <cell r="M275">
            <v>0</v>
          </cell>
          <cell r="N275">
            <v>150000</v>
          </cell>
          <cell r="O275">
            <v>0</v>
          </cell>
          <cell r="P275">
            <v>13500</v>
          </cell>
          <cell r="Q275">
            <v>13500</v>
          </cell>
          <cell r="R275">
            <v>0</v>
          </cell>
          <cell r="S275">
            <v>177000</v>
          </cell>
          <cell r="T275">
            <v>0</v>
          </cell>
          <cell r="U275" t="str">
            <v>CE/NCES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 t="str">
            <v>dfcnceshq1@gmail.com</v>
          </cell>
          <cell r="AB275" t="str">
            <v>srivenu111@gmail.com</v>
          </cell>
          <cell r="AC275" t="str">
            <v>19b9cb44aaf5a40e62b19264b27fcb24f2cdea4dafcedcd807dfbcfcb71c7483</v>
          </cell>
          <cell r="AD275">
            <v>152522972575701</v>
          </cell>
          <cell r="AE275" t="str">
            <v>2025-09-09 12:08:00</v>
          </cell>
          <cell r="AF275">
            <v>0</v>
          </cell>
          <cell r="AG275">
            <v>0</v>
          </cell>
          <cell r="AH275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k9DUzUyMjlEMVpDXCIsXCJEb2NOb1wiOlwiR0UyMTUwRlkyNTI2MTQ1XCIsXCJEb2NUeXBcIjpcIklOVlwiLFwiRG9jRHRcIjpcIjE4LzA4LzIwMjVcIixcIlRvdEludlZhbFwiOjE3NzAwMC4wLFwiSXRlbUNudFwiOjEsXCJNYWluSHNuQ29kZVwiOlwiOTk4NTk5XCIsXCJJcm5cIjpcIjE5YjljYjQ0YWFmNWE0MGU2MmIxOTI2NGIyN2ZjYjI0ZjJjZGVhNGRhZmNlZGNkODA3ZGZiY2ZjYjcxYzc0ODNcIixcIklybkR0XCI6XCIyMDI1LTA5LTA5IDEyOjA4OjAwXCJ9In0.RZosFNGDVMYB1gSyiZ4VcEDTH2UJuskondWxxYKPZCOiOdba9nuBBPGH1gR7gu4VzeWbTOtIuZoJfIwifnI5_P0PxxtJD2LQjWYmBWcElB7iqi1NVm5AZEurkgfT8mQSZS15L7umjPxKBf3pmAwkSwazBr9mZUEC9P_X9SCAmM9lyiNNieDU4n9pPTqZN6DJiAWeNhnho0r3jTGckBc6EF9mCufAQonY3bVV4l1VN-kh9pIxYfYg3gj0og0qEPhzdX1CfFXDJ1BIyH6Q5WD8_8TS-bNNLbbIsuJxrvAIIBytDXWcH6scLeT6lPXQKKzLcGwse4wuJcoip5Y2jg1Vmg</v>
          </cell>
          <cell r="AI275" t="str">
            <v>Generated</v>
          </cell>
          <cell r="AJ275">
            <v>0</v>
          </cell>
          <cell r="AK275" t="str">
            <v>https://my.gstzen.in/~ldbdzzzjvy/a/invoices/6604e03a-812e-437e-a609-e7f5e7ebcf3f/einvoice/.pdf2/</v>
          </cell>
        </row>
        <row r="276">
          <cell r="E276" t="str">
            <v>GE2150FY2526144</v>
          </cell>
          <cell r="F276">
            <v>45887</v>
          </cell>
          <cell r="G276">
            <v>0</v>
          </cell>
          <cell r="H276" t="str">
            <v>33ABOCS5229D1ZC</v>
          </cell>
          <cell r="I276" t="str">
            <v>33ABOCS5229D1ZC</v>
          </cell>
          <cell r="J276" t="str">
            <v>33 - TN</v>
          </cell>
          <cell r="K276" t="str">
            <v>N</v>
          </cell>
          <cell r="L276">
            <v>0</v>
          </cell>
          <cell r="M276">
            <v>0</v>
          </cell>
          <cell r="N276">
            <v>500000</v>
          </cell>
          <cell r="O276">
            <v>0</v>
          </cell>
          <cell r="P276">
            <v>45000</v>
          </cell>
          <cell r="Q276">
            <v>45000</v>
          </cell>
          <cell r="R276">
            <v>0</v>
          </cell>
          <cell r="S276">
            <v>590000</v>
          </cell>
          <cell r="T276">
            <v>0</v>
          </cell>
          <cell r="U276" t="str">
            <v>CE/NCES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 t="str">
            <v>dfcnceshq1@gmail.com</v>
          </cell>
          <cell r="AB276" t="str">
            <v>srivenu111@gmail.com</v>
          </cell>
          <cell r="AC276" t="str">
            <v>7a33bd2739f95acaf6369a8d8e3f0a69e43a5a9aac2fcc3ed139a14736844e46</v>
          </cell>
          <cell r="AD276">
            <v>152522972575598</v>
          </cell>
          <cell r="AE276" t="str">
            <v>2025-09-09 12:08:00</v>
          </cell>
          <cell r="AF276">
            <v>0</v>
          </cell>
          <cell r="AG276">
            <v>0</v>
          </cell>
          <cell r="AH276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k9DUzUyMjlEMVpDXCIsXCJEb2NOb1wiOlwiR0UyMTUwRlkyNTI2MTQ0XCIsXCJEb2NUeXBcIjpcIklOVlwiLFwiRG9jRHRcIjpcIjE4LzA4LzIwMjVcIixcIlRvdEludlZhbFwiOjU5MDAwMC4wLFwiSXRlbUNudFwiOjEsXCJNYWluSHNuQ29kZVwiOlwiOTk4NTk5XCIsXCJJcm5cIjpcIjdhMzNiZDI3MzlmOTVhY2FmNjM2OWE4ZDhlM2YwYTY5ZTQzYTVhOWFhYzJmY2MzZWQxMzlhMTQ3MzY4NDRlNDZcIixcIklybkR0XCI6XCIyMDI1LTA5LTA5IDEyOjA4OjAwXCJ9In0.XUDCgjz16cpqGTUTT5Kz80kPDq61lN-tAm9o0P3K0QrBnL3v30njLE96o7LzVJyDx69-n6oxbUDR9el-2mccRhXDhKrvJnn7RnBw2Hku4RLUucatNt3NIvAxDH7IQsuxv9KhnWtid8WcdvMTlLAnUzSONyJBf_0AV6DdD3HcgXtWRftZ4ytIT21M-T2p9KxZ3Njp-9P2x8hNncDfEvtpreziDIvaN2jrTU1U9YuJNuu7Ze-0IKfsetjjJrVGxQVO2AR1KYatfdPzh2lx7skfjyqYOgDgd6GoxM_00kF5K-IIglgnVVGvDJ8ltXyvc9e183HhOgbOIlagYkmfsRzazA</v>
          </cell>
          <cell r="AI276" t="str">
            <v>Generated</v>
          </cell>
          <cell r="AJ276">
            <v>0</v>
          </cell>
          <cell r="AK276" t="str">
            <v>https://my.gstzen.in/~ldbdzzzjvy/a/invoices/11559f55-1d7e-405e-8653-0e29dcbaeea6/einvoice/.pdf2/</v>
          </cell>
        </row>
        <row r="277">
          <cell r="E277" t="str">
            <v>GE2150FY2526143</v>
          </cell>
          <cell r="F277">
            <v>45887</v>
          </cell>
          <cell r="G277">
            <v>45900</v>
          </cell>
          <cell r="H277" t="str">
            <v>33AADCP6091L1Z5</v>
          </cell>
          <cell r="I277" t="str">
            <v>PV Spinning Mills India Pvt. Ltd.,</v>
          </cell>
          <cell r="J277" t="str">
            <v>33 - TN</v>
          </cell>
          <cell r="K277" t="str">
            <v>N</v>
          </cell>
          <cell r="L277">
            <v>0</v>
          </cell>
          <cell r="M277">
            <v>0</v>
          </cell>
          <cell r="N277">
            <v>74900</v>
          </cell>
          <cell r="O277">
            <v>0</v>
          </cell>
          <cell r="P277">
            <v>6741</v>
          </cell>
          <cell r="Q277">
            <v>6741</v>
          </cell>
          <cell r="R277">
            <v>0</v>
          </cell>
          <cell r="S277">
            <v>88382</v>
          </cell>
          <cell r="T277">
            <v>0</v>
          </cell>
          <cell r="U277" t="str">
            <v>CE/NCES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 t="str">
            <v>dfcnceshq1@gmail.com</v>
          </cell>
          <cell r="AB277" t="str">
            <v>dfcnceshq1@gmail.com</v>
          </cell>
          <cell r="AC277" t="str">
            <v>093eefab73bf749a52427353154d0386dedd66b4ee06d1bdfe01c479ffc7ccd9</v>
          </cell>
          <cell r="AD277">
            <v>152522972166248</v>
          </cell>
          <cell r="AE277" t="str">
            <v>2025-09-09 11:45:00</v>
          </cell>
          <cell r="AF277">
            <v>0</v>
          </cell>
          <cell r="AG277">
            <v>0</v>
          </cell>
          <cell r="AH277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RDUDYwOTFMMVo1XCIsXCJEb2NOb1wiOlwiR0UyMTUwRlkyNTI2MTQzXCIsXCJEb2NUeXBcIjpcIklOVlwiLFwiRG9jRHRcIjpcIjE4LzA4LzIwMjVcIixcIlRvdEludlZhbFwiOjg4MzgyLjAsXCJJdGVtQ250XCI6MSxcIk1haW5Ic25Db2RlXCI6XCI5OTg1OTlcIixcIklyblwiOlwiMDkzZWVmYWI3M2JmNzQ5YTUyNDI3MzUzMTU0ZDAzODZkZWRkNjZiNGVlMDZkMWJkZmUwMWM0NzlmZmM3Y2NkOVwiLFwiSXJuRHRcIjpcIjIwMjUtMDktMDkgMTE6NDU6MDBcIn0ifQ.2W1qEoMTHRpBbN2M1hO2LcnvNNKGFXKlefy9iq4nxZnY9327_psvK7EAAewXHPquxnzm8K3S7H0hkEAx3n1Hc4eNXjZ_UzG0Hwm9NvNWhn5aXlmir5C8Bh5taiNG0xUgyvyRo339FJLBzdDUqsaGObnxomp9I-J4WB5zL6D329b3AT35QugH8rp-gzcUR3n3HM1QYiLJVXCtYubSyCZx16MliW_X4JCbM9egrFt3ibqVcTKyxBI0EpTz-zKqTibhynFQIfpf8-tIkG24aTu-hyzR6QrlkMzR-Xhai2bmDgD9arCWQ_9EcxFgePxw6d_fR8ZqedAobN4RnlrMM0sEoA</v>
          </cell>
          <cell r="AI277" t="str">
            <v>Generated</v>
          </cell>
          <cell r="AJ277">
            <v>0</v>
          </cell>
          <cell r="AK277" t="str">
            <v>https://my.gstzen.in/~ldbdzzzjvy/a/invoices/b852f1bc-82e7-4db0-986f-13bf2876b318/einvoice/.pdf2/</v>
          </cell>
        </row>
        <row r="278">
          <cell r="E278" t="str">
            <v>GE2150FY2526142</v>
          </cell>
          <cell r="F278">
            <v>45887</v>
          </cell>
          <cell r="G278">
            <v>45900</v>
          </cell>
          <cell r="H278" t="str">
            <v>33AADCP6091L1Z5</v>
          </cell>
          <cell r="I278" t="str">
            <v>PV Spinning Mills India Pvt. Ltd.,</v>
          </cell>
          <cell r="J278" t="str">
            <v>33 - TN</v>
          </cell>
          <cell r="K278" t="str">
            <v>N</v>
          </cell>
          <cell r="L278">
            <v>0</v>
          </cell>
          <cell r="M278">
            <v>0</v>
          </cell>
          <cell r="N278">
            <v>100000</v>
          </cell>
          <cell r="O278">
            <v>0</v>
          </cell>
          <cell r="P278">
            <v>9000</v>
          </cell>
          <cell r="Q278">
            <v>9000</v>
          </cell>
          <cell r="R278">
            <v>0</v>
          </cell>
          <cell r="S278">
            <v>118000</v>
          </cell>
          <cell r="T278">
            <v>0</v>
          </cell>
          <cell r="U278" t="str">
            <v>CE/NCES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 t="str">
            <v>dfcnceshq1@gmail.com</v>
          </cell>
          <cell r="AB278" t="str">
            <v>dfcnceshq1@gmail.com</v>
          </cell>
          <cell r="AC278" t="str">
            <v>4678757446e59900f55529a7304437b90bb5349ecbfde0c67488ba8871824fea</v>
          </cell>
          <cell r="AD278">
            <v>152522972166099</v>
          </cell>
          <cell r="AE278" t="str">
            <v>2025-09-09 11:45:00</v>
          </cell>
          <cell r="AF278">
            <v>0</v>
          </cell>
          <cell r="AG278">
            <v>0</v>
          </cell>
          <cell r="AH278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RDUDYwOTFMMVo1XCIsXCJEb2NOb1wiOlwiR0UyMTUwRlkyNTI2MTQyXCIsXCJEb2NUeXBcIjpcIklOVlwiLFwiRG9jRHRcIjpcIjE4LzA4LzIwMjVcIixcIlRvdEludlZhbFwiOjExODAwMC4wLFwiSXRlbUNudFwiOjEsXCJNYWluSHNuQ29kZVwiOlwiOTk4NTk5XCIsXCJJcm5cIjpcIjQ2Nzg3NTc0NDZlNTk5MDBmNTU1MjlhNzMwNDQzN2I5MGJiNTM0OWVjYmZkZTBjNjc0ODhiYTg4NzE4MjRmZWFcIixcIklybkR0XCI6XCIyMDI1LTA5LTA5IDExOjQ1OjAwXCJ9In0.RLcAZckPgXnPR1j-NcA1SeJDyXZN2CunGBwMtn7eOdmxHXnddb6DtYepVVqgSX_jcI8tyJ86XlqnK9LuNEtc1pEiAejBy7HmBezDXOqPPy5VXYGz0zi8QL9fApgON2nA4UQgvkjgpfGhl3UPR18Cpf8k5JeOKXTdCSnwRqgZirqBrte44L0hBZHjsOcD1VvLzvqjR-zfRIDS2lMnULJ-5IGXbSedbZOaF9x8Gw6QfV_tFdjDzMxl0Pn6Mcss4kQcj8wN3TNvl3QX6MT5qBAtUBsnKldA7U-F1lhm01WXPNp55lnXaEuqyR0O_J_wFI-TTcsPgDD7UWmV1K1EW_hK0w</v>
          </cell>
          <cell r="AI278" t="str">
            <v>Generated</v>
          </cell>
          <cell r="AJ278">
            <v>0</v>
          </cell>
          <cell r="AK278" t="str">
            <v>https://my.gstzen.in/~ldbdzzzjvy/a/invoices/8538447b-9fe9-4578-888a-c496cdd797b8/einvoice/.pdf2/</v>
          </cell>
        </row>
        <row r="279">
          <cell r="E279" t="str">
            <v>GE2150FY2526141</v>
          </cell>
          <cell r="F279">
            <v>45887</v>
          </cell>
          <cell r="G279">
            <v>0</v>
          </cell>
          <cell r="H279" t="str">
            <v>33AAHCE8612J1ZL</v>
          </cell>
          <cell r="I279" t="str">
            <v>ECLOUDS EYARTHI PRIVATE LIMITED</v>
          </cell>
          <cell r="J279" t="str">
            <v>33 - TN</v>
          </cell>
          <cell r="K279" t="str">
            <v>N</v>
          </cell>
          <cell r="L279">
            <v>0</v>
          </cell>
          <cell r="M279">
            <v>0</v>
          </cell>
          <cell r="N279">
            <v>100000</v>
          </cell>
          <cell r="O279">
            <v>0</v>
          </cell>
          <cell r="P279">
            <v>9000</v>
          </cell>
          <cell r="Q279">
            <v>9000</v>
          </cell>
          <cell r="R279">
            <v>0</v>
          </cell>
          <cell r="S279">
            <v>118000</v>
          </cell>
          <cell r="T279">
            <v>0</v>
          </cell>
          <cell r="U279" t="str">
            <v>CE/NCES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 t="str">
            <v>dfcnceshq1@gmail.com</v>
          </cell>
          <cell r="AB279" t="str">
            <v>srivenu111@gmail.com</v>
          </cell>
          <cell r="AC279" t="str">
            <v>6db1dbc1d1d0f8d272a4f5dc0aa2876802a01df58db131ac12c152c6fa68cb74</v>
          </cell>
          <cell r="AD279">
            <v>152522972575482</v>
          </cell>
          <cell r="AE279" t="str">
            <v>2025-09-09 12:08:00</v>
          </cell>
          <cell r="AF279">
            <v>0</v>
          </cell>
          <cell r="AG279">
            <v>0</v>
          </cell>
          <cell r="AH279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hDRTg2MTJKMVpMXCIsXCJEb2NOb1wiOlwiR0UyMTUwRlkyNTI2MTQxXCIsXCJEb2NUeXBcIjpcIklOVlwiLFwiRG9jRHRcIjpcIjE4LzA4LzIwMjVcIixcIlRvdEludlZhbFwiOjExODAwMC4wLFwiSXRlbUNudFwiOjEsXCJNYWluSHNuQ29kZVwiOlwiOTk4NTk5XCIsXCJJcm5cIjpcIjZkYjFkYmMxZDFkMGY4ZDI3MmE0ZjVkYzBhYTI4NzY4MDJhMDFkZjU4ZGIxMzFhYzEyYzE1MmM2ZmE2OGNiNzRcIixcIklybkR0XCI6XCIyMDI1LTA5LTA5IDEyOjA4OjAwXCJ9In0.fIj7RwrX2MY2G8_9VU_2OD3YPGCFQlYK3Fpod-s7dm0G73iVicwfWdIr6DZNj3Le7iIEIvPmemv0ii9A_AECjD2KAVwEf1VxvD-bbo0nlf3dutrhcrqjdtAJCrPuv2dvDpTAiAJl_3Ymubm8m6Tg5n2fuuBia7LQ6H6grKcxOum50S_G8Mvw24yZuCyWhnklXRTP6iOmxSK1pYwzo0oTVemsBP6L-a2gRUDzpq5bzqrSqcCYe8E0ADoNvxXz05X5Ce6aJhajoy8v8Ly6dkr8Ltqx50lJ7QeOffIAX4AfMrB_imFgddNuLEvFK5cHeandEC64hqSo6r4voJSHeuurCQ</v>
          </cell>
          <cell r="AI279" t="str">
            <v>Generated</v>
          </cell>
          <cell r="AJ279">
            <v>0</v>
          </cell>
          <cell r="AK279" t="str">
            <v>https://my.gstzen.in/~ldbdzzzjvy/a/invoices/7dfb1714-6881-405f-a37d-c01685133c18/einvoice/.pdf2/</v>
          </cell>
        </row>
        <row r="280">
          <cell r="E280" t="str">
            <v>GE2150FY2526140</v>
          </cell>
          <cell r="F280">
            <v>45887</v>
          </cell>
          <cell r="G280">
            <v>0</v>
          </cell>
          <cell r="H280" t="str">
            <v>33AAKCV5753E1Z8</v>
          </cell>
          <cell r="I280" t="str">
            <v>Vyairam Green power Pvt.Ltd.,</v>
          </cell>
          <cell r="J280" t="str">
            <v>33 - TN</v>
          </cell>
          <cell r="K280" t="str">
            <v>N</v>
          </cell>
          <cell r="L280">
            <v>0</v>
          </cell>
          <cell r="M280">
            <v>0</v>
          </cell>
          <cell r="N280">
            <v>74900</v>
          </cell>
          <cell r="O280">
            <v>0</v>
          </cell>
          <cell r="P280">
            <v>6741</v>
          </cell>
          <cell r="Q280">
            <v>6741</v>
          </cell>
          <cell r="R280">
            <v>0</v>
          </cell>
          <cell r="S280">
            <v>88382</v>
          </cell>
          <cell r="T280">
            <v>0</v>
          </cell>
          <cell r="U280" t="str">
            <v>CE/NCES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 t="str">
            <v>dfcnceshq1@gmail.com</v>
          </cell>
          <cell r="AB280" t="str">
            <v>srivenu111@gmail.com</v>
          </cell>
          <cell r="AC280" t="str">
            <v>8477f46406f5c524920b412aa934257663284a8d0b95507ef7b92e468057f0cd</v>
          </cell>
          <cell r="AD280">
            <v>152522972575288</v>
          </cell>
          <cell r="AE280" t="str">
            <v>2025-09-09 12:08:00</v>
          </cell>
          <cell r="AF280">
            <v>0</v>
          </cell>
          <cell r="AG280">
            <v>0</v>
          </cell>
          <cell r="AH280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tDVjU3NTNFMVo4XCIsXCJEb2NOb1wiOlwiR0UyMTUwRlkyNTI2MTQwXCIsXCJEb2NUeXBcIjpcIklOVlwiLFwiRG9jRHRcIjpcIjE4LzA4LzIwMjVcIixcIlRvdEludlZhbFwiOjg4MzgyLjAsXCJJdGVtQ250XCI6MSxcIk1haW5Ic25Db2RlXCI6XCI5OTg1OTlcIixcIklyblwiOlwiODQ3N2Y0NjQwNmY1YzUyNDkyMGI0MTJhYTkzNDI1NzY2MzI4NGE4ZDBiOTU1MDdlZjdiOTJlNDY4MDU3ZjBjZFwiLFwiSXJuRHRcIjpcIjIwMjUtMDktMDkgMTI6MDg6MDBcIn0ifQ.ssKK3uwiB8WDTEAMOeicsG4lu1uhiWwVP8ttEdF6LNDmuBDx1Le5zKuncrm0dmAByO2sO4Jv4CEE7e7d9RBA9XkuqomjkhmlDtjRUdyiA90T3e-_tPUmdpfNlihGPpnSJUAPjezZRm4Tz5eSbplCxkV7nYVpCyH4h35s1lb4JRnSnbA934u0R5GVnG6TW0Qy3Js8c2fLQIGfbk3yw-fAmF-Lf7fGyf4295m-NMH6jQG_VipPgrcaPMfbBfzOvN4Xl-flHoxrote3g-ibDEN0S2dC4cDwyuXAzdaJ3iTsJqc0yG7lrS6mmDplsz48jaznxgI0Y9nXBfS92BKUKMAsHA</v>
          </cell>
          <cell r="AI280" t="str">
            <v>Generated</v>
          </cell>
          <cell r="AJ280">
            <v>0</v>
          </cell>
          <cell r="AK280" t="str">
            <v>https://my.gstzen.in/~ldbdzzzjvy/a/invoices/52854f1c-938c-4322-95b2-53469894df70/einvoice/.pdf2/</v>
          </cell>
        </row>
        <row r="281">
          <cell r="E281" t="str">
            <v>GE2150FY2526139</v>
          </cell>
          <cell r="F281">
            <v>45887</v>
          </cell>
          <cell r="G281">
            <v>0</v>
          </cell>
          <cell r="H281" t="str">
            <v>33AAKCV5753E1Z8</v>
          </cell>
          <cell r="I281" t="str">
            <v>Vyairam Green power Pvt.Ltd.,</v>
          </cell>
          <cell r="J281" t="str">
            <v>33 - TN</v>
          </cell>
          <cell r="K281" t="str">
            <v>N</v>
          </cell>
          <cell r="L281">
            <v>0</v>
          </cell>
          <cell r="M281">
            <v>0</v>
          </cell>
          <cell r="N281">
            <v>100000</v>
          </cell>
          <cell r="O281">
            <v>0</v>
          </cell>
          <cell r="P281">
            <v>9000</v>
          </cell>
          <cell r="Q281">
            <v>9000</v>
          </cell>
          <cell r="R281">
            <v>0</v>
          </cell>
          <cell r="S281">
            <v>118000</v>
          </cell>
          <cell r="T281">
            <v>0</v>
          </cell>
          <cell r="U281" t="str">
            <v>CE/NCES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 t="str">
            <v>dfcnceshq1@gmail.com</v>
          </cell>
          <cell r="AB281" t="str">
            <v>srivenu111@gmail.com</v>
          </cell>
          <cell r="AC281" t="str">
            <v>2ff45c10bb04d736e0c591697e71c44cdf43317f40dde8c49ff615af882a573f</v>
          </cell>
          <cell r="AD281">
            <v>152522972575154</v>
          </cell>
          <cell r="AE281" t="str">
            <v>2025-09-09 12:08:00</v>
          </cell>
          <cell r="AF281">
            <v>0</v>
          </cell>
          <cell r="AG281">
            <v>0</v>
          </cell>
          <cell r="AH281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tDVjU3NTNFMVo4XCIsXCJEb2NOb1wiOlwiR0UyMTUwRlkyNTI2MTM5XCIsXCJEb2NUeXBcIjpcIklOVlwiLFwiRG9jRHRcIjpcIjE4LzA4LzIwMjVcIixcIlRvdEludlZhbFwiOjExODAwMC4wLFwiSXRlbUNudFwiOjEsXCJNYWluSHNuQ29kZVwiOlwiOTk4NTk5XCIsXCJJcm5cIjpcIjJmZjQ1YzEwYmIwNGQ3MzZlMGM1OTE2OTdlNzFjNDRjZGY0MzMxN2Y0MGRkZThjNDlmZjYxNWFmODgyYTU3M2ZcIixcIklybkR0XCI6XCIyMDI1LTA5LTA5IDEyOjA4OjAwXCJ9In0.2GsgFpsF8EHpHNQ7UqjWP1ktJuVzgPI4GpUOBR5aCwzCkHnAh_oM8I5ZgT7ySGEzxiIe6p0rkK8owxLrJm5I68y7d0CTtIfBjftofpoKa7GkD-UJxBxNfNZkvKr4jCtDDB64NkSQPbqcY9Y6ekwIDnOGXWlvoZfXdRVC8FJsp4BQ2qSmbkEgzErvsPPksBMyJNVsYMIph5JaTstZSdTJ2fxmkrqI17jRrLm9x58fMkyRqEPHMrl2kES2TMLkb0qyLhVp9M7DsCrcE-mrLGTRWQnk6uOeo2DOgrXBqX0tolFqUwiTl_pM34CmZUdyBJjKgS8YCJZErPv1VobLaMaTjA</v>
          </cell>
          <cell r="AI281" t="str">
            <v>Generated</v>
          </cell>
          <cell r="AJ281">
            <v>0</v>
          </cell>
          <cell r="AK281" t="str">
            <v>https://my.gstzen.in/~ldbdzzzjvy/a/invoices/166187b6-6076-4fd4-9813-7ec03a358dd2/einvoice/.pdf2/</v>
          </cell>
        </row>
        <row r="282">
          <cell r="E282" t="str">
            <v>GE2150FY2526138</v>
          </cell>
          <cell r="F282">
            <v>45887</v>
          </cell>
          <cell r="G282">
            <v>0</v>
          </cell>
          <cell r="H282" t="str">
            <v>33AALCG7749N1ZV</v>
          </cell>
          <cell r="I282" t="str">
            <v>GREEN SHOOT ENERGY PRIVATE LIMITED</v>
          </cell>
          <cell r="J282" t="str">
            <v>33 - TN</v>
          </cell>
          <cell r="K282" t="str">
            <v>N</v>
          </cell>
          <cell r="L282">
            <v>0</v>
          </cell>
          <cell r="M282">
            <v>0</v>
          </cell>
          <cell r="N282">
            <v>36650</v>
          </cell>
          <cell r="O282">
            <v>0</v>
          </cell>
          <cell r="P282">
            <v>3298.5</v>
          </cell>
          <cell r="Q282">
            <v>3298.5</v>
          </cell>
          <cell r="R282">
            <v>0</v>
          </cell>
          <cell r="S282">
            <v>43247</v>
          </cell>
          <cell r="T282">
            <v>0</v>
          </cell>
          <cell r="U282" t="str">
            <v>CE/NCES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 t="str">
            <v>dfcnceshq1@gmail.com</v>
          </cell>
          <cell r="AB282" t="str">
            <v>srivenu111@gmail.com</v>
          </cell>
          <cell r="AC282" t="str">
            <v>dbeb3cc7a8ef0c59931ce4b501937d2d3929a88168ad9f13d51bd3136bc514cf</v>
          </cell>
          <cell r="AD282">
            <v>152522972575039</v>
          </cell>
          <cell r="AE282" t="str">
            <v>2025-09-09 12:08:00</v>
          </cell>
          <cell r="AF282">
            <v>0</v>
          </cell>
          <cell r="AG282">
            <v>0</v>
          </cell>
          <cell r="AH282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xDRzc3NDlOMVpWXCIsXCJEb2NOb1wiOlwiR0UyMTUwRlkyNTI2MTM4XCIsXCJEb2NUeXBcIjpcIklOVlwiLFwiRG9jRHRcIjpcIjE4LzA4LzIwMjVcIixcIlRvdEludlZhbFwiOjQzMjQ3LjAsXCJJdGVtQ250XCI6MSxcIk1haW5Ic25Db2RlXCI6XCI5OTg1OTlcIixcIklyblwiOlwiZGJlYjNjYzdhOGVmMGM1OTkzMWNlNGI1MDE5MzdkMmQzOTI5YTg4MTY4YWQ5ZjEzZDUxYmQzMTM2YmM1MTRjZlwiLFwiSXJuRHRcIjpcIjIwMjUtMDktMDkgMTI6MDg6MDBcIn0ifQ.yxTbpERURGRvOwMUEzawfM1v-G-kMZO_UESixk3skgt6ZualNzNtWRxSqXoJRsP_Ckq7Rfg-tF1nO6GHFBrd40W3EP36fMGxtzHAz5yCHXHz5JLXQRfQ-uUSuVehUrdwKIryYGnx6aYyHy7QHlFCGfgxwCBr9z9YZDqvVey_IsPSON6Q_pUzpsNP17yCPgJy2yD9NnwQaBZjh2iBoR3e8wXI1V2DKJOZuOnhrMHiNaWxj1RLjXPNFTKtumd71YSNJWEYdiRhFfWz1oxJg_ETkSZ3ZdPnkagr429GwqaquvfTTXMGn0pSf9sRezU-9dLHjgYGAv2JV1opkmW0X2rfUw</v>
          </cell>
          <cell r="AI282" t="str">
            <v>Generated</v>
          </cell>
          <cell r="AJ282">
            <v>0</v>
          </cell>
          <cell r="AK282" t="str">
            <v>https://my.gstzen.in/~ldbdzzzjvy/a/invoices/5153a0d0-c239-4d0c-a462-c2fcac1ff3a1/einvoice/.pdf2/</v>
          </cell>
        </row>
        <row r="283">
          <cell r="E283" t="str">
            <v>GE2150FY2526137</v>
          </cell>
          <cell r="F283">
            <v>45887</v>
          </cell>
          <cell r="G283">
            <v>0</v>
          </cell>
          <cell r="H283" t="str">
            <v>33AALCG7749N1ZV</v>
          </cell>
          <cell r="I283" t="str">
            <v>GREEN SHOOT ENERGY PRIVATE LIMITED</v>
          </cell>
          <cell r="J283" t="str">
            <v>33 - TN</v>
          </cell>
          <cell r="K283" t="str">
            <v>N</v>
          </cell>
          <cell r="L283">
            <v>0</v>
          </cell>
          <cell r="M283">
            <v>0</v>
          </cell>
          <cell r="N283">
            <v>73300</v>
          </cell>
          <cell r="O283">
            <v>0</v>
          </cell>
          <cell r="P283">
            <v>6597</v>
          </cell>
          <cell r="Q283">
            <v>6597</v>
          </cell>
          <cell r="R283">
            <v>0</v>
          </cell>
          <cell r="S283">
            <v>86494</v>
          </cell>
          <cell r="T283">
            <v>0</v>
          </cell>
          <cell r="U283" t="str">
            <v>CE/NCES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 t="str">
            <v>dfcnceshq1@gmail.com</v>
          </cell>
          <cell r="AB283" t="str">
            <v>srivenu111@gmail.com</v>
          </cell>
          <cell r="AC283" t="str">
            <v>492e4b1fea963d9ed2cca9c18842578250136cc5fa4f36a37217e04703d04cb1</v>
          </cell>
          <cell r="AD283">
            <v>152522972574942</v>
          </cell>
          <cell r="AE283" t="str">
            <v>2025-09-09 12:08:00</v>
          </cell>
          <cell r="AF283">
            <v>0</v>
          </cell>
          <cell r="AG283">
            <v>0</v>
          </cell>
          <cell r="AH283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xDRzc3NDlOMVpWXCIsXCJEb2NOb1wiOlwiR0UyMTUwRlkyNTI2MTM3XCIsXCJEb2NUeXBcIjpcIklOVlwiLFwiRG9jRHRcIjpcIjE4LzA4LzIwMjVcIixcIlRvdEludlZhbFwiOjg2NDk0LjAsXCJJdGVtQ250XCI6MSxcIk1haW5Ic25Db2RlXCI6XCI5OTg1OTlcIixcIklyblwiOlwiNDkyZTRiMWZlYTk2M2Q5ZWQyY2NhOWMxODg0MjU3ODI1MDEzNmNjNWZhNGYzNmEzNzIxN2UwNDcwM2QwNGNiMVwiLFwiSXJuRHRcIjpcIjIwMjUtMDktMDkgMTI6MDg6MDBcIn0ifQ.PBYJP4RtOOcBwgZwRQ4TTa9fjyfWaBuq969MsKmYIs7CLSkSk7vJ8oChlIYJWvukFI70rihH_YETmqO3CaGXhOE4kdpIhT0ZRK5MoTan6Qf7Ul6-B4RQ31ae7jTy5hOOR_L8vRwNWkaLgkauixJowa2kwjJGUyt73AgK8ROI_u4pOjPkvNqxrkeuhaZIC85HUuILdIL6ruEjYJLg2nYnBYXdg2aOqsAJTWjnREZwC4yPkrlKSyIpiITMyLABGTNlS_X2hrFBGp80GnWcp6ykBqxWu6wvV_BzTgBbV44RivfrqaZXwMDP6nWv-P07nJ3NpaPU6bzXRGZptNQBuTDl5A</v>
          </cell>
          <cell r="AI283" t="str">
            <v>Generated</v>
          </cell>
          <cell r="AJ283">
            <v>0</v>
          </cell>
          <cell r="AK283" t="str">
            <v>https://my.gstzen.in/~ldbdzzzjvy/a/invoices/7cd7212e-1ca9-4204-aeb1-34eba4a13b84/einvoice/.pdf2/</v>
          </cell>
        </row>
        <row r="284">
          <cell r="E284" t="str">
            <v>GE2150FY2526136</v>
          </cell>
          <cell r="F284">
            <v>45887</v>
          </cell>
          <cell r="G284">
            <v>0</v>
          </cell>
          <cell r="H284" t="str">
            <v>33AAKCT9321Q1ZP</v>
          </cell>
          <cell r="I284" t="str">
            <v>TRUERE SURYA PRIVATE LIMITED</v>
          </cell>
          <cell r="J284" t="str">
            <v>33 - TN</v>
          </cell>
          <cell r="K284" t="str">
            <v>N</v>
          </cell>
          <cell r="L284">
            <v>0</v>
          </cell>
          <cell r="M284">
            <v>0</v>
          </cell>
          <cell r="N284">
            <v>100000</v>
          </cell>
          <cell r="O284">
            <v>0</v>
          </cell>
          <cell r="P284">
            <v>9000</v>
          </cell>
          <cell r="Q284">
            <v>9000</v>
          </cell>
          <cell r="R284">
            <v>0</v>
          </cell>
          <cell r="S284">
            <v>118000</v>
          </cell>
          <cell r="T284">
            <v>0</v>
          </cell>
          <cell r="U284" t="str">
            <v>CE/NCES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 t="str">
            <v>dfcnceshq1@gmail.com</v>
          </cell>
          <cell r="AB284" t="str">
            <v>srivenu111@gmail.com</v>
          </cell>
          <cell r="AC284" t="str">
            <v>31b6fed0952115780501db6295d708609ab43936e84be7da042077fcada23f5f</v>
          </cell>
          <cell r="AD284">
            <v>152522972574809</v>
          </cell>
          <cell r="AE284" t="str">
            <v>2025-09-09 12:08:00</v>
          </cell>
          <cell r="AF284">
            <v>0</v>
          </cell>
          <cell r="AG284">
            <v>0</v>
          </cell>
          <cell r="AH284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tDVDkzMjFRMVpQXCIsXCJEb2NOb1wiOlwiR0UyMTUwRlkyNTI2MTM2XCIsXCJEb2NUeXBcIjpcIklOVlwiLFwiRG9jRHRcIjpcIjE4LzA4LzIwMjVcIixcIlRvdEludlZhbFwiOjExODAwMC4wLFwiSXRlbUNudFwiOjEsXCJNYWluSHNuQ29kZVwiOlwiOTk4NTk5XCIsXCJJcm5cIjpcIjMxYjZmZWQwOTUyMTE1NzgwNTAxZGI2Mjk1ZDcwODYwOWFiNDM5MzZlODRiZTdkYTA0MjA3N2ZjYWRhMjNmNWZcIixcIklybkR0XCI6XCIyMDI1LTA5LTA5IDEyOjA4OjAwXCJ9In0.RIUI6VzJFxZ30hexJDEtfJLNY-M-WwvsUr73SZXSjsFncHwy5c-gU1MtfnNIsOdcINVrVbSrQtroJMKhoB1-R7-jNalnBPaZgUCHVdKEZbIlu_6FUM38LR8bleOBOO9atjL5uHbTg_60Nlqis9W7neNVnt98A_tCertKCs-wew9Sl56LoV2m8K53FkAP9NlPCVwTvU4KV-lQ5NX3r2OwsJP-n-OsSNa5K7DXR81dVO39w9w4MNC1LZaaa03_H8TJ0cXqk1sOQedaJeyb_qEfx8zitJNEs2nb4KTaNUB7hee3rBOolKjCdCing8FFh4w8C4HinnWlJxBSbOsPpiEH0Q</v>
          </cell>
          <cell r="AI284" t="str">
            <v>Generated</v>
          </cell>
          <cell r="AJ284">
            <v>0</v>
          </cell>
          <cell r="AK284" t="str">
            <v>https://my.gstzen.in/~ldbdzzzjvy/a/invoices/cc22bd3f-38b7-4622-b708-efde1538c0f9/einvoice/.pdf2/</v>
          </cell>
        </row>
        <row r="285">
          <cell r="E285" t="str">
            <v>GE2601013010</v>
          </cell>
          <cell r="F285">
            <v>45883</v>
          </cell>
          <cell r="G285">
            <v>0</v>
          </cell>
          <cell r="H285" t="str">
            <v>33AAEFS8314H1ZA</v>
          </cell>
          <cell r="I285" t="str">
            <v>SIVA INDUSTRIES</v>
          </cell>
          <cell r="J285" t="str">
            <v>33 - TN</v>
          </cell>
          <cell r="K285" t="str">
            <v>N</v>
          </cell>
          <cell r="L285">
            <v>0</v>
          </cell>
          <cell r="M285">
            <v>0</v>
          </cell>
          <cell r="N285">
            <v>8296.6200000000008</v>
          </cell>
          <cell r="O285">
            <v>0</v>
          </cell>
          <cell r="P285">
            <v>746.69</v>
          </cell>
          <cell r="Q285">
            <v>746.69</v>
          </cell>
          <cell r="R285">
            <v>0</v>
          </cell>
          <cell r="S285">
            <v>9790</v>
          </cell>
          <cell r="T285">
            <v>0</v>
          </cell>
          <cell r="U285" t="str">
            <v>WIND ENERGY TIRUNELVELI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 t="str">
            <v>sewedctin@gmail.com</v>
          </cell>
          <cell r="AB285" t="str">
            <v>sewedctin@gmail.com</v>
          </cell>
          <cell r="AC285" t="str">
            <v>702323bd1a18bf6ff2483727e5a9831591e27f9e0e97911addf489b35316c102</v>
          </cell>
          <cell r="AD285">
            <v>152522893150485</v>
          </cell>
          <cell r="AE285" t="str">
            <v>2025-09-01 16:16:00</v>
          </cell>
          <cell r="AF285">
            <v>0</v>
          </cell>
          <cell r="AG285">
            <v>0</v>
          </cell>
          <cell r="AH285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VGUzgzMTRIMVpBXCIsXCJEb2NOb1wiOlwiR0UyNjAxMDEzMDEwXCIsXCJEb2NUeXBcIjpcIklOVlwiLFwiRG9jRHRcIjpcIjE0LzA4LzIwMjVcIixcIlRvdEludlZhbFwiOjk3OTAuMCxcIkl0ZW1DbnRcIjoxLFwiTWFpbkhzbkNvZGVcIjpcIjk5ODU5OVwiLFwiSXJuXCI6XCI3MDIzMjNiZDFhMThiZjZmZjI0ODM3MjdlNWE5ODMxNTkxZTI3ZjllMGU5NzkxMWFkZGY0ODliMzUzMTZjMTAyXCIsXCJJcm5EdFwiOlwiMjAyNS0wOS0wMSAxNjoxNjowMFwifSJ9.B09GxOzmqvxFiBz0VOmrwx_tAPzGfHnOJU3e1FggcZQyOwhGfqubsbWG44M5Kr8VcVXgkPr-A7wDJul3nbmxcVkk5Z6j8Q2A1Dfd3f7zvFjgD6V8b6ESBf4UnWwih5rlTnhG_eE3TgeZJkjDTV-k2GgHKuLJESnHiCgPzhP-SSLRhFEnoVvwdkuuwnoG6eVXO-XE7MXbEVLxEJGNBb1sBLHW21AaZmvNLJD6incWMLPhs36XFwIZ6WRGgA6fRSeYijAzI09XLjRrMWbD_Yz-LcodBdbZmbI_E9x-o0ltNDsi5lvHdyIkmxj4_kRO_ia-DQ3eIcKb1IiKeZm1poQxWA</v>
          </cell>
          <cell r="AI285" t="str">
            <v>Generated</v>
          </cell>
          <cell r="AJ285">
            <v>0</v>
          </cell>
          <cell r="AK285" t="str">
            <v>https://my.gstzen.in/~ldbdzzzjvy/a/invoices/f734df09-6a55-4f2f-86c0-1b3e1b687d42/einvoice/.pdf2/</v>
          </cell>
        </row>
        <row r="286">
          <cell r="E286" t="str">
            <v>GE2601013009</v>
          </cell>
          <cell r="F286">
            <v>45883</v>
          </cell>
          <cell r="G286">
            <v>0</v>
          </cell>
          <cell r="H286" t="str">
            <v>33AALCT1915H1ZF</v>
          </cell>
          <cell r="I286" t="str">
            <v>33AALCT1915H1ZF</v>
          </cell>
          <cell r="J286" t="str">
            <v>33 - TN</v>
          </cell>
          <cell r="K286" t="str">
            <v>N</v>
          </cell>
          <cell r="L286">
            <v>0</v>
          </cell>
          <cell r="M286">
            <v>0</v>
          </cell>
          <cell r="N286">
            <v>3794915.26</v>
          </cell>
          <cell r="O286">
            <v>0</v>
          </cell>
          <cell r="P286">
            <v>341542.37</v>
          </cell>
          <cell r="Q286">
            <v>341542.37</v>
          </cell>
          <cell r="R286">
            <v>0</v>
          </cell>
          <cell r="S286">
            <v>4478000</v>
          </cell>
          <cell r="T286">
            <v>0</v>
          </cell>
          <cell r="U286" t="str">
            <v>WIND ENERGY TIRUNELVELI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 t="str">
            <v>sewedctin@gmail.com</v>
          </cell>
          <cell r="AB286" t="str">
            <v>sewedctin@gmail.com</v>
          </cell>
          <cell r="AC286" t="str">
            <v>3db075cdae8b3e4fed524d5dffbb86279f8e4d65e5f359f2839f6e625971c7db</v>
          </cell>
          <cell r="AD286">
            <v>152522893150342</v>
          </cell>
          <cell r="AE286" t="str">
            <v>2025-09-01 16:16:00</v>
          </cell>
          <cell r="AF286">
            <v>0</v>
          </cell>
          <cell r="AG286">
            <v>0</v>
          </cell>
          <cell r="AH286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xDVDE5MTVIMVpGXCIsXCJEb2NOb1wiOlwiR0UyNjAxMDEzMDA5XCIsXCJEb2NUeXBcIjpcIklOVlwiLFwiRG9jRHRcIjpcIjE0LzA4LzIwMjVcIixcIlRvdEludlZhbFwiOjQ0NzgwMDAuMCxcIkl0ZW1DbnRcIjoxLFwiTWFpbkhzbkNvZGVcIjpcIjk5ODU5OVwiLFwiSXJuXCI6XCIzZGIwNzVjZGFlOGIzZTRmZWQ1MjRkNWRmZmJiODYyNzlmOGU0ZDY1ZTVmMzU5ZjI4MzlmNmU2MjU5NzFjN2RiXCIsXCJJcm5EdFwiOlwiMjAyNS0wOS0wMSAxNjoxNjowMFwifSJ9.Am2xc7AnOTgOpU4l6knbHVO7yuhC1u-cdl8lRWu0z5jCILoU_pLmbb6i5w9gBvLz3l3pwM-xrRXLxZrN92trt2sya8oA4iqFLTrIb0mPfHRE40KZBAJp_1iFgTVA8kjYkdwTIQp2cB3aepBYOXeWgCvGxSXpy2QwrZ4Lb_ruA450jU9zpEM0L2R2Gx0PIdp5huHTUXlbCjuYldFNF6fvL3EezcK2POLVsbBVx3AE1IsxxhcIrwH7qJHYjxY8dqXIV7xrXuLIq9fdJF0BQ38Z0dpQVTQ6iBIpI9GI2Ez5NuDyPSL9MW8Nl17tYps3gEtTFKcyvO1ro7Q7jDQd05g-vQ</v>
          </cell>
          <cell r="AI286" t="str">
            <v>Generated</v>
          </cell>
          <cell r="AJ286">
            <v>0</v>
          </cell>
          <cell r="AK286" t="str">
            <v>https://my.gstzen.in/~ldbdzzzjvy/a/invoices/e502f3ad-e49e-415e-ab3e-36789ee5f816/einvoice/.pdf2/</v>
          </cell>
        </row>
        <row r="287">
          <cell r="E287" t="str">
            <v>GE2601013008</v>
          </cell>
          <cell r="F287">
            <v>45883</v>
          </cell>
          <cell r="G287">
            <v>0</v>
          </cell>
          <cell r="H287" t="str">
            <v>33ABECS0136M1ZF</v>
          </cell>
          <cell r="I287" t="str">
            <v>Saravana Stores Celebrity Pvt. Ltd.,</v>
          </cell>
          <cell r="J287" t="str">
            <v>33 - TN</v>
          </cell>
          <cell r="K287" t="str">
            <v>N</v>
          </cell>
          <cell r="L287">
            <v>0</v>
          </cell>
          <cell r="M287">
            <v>0</v>
          </cell>
          <cell r="N287">
            <v>2201694.92</v>
          </cell>
          <cell r="O287">
            <v>0</v>
          </cell>
          <cell r="P287">
            <v>198152.54</v>
          </cell>
          <cell r="Q287">
            <v>198152.54</v>
          </cell>
          <cell r="R287">
            <v>0</v>
          </cell>
          <cell r="S287">
            <v>2598000</v>
          </cell>
          <cell r="T287">
            <v>0</v>
          </cell>
          <cell r="U287" t="str">
            <v>WIND ENERGY TIRUNELVELI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 t="str">
            <v>sewedctin@gmail.com</v>
          </cell>
          <cell r="AB287" t="str">
            <v>sewedctin@gmail.com</v>
          </cell>
          <cell r="AC287" t="str">
            <v>7fe27e49500237961387531fd1df1cbfacdd0d6816e9d8df746328020fe6d57f</v>
          </cell>
          <cell r="AD287">
            <v>152522893150102</v>
          </cell>
          <cell r="AE287" t="str">
            <v>2025-09-01 16:16:00</v>
          </cell>
          <cell r="AF287">
            <v>0</v>
          </cell>
          <cell r="AG287">
            <v>0</v>
          </cell>
          <cell r="AH287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kVDUzAxMzZNMVpGXCIsXCJEb2NOb1wiOlwiR0UyNjAxMDEzMDA4XCIsXCJEb2NUeXBcIjpcIklOVlwiLFwiRG9jRHRcIjpcIjE0LzA4LzIwMjVcIixcIlRvdEludlZhbFwiOjI1OTgwMDAuMCxcIkl0ZW1DbnRcIjoxLFwiTWFpbkhzbkNvZGVcIjpcIjk5ODU5OVwiLFwiSXJuXCI6XCI3ZmUyN2U0OTUwMDIzNzk2MTM4NzUzMWZkMWRmMWNiZmFjZGQwZDY4MTZlOWQ4ZGY3NDYzMjgwMjBmZTZkNTdmXCIsXCJJcm5EdFwiOlwiMjAyNS0wOS0wMSAxNjoxNjowMFwifSJ9.TvHoKhR-g_KnleHi3o2wR7JEhs26PmlXG4ZFTnq-ZBClxWqyfg1-esK-vj_mjztKy_whaTF54X-hCqwOrA2wa6Wn3-8dnBJoS5OINgyVsUqS-2SW_oca5fS_fSmHmySpxBHlSLxfD-7Klur6z2lzqW9OLmagst9lWpjYBzI1f8bp54nouroAdMxz8hACK5_6X-XbbLqEdc54acbJsgwDEcFZR-jXfotMpQt9xivZnScvUO8wV6-ggu14ACcgsdZoXKbCwrXO1EnDjMTlK4MIidPI1jcviXgrnrmjfCv_yZsWgfEmJh84tizU_O8B6ue4G6EB6cDQOrjehBRtAMIpkQ</v>
          </cell>
          <cell r="AI287" t="str">
            <v>Generated</v>
          </cell>
          <cell r="AJ287">
            <v>0</v>
          </cell>
          <cell r="AK287" t="str">
            <v>https://my.gstzen.in/~ldbdzzzjvy/a/invoices/55c4a9b3-028a-4b99-9ced-a36efa2da7a2/einvoice/.pdf2/</v>
          </cell>
        </row>
        <row r="288">
          <cell r="E288" t="str">
            <v>GE230612568</v>
          </cell>
          <cell r="F288">
            <v>45883</v>
          </cell>
          <cell r="G288">
            <v>45883</v>
          </cell>
          <cell r="H288">
            <v>0</v>
          </cell>
          <cell r="I288">
            <v>0</v>
          </cell>
          <cell r="J288" t="str">
            <v>33 - TN</v>
          </cell>
          <cell r="K288" t="str">
            <v>N</v>
          </cell>
          <cell r="L288">
            <v>0</v>
          </cell>
          <cell r="M288">
            <v>0</v>
          </cell>
          <cell r="N288">
            <v>250</v>
          </cell>
          <cell r="O288">
            <v>0</v>
          </cell>
          <cell r="P288">
            <v>22.5</v>
          </cell>
          <cell r="Q288">
            <v>22.5</v>
          </cell>
          <cell r="R288">
            <v>0</v>
          </cell>
          <cell r="S288">
            <v>295</v>
          </cell>
          <cell r="T288">
            <v>0</v>
          </cell>
          <cell r="U288" t="str">
            <v>Emarald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 t="str">
            <v>dfcbskpshep@gmail.com</v>
          </cell>
          <cell r="AA288" t="str">
            <v>dfcbskpshep@gmail.com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</row>
        <row r="289">
          <cell r="E289" t="str">
            <v>GE2150FY2526355</v>
          </cell>
          <cell r="F289">
            <v>45883</v>
          </cell>
          <cell r="G289">
            <v>45900</v>
          </cell>
          <cell r="H289">
            <v>0</v>
          </cell>
          <cell r="I289">
            <v>0</v>
          </cell>
          <cell r="J289" t="str">
            <v>33 - TN</v>
          </cell>
          <cell r="K289" t="str">
            <v>N</v>
          </cell>
          <cell r="L289">
            <v>0</v>
          </cell>
          <cell r="M289">
            <v>0</v>
          </cell>
          <cell r="N289">
            <v>25000</v>
          </cell>
          <cell r="O289">
            <v>0</v>
          </cell>
          <cell r="P289">
            <v>2250</v>
          </cell>
          <cell r="Q289">
            <v>2250</v>
          </cell>
          <cell r="R289">
            <v>0</v>
          </cell>
          <cell r="S289">
            <v>29500</v>
          </cell>
          <cell r="T289">
            <v>0</v>
          </cell>
          <cell r="U289" t="str">
            <v>NCES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 t="str">
            <v>srivenu111@gmail.com</v>
          </cell>
          <cell r="AA289" t="str">
            <v>srivenu111@gmail.com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</row>
        <row r="290">
          <cell r="E290" t="str">
            <v>GE2150FY2526354</v>
          </cell>
          <cell r="F290">
            <v>45883</v>
          </cell>
          <cell r="G290">
            <v>45900</v>
          </cell>
          <cell r="H290">
            <v>0</v>
          </cell>
          <cell r="I290">
            <v>0</v>
          </cell>
          <cell r="J290" t="str">
            <v>33 - TN</v>
          </cell>
          <cell r="K290" t="str">
            <v>N</v>
          </cell>
          <cell r="L290">
            <v>0</v>
          </cell>
          <cell r="M290">
            <v>0</v>
          </cell>
          <cell r="N290">
            <v>74900</v>
          </cell>
          <cell r="O290">
            <v>0</v>
          </cell>
          <cell r="P290">
            <v>6741</v>
          </cell>
          <cell r="Q290">
            <v>6741</v>
          </cell>
          <cell r="R290">
            <v>0</v>
          </cell>
          <cell r="S290">
            <v>88382</v>
          </cell>
          <cell r="T290">
            <v>0</v>
          </cell>
          <cell r="U290" t="str">
            <v>NCES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 t="str">
            <v>srivenu111@gmail.com</v>
          </cell>
          <cell r="AA290" t="str">
            <v>srivenu111@gmail.com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</row>
        <row r="291">
          <cell r="E291" t="str">
            <v>GE2150FY2526353</v>
          </cell>
          <cell r="F291">
            <v>45883</v>
          </cell>
          <cell r="G291">
            <v>45900</v>
          </cell>
          <cell r="H291">
            <v>0</v>
          </cell>
          <cell r="I291">
            <v>0</v>
          </cell>
          <cell r="J291" t="str">
            <v>33 - TN</v>
          </cell>
          <cell r="K291" t="str">
            <v>N</v>
          </cell>
          <cell r="L291">
            <v>0</v>
          </cell>
          <cell r="M291">
            <v>0</v>
          </cell>
          <cell r="N291">
            <v>74900</v>
          </cell>
          <cell r="O291">
            <v>0</v>
          </cell>
          <cell r="P291">
            <v>6741</v>
          </cell>
          <cell r="Q291">
            <v>6741</v>
          </cell>
          <cell r="R291">
            <v>0</v>
          </cell>
          <cell r="S291">
            <v>88382</v>
          </cell>
          <cell r="T291">
            <v>0</v>
          </cell>
          <cell r="U291" t="str">
            <v>NCES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 t="str">
            <v>srivenu111@gmail.com</v>
          </cell>
          <cell r="AA291" t="str">
            <v>srivenu111@gmail.com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</row>
        <row r="292">
          <cell r="E292" t="str">
            <v>GE2150FY2526135</v>
          </cell>
          <cell r="F292">
            <v>45883</v>
          </cell>
          <cell r="G292">
            <v>0</v>
          </cell>
          <cell r="H292" t="str">
            <v>33AAGCJ3996F1ZD</v>
          </cell>
          <cell r="I292" t="str">
            <v>JSW Renew Energy Twelve Ltd.,</v>
          </cell>
          <cell r="J292" t="str">
            <v>33 - TN</v>
          </cell>
          <cell r="K292" t="str">
            <v>N</v>
          </cell>
          <cell r="L292">
            <v>0</v>
          </cell>
          <cell r="M292">
            <v>0</v>
          </cell>
          <cell r="N292">
            <v>36650</v>
          </cell>
          <cell r="O292">
            <v>0</v>
          </cell>
          <cell r="P292">
            <v>3298.5</v>
          </cell>
          <cell r="Q292">
            <v>3298.5</v>
          </cell>
          <cell r="R292">
            <v>0</v>
          </cell>
          <cell r="S292">
            <v>43247</v>
          </cell>
          <cell r="T292">
            <v>0</v>
          </cell>
          <cell r="U292" t="str">
            <v>CE/NCES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 t="str">
            <v>dfcnceshq1@gmail.com</v>
          </cell>
          <cell r="AB292" t="str">
            <v>srivenu111@gmail.com</v>
          </cell>
          <cell r="AC292" t="str">
            <v>43a492af0a582699657ad7e35a6f1ebf8129a50cddcad7a202761d4e301edb12</v>
          </cell>
          <cell r="AD292">
            <v>152522972574720</v>
          </cell>
          <cell r="AE292" t="str">
            <v>2025-09-09 12:08:00</v>
          </cell>
          <cell r="AF292">
            <v>0</v>
          </cell>
          <cell r="AG292">
            <v>0</v>
          </cell>
          <cell r="AH292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dDSjM5OTZGMVpEXCIsXCJEb2NOb1wiOlwiR0UyMTUwRlkyNTI2MTM1XCIsXCJEb2NUeXBcIjpcIklOVlwiLFwiRG9jRHRcIjpcIjE0LzA4LzIwMjVcIixcIlRvdEludlZhbFwiOjQzMjQ3LjAsXCJJdGVtQ250XCI6MSxcIk1haW5Ic25Db2RlXCI6XCI5OTg1OTlcIixcIklyblwiOlwiNDNhNDkyYWYwYTU4MjY5OTY1N2FkN2UzNWE2ZjFlYmY4MTI5YTUwY2RkY2FkN2EyMDI3NjFkNGUzMDFlZGIxMlwiLFwiSXJuRHRcIjpcIjIwMjUtMDktMDkgMTI6MDg6MDBcIn0ifQ.mDJ6vMaKcU-_rLmAgngwJc-HFBsg_bhZrcsD-C61MWN0OSfgmXmCTBepj1B_j7oI4i64VIr9ZpYqj3WuyGIg-Gb0L0UP8lwmFXYHJb2DCkP0lm-xq2aMPQNDO_fFRSIumVga-V3zhTqhe2q8gqzp2SEKIyo4PtvnN3wj0pOHMBoEV43XThg9D-8W1Sl4j7tEV3_R7l65AyT0sKR7I_l7NItkybNfuP1unxJ_9ULVdBs9MZxav6aSVZzafRHSWT3_m1TC9REAbnUARDFShMG05k3FvXY0Olin2FjYqRWPa6T_Lb3hWDQWkOHLlMUZ9dVJiyGgvSkz8ZzzFtbpyQ52OA</v>
          </cell>
          <cell r="AI292" t="str">
            <v>Generated</v>
          </cell>
          <cell r="AJ292">
            <v>0</v>
          </cell>
          <cell r="AK292" t="str">
            <v>https://my.gstzen.in/~ldbdzzzjvy/a/invoices/86c0b7fa-3da3-44a1-ae1e-235cfa9df620/einvoice/.pdf2/</v>
          </cell>
        </row>
        <row r="293">
          <cell r="E293" t="str">
            <v>GE2150FY2526134</v>
          </cell>
          <cell r="F293">
            <v>45883</v>
          </cell>
          <cell r="G293">
            <v>0</v>
          </cell>
          <cell r="H293" t="str">
            <v>33AAGCJ3996F1ZD</v>
          </cell>
          <cell r="I293" t="str">
            <v>JSW Renew Energy Twelve Ltd.,</v>
          </cell>
          <cell r="J293" t="str">
            <v>33 - TN</v>
          </cell>
          <cell r="K293" t="str">
            <v>N</v>
          </cell>
          <cell r="L293">
            <v>0</v>
          </cell>
          <cell r="M293">
            <v>0</v>
          </cell>
          <cell r="N293">
            <v>73300</v>
          </cell>
          <cell r="O293">
            <v>0</v>
          </cell>
          <cell r="P293">
            <v>6597</v>
          </cell>
          <cell r="Q293">
            <v>6597</v>
          </cell>
          <cell r="R293">
            <v>0</v>
          </cell>
          <cell r="S293">
            <v>86494</v>
          </cell>
          <cell r="T293">
            <v>0</v>
          </cell>
          <cell r="U293" t="str">
            <v>CE/NCES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 t="str">
            <v>dfcnceshq1@gmail.com</v>
          </cell>
          <cell r="AB293" t="str">
            <v>srivenu111@gmail.com</v>
          </cell>
          <cell r="AC293" t="str">
            <v>e6c6526644581038a17552635e815c2d0ac622e85810e350486f1d359d3e7286</v>
          </cell>
          <cell r="AD293">
            <v>152522972574623</v>
          </cell>
          <cell r="AE293" t="str">
            <v>2025-09-09 12:08:00</v>
          </cell>
          <cell r="AF293">
            <v>0</v>
          </cell>
          <cell r="AG293">
            <v>0</v>
          </cell>
          <cell r="AH293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dDSjM5OTZGMVpEXCIsXCJEb2NOb1wiOlwiR0UyMTUwRlkyNTI2MTM0XCIsXCJEb2NUeXBcIjpcIklOVlwiLFwiRG9jRHRcIjpcIjE0LzA4LzIwMjVcIixcIlRvdEludlZhbFwiOjg2NDk0LjAsXCJJdGVtQ250XCI6MSxcIk1haW5Ic25Db2RlXCI6XCI5OTg1OTlcIixcIklyblwiOlwiZTZjNjUyNjY0NDU4MTAzOGExNzU1MjYzNWU4MTVjMmQwYWM2MjJlODU4MTBlMzUwNDg2ZjFkMzU5ZDNlNzI4NlwiLFwiSXJuRHRcIjpcIjIwMjUtMDktMDkgMTI6MDg6MDBcIn0ifQ.tTk3Kicl2_wQ2Us9DpUHZx_gfDcN2pWbGuweUkTMfhWL5o2lrDZftVB_nYUmZ7-oaQ13i7g17jpl6bGE4GeBXF2WWi3bxhlUCk7ly93LV3dkR5C_6mcJ_8HuZqNxTMTs-OeowxX4cOreuLj39M1ptPw7FWmQXUjb0xE-1OIv4TzZWN7wW5Fxcj2XVETfsRY0Rd-erYrCT-QbSjn4qC2RtkdpWZXGucAaUA-5hq6rJT4ioI9_BOnEGRoebP8Kg2P2gCJXKSCs0Tr0apU4Wy7MfoSMcNaGOhtgSDexv7esg9BCvSQpdewlz-mkxQlKtsphUuhkpzELdN9LVdgKsAC4LQ</v>
          </cell>
          <cell r="AI293" t="str">
            <v>Generated</v>
          </cell>
          <cell r="AJ293">
            <v>0</v>
          </cell>
          <cell r="AK293" t="str">
            <v>https://my.gstzen.in/~ldbdzzzjvy/a/invoices/128d6b70-3dc8-4fc7-9b3d-4467364f86c1/einvoice/.pdf2/</v>
          </cell>
        </row>
        <row r="294">
          <cell r="E294" t="str">
            <v>GE2150FY2526133</v>
          </cell>
          <cell r="F294">
            <v>45883</v>
          </cell>
          <cell r="G294">
            <v>45900</v>
          </cell>
          <cell r="H294" t="str">
            <v>33AABCI7118M1ZI</v>
          </cell>
          <cell r="I294" t="str">
            <v>33AABCI7118M1ZI</v>
          </cell>
          <cell r="J294" t="str">
            <v>33 - TN</v>
          </cell>
          <cell r="K294" t="str">
            <v>N</v>
          </cell>
          <cell r="L294">
            <v>0</v>
          </cell>
          <cell r="M294">
            <v>0</v>
          </cell>
          <cell r="N294">
            <v>73300</v>
          </cell>
          <cell r="O294">
            <v>0</v>
          </cell>
          <cell r="P294">
            <v>6597</v>
          </cell>
          <cell r="Q294">
            <v>6597</v>
          </cell>
          <cell r="R294">
            <v>0</v>
          </cell>
          <cell r="S294">
            <v>86494</v>
          </cell>
          <cell r="T294">
            <v>0</v>
          </cell>
          <cell r="U294" t="str">
            <v>CE/NCES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 t="str">
            <v>dfcnceshq1@gmail.com</v>
          </cell>
          <cell r="AB294" t="str">
            <v>dfcnceshq1@gmail.com</v>
          </cell>
          <cell r="AC294" t="str">
            <v>00022adb26a3dd23620493191dd1f9097071dcbc64b1fd0c24de1dcc1bd1afa0</v>
          </cell>
          <cell r="AD294">
            <v>152522972178067</v>
          </cell>
          <cell r="AE294" t="str">
            <v>2025-09-09 11:46:00</v>
          </cell>
          <cell r="AF294">
            <v>0</v>
          </cell>
          <cell r="AG294">
            <v>0</v>
          </cell>
          <cell r="AH294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JDSTcxMThNMVpJXCIsXCJEb2NOb1wiOlwiR0UyMTUwRlkyNTI2MTMzXCIsXCJEb2NUeXBcIjpcIklOVlwiLFwiRG9jRHRcIjpcIjE0LzA4LzIwMjVcIixcIlRvdEludlZhbFwiOjg2NDk0LjAsXCJJdGVtQ250XCI6MSxcIk1haW5Ic25Db2RlXCI6XCI5OTg1OTlcIixcIklyblwiOlwiMDAwMjJhZGIyNmEzZGQyMzYyMDQ5MzE5MWRkMWY5MDk3MDcxZGNiYzY0YjFmZDBjMjRkZTFkY2MxYmQxYWZhMFwiLFwiSXJuRHRcIjpcIjIwMjUtMDktMDkgMTE6NDY6MDBcIn0ifQ.pt9qtaxhj-wFMfZfXMF_e1PS6Danmqtj0mWZJRIX1ilQfTRRYfzJjUGLXJf7YpEgMBn7aH5uX8It0PMAs42hoH768OplmRTiqzkikCg47iEjtZQlJv2EmOW08JM_bu_PLRZvmuN9fSXAZQlP-__xRx0af0yyWAkUoMqVoT_zgDoCI9Zs9WSIu-SJMnUN-8M4MSKmMujtsg3XVP3T3qNBU9cKZJ1OzVXG1wOsIyWeoyrnkSa5aVKkVQJEohhwbTVFi1aq8UjxdTcII3yB1HXk5VWWBnVLIVJs-ELtIN_ibPAw_am7Bck9vA1DHlXR6B9E6sII1LbUoDjpY8wuDlgV1A</v>
          </cell>
          <cell r="AI294" t="str">
            <v>Generated</v>
          </cell>
          <cell r="AJ294">
            <v>0</v>
          </cell>
          <cell r="AK294" t="str">
            <v>https://my.gstzen.in/~ldbdzzzjvy/a/invoices/fd81f483-81cf-404a-9b59-acd5a8597368/einvoice/.pdf2/</v>
          </cell>
        </row>
        <row r="295">
          <cell r="E295" t="str">
            <v>GE2150FY2526132</v>
          </cell>
          <cell r="F295">
            <v>45883</v>
          </cell>
          <cell r="G295">
            <v>45900</v>
          </cell>
          <cell r="H295" t="str">
            <v>33AABCI7118M1ZI</v>
          </cell>
          <cell r="I295" t="str">
            <v>33AABCI7118M1ZI</v>
          </cell>
          <cell r="J295" t="str">
            <v>33 - TN</v>
          </cell>
          <cell r="K295" t="str">
            <v>N</v>
          </cell>
          <cell r="L295">
            <v>0</v>
          </cell>
          <cell r="M295">
            <v>0</v>
          </cell>
          <cell r="N295">
            <v>36650</v>
          </cell>
          <cell r="O295">
            <v>0</v>
          </cell>
          <cell r="P295">
            <v>3298.5</v>
          </cell>
          <cell r="Q295">
            <v>3298.5</v>
          </cell>
          <cell r="R295">
            <v>0</v>
          </cell>
          <cell r="S295">
            <v>43247</v>
          </cell>
          <cell r="T295">
            <v>0</v>
          </cell>
          <cell r="U295" t="str">
            <v>CE/NCES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 t="str">
            <v>dfcnceshq1@gmail.com</v>
          </cell>
          <cell r="AB295" t="str">
            <v>dfcnceshq1@gmail.com</v>
          </cell>
          <cell r="AC295" t="str">
            <v>9c0e894b72079e4107c8413f0e32ce31fe91339b91eb87bc5d3dcec8bc25c242</v>
          </cell>
          <cell r="AD295">
            <v>152522972177989</v>
          </cell>
          <cell r="AE295" t="str">
            <v>2025-09-09 11:46:00</v>
          </cell>
          <cell r="AF295">
            <v>0</v>
          </cell>
          <cell r="AG295">
            <v>0</v>
          </cell>
          <cell r="AH295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JDSTcxMThNMVpJXCIsXCJEb2NOb1wiOlwiR0UyMTUwRlkyNTI2MTMyXCIsXCJEb2NUeXBcIjpcIklOVlwiLFwiRG9jRHRcIjpcIjE0LzA4LzIwMjVcIixcIlRvdEludlZhbFwiOjQzMjQ3LjAsXCJJdGVtQ250XCI6MSxcIk1haW5Ic25Db2RlXCI6XCI5OTg1OTlcIixcIklyblwiOlwiOWMwZTg5NGI3MjA3OWU0MTA3Yzg0MTNmMGUzMmNlMzFmZTkxMzM5YjkxZWI4N2JjNWQzZGNlYzhiYzI1YzI0MlwiLFwiSXJuRHRcIjpcIjIwMjUtMDktMDkgMTE6NDY6MDBcIn0ifQ.f__H7Q5R41wYAtNjbGoBWaGCNEzocxB3BFflwc4jFlLe7R3WrMJc8rFcv_oY1ekG2Ss11A_3vfqJcXzIqg15KxEMqjp0cOHwAIAj9_5CprD28PzPAVSP3xQFH-PmJ5ZNWfoEeX9s4ZjyKRGYtayAYjMjZpbDfmx2ek0Jpm_aRgWjBtKcB3en3eXXEtU8YOGFoeZD4_OUnks18I0Z6mCZqZ9c69BuE_uffpR3DQbBLiecotleQabHolb3Ck0ltEuRh7TdnL8hIbh4b7GYSxcrLgW9i9FozLUz8EeiklLDs1dAvK4_K53QW-MPBmYmsSY_5qeuchpoZBljjSJqMXEjiQ</v>
          </cell>
          <cell r="AI295" t="str">
            <v>Generated</v>
          </cell>
          <cell r="AJ295">
            <v>0</v>
          </cell>
          <cell r="AK295" t="str">
            <v>https://my.gstzen.in/~ldbdzzzjvy/a/invoices/486deebb-4bef-48a0-bf94-a91b63090257/einvoice/.pdf2/</v>
          </cell>
        </row>
        <row r="296">
          <cell r="E296" t="str">
            <v>GE2150FY2526131</v>
          </cell>
          <cell r="F296">
            <v>45883</v>
          </cell>
          <cell r="G296">
            <v>45900</v>
          </cell>
          <cell r="H296" t="str">
            <v>33AABCI7118M1ZI</v>
          </cell>
          <cell r="I296" t="str">
            <v>33AABCI7118M1ZI</v>
          </cell>
          <cell r="J296" t="str">
            <v>33 - TN</v>
          </cell>
          <cell r="K296" t="str">
            <v>N</v>
          </cell>
          <cell r="L296">
            <v>0</v>
          </cell>
          <cell r="M296">
            <v>0</v>
          </cell>
          <cell r="N296">
            <v>73300</v>
          </cell>
          <cell r="O296">
            <v>0</v>
          </cell>
          <cell r="P296">
            <v>6597</v>
          </cell>
          <cell r="Q296">
            <v>6597</v>
          </cell>
          <cell r="R296">
            <v>0</v>
          </cell>
          <cell r="S296">
            <v>86494</v>
          </cell>
          <cell r="T296">
            <v>0</v>
          </cell>
          <cell r="U296" t="str">
            <v>CE/NCES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 t="str">
            <v>dfcnceshq1@gmail.com</v>
          </cell>
          <cell r="AB296" t="str">
            <v>dfcnceshq1@gmail.com</v>
          </cell>
          <cell r="AC296" t="str">
            <v>9e67589503c36e43fd820e1878fab4a21d746812bd163ba39d92ecbbea4fcf34</v>
          </cell>
          <cell r="AD296">
            <v>152522972177882</v>
          </cell>
          <cell r="AE296" t="str">
            <v>2025-09-09 11:46:00</v>
          </cell>
          <cell r="AF296">
            <v>0</v>
          </cell>
          <cell r="AG296">
            <v>0</v>
          </cell>
          <cell r="AH296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JDSTcxMThNMVpJXCIsXCJEb2NOb1wiOlwiR0UyMTUwRlkyNTI2MTMxXCIsXCJEb2NUeXBcIjpcIklOVlwiLFwiRG9jRHRcIjpcIjE0LzA4LzIwMjVcIixcIlRvdEludlZhbFwiOjg2NDk0LjAsXCJJdGVtQ250XCI6MSxcIk1haW5Ic25Db2RlXCI6XCI5OTg1OTlcIixcIklyblwiOlwiOWU2NzU4OTUwM2MzNmU0M2ZkODIwZTE4NzhmYWI0YTIxZDc0NjgxMmJkMTYzYmEzOWQ5MmVjYmJlYTRmY2YzNFwiLFwiSXJuRHRcIjpcIjIwMjUtMDktMDkgMTE6NDY6MDBcIn0ifQ.DFbb4O6MHCkpuHvAFZe8kWsZWF6lGq0O0CgsTQksG7hluCGi7fp-HwsEfd4d0rKsg-eBSFsRVrYJvr864FS1TzB91Dgw59Vzs6-RH7_nWOSQgiii7w91_-W_YebUQKuAIqIV3VEsJC5H8Jj1M1mFUWRMiYv_58TSNIYIna_ffCzD2OdR13EIN5O2AnoujZRgXhwVybx3tEHrP9sUPUNF88a9tKQ4fAcDgFx2vLflzkhz4ys3A5eNLneHCmkF3c4nz3PBRhpq5J21Hsx8q3mKjMX1WzNBp3qZYm0Xz_97rJbZl2Z9m9xKa2RTUnGREZV_5ZdQyG8-T-j_VWT1eE9aPw</v>
          </cell>
          <cell r="AI296" t="str">
            <v>Generated</v>
          </cell>
          <cell r="AJ296">
            <v>0</v>
          </cell>
          <cell r="AK296" t="str">
            <v>https://my.gstzen.in/~ldbdzzzjvy/a/invoices/cfa78527-ee14-41b2-9d56-fc02a13ad2f2/einvoice/.pdf2/</v>
          </cell>
        </row>
        <row r="297">
          <cell r="E297" t="str">
            <v>GE2150FY2526130</v>
          </cell>
          <cell r="F297">
            <v>45883</v>
          </cell>
          <cell r="G297">
            <v>45900</v>
          </cell>
          <cell r="H297" t="str">
            <v>33AABCI7118M1ZI</v>
          </cell>
          <cell r="I297" t="str">
            <v>33AABCI7118M1ZI</v>
          </cell>
          <cell r="J297" t="str">
            <v>33 - TN</v>
          </cell>
          <cell r="K297" t="str">
            <v>N</v>
          </cell>
          <cell r="L297">
            <v>0</v>
          </cell>
          <cell r="M297">
            <v>0</v>
          </cell>
          <cell r="N297">
            <v>36650</v>
          </cell>
          <cell r="O297">
            <v>0</v>
          </cell>
          <cell r="P297">
            <v>3298.5</v>
          </cell>
          <cell r="Q297">
            <v>3298.5</v>
          </cell>
          <cell r="R297">
            <v>0</v>
          </cell>
          <cell r="S297">
            <v>43247</v>
          </cell>
          <cell r="T297">
            <v>0</v>
          </cell>
          <cell r="U297" t="str">
            <v>CE/NCES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 t="str">
            <v>dfcnceshq1@gmail.com</v>
          </cell>
          <cell r="AB297" t="str">
            <v>dfcnceshq1@gmail.com</v>
          </cell>
          <cell r="AC297" t="str">
            <v>73159ec91e9aa2f32fb66b088f16b39b739eeb0b638125ab39c24e6999b5202b</v>
          </cell>
          <cell r="AD297">
            <v>152522972177794</v>
          </cell>
          <cell r="AE297" t="str">
            <v>2025-09-09 11:46:00</v>
          </cell>
          <cell r="AF297">
            <v>0</v>
          </cell>
          <cell r="AG297">
            <v>0</v>
          </cell>
          <cell r="AH297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JDSTcxMThNMVpJXCIsXCJEb2NOb1wiOlwiR0UyMTUwRlkyNTI2MTMwXCIsXCJEb2NUeXBcIjpcIklOVlwiLFwiRG9jRHRcIjpcIjE0LzA4LzIwMjVcIixcIlRvdEludlZhbFwiOjQzMjQ3LjAsXCJJdGVtQ250XCI6MSxcIk1haW5Ic25Db2RlXCI6XCI5OTg1OTlcIixcIklyblwiOlwiNzMxNTllYzkxZTlhYTJmMzJmYjY2YjA4OGYxNmIzOWI3MzllZWIwYjYzODEyNWFiMzljMjRlNjk5OWI1MjAyYlwiLFwiSXJuRHRcIjpcIjIwMjUtMDktMDkgMTE6NDY6MDBcIn0ifQ.gcqO2JHUv89ZdjkAE5zOBBmyGUmjEuA-8KRMZ5cp770b1iIjx0glH0VJnyvHm-bf1Z5Y2ErxnTITGB2R1bcg0TejJHCsOUPKToMQX2ZkZwJDUQdlm9uRmRIza2sjfFgaiPrxrHLMh3VrUgtOxGD7coWnn1-x4-97oFSEpCi5NgxbjLuWCIvPD51Efmzx9JDsTlYLNh9rcHe9b-qcdEGlqyiKw9w_0Fz5hISYuB1pzdvy0HnL_PhfHWjDGJKtWK9126Uvm_fOdSHxxfXolS4AVkMvlb30jKc32JlUKrZfJjJWNc4J-VhecRZqWg5iup4SmO-7Fnn97gfhAK9fhR0JSA</v>
          </cell>
          <cell r="AI297" t="str">
            <v>Generated</v>
          </cell>
          <cell r="AJ297">
            <v>0</v>
          </cell>
          <cell r="AK297" t="str">
            <v>https://my.gstzen.in/~ldbdzzzjvy/a/invoices/98d44bae-80d7-4e86-8eda-c70d60728ba3/einvoice/.pdf2/</v>
          </cell>
        </row>
        <row r="298">
          <cell r="E298" t="str">
            <v>GE2150FY2526129</v>
          </cell>
          <cell r="F298">
            <v>45883</v>
          </cell>
          <cell r="G298">
            <v>45900</v>
          </cell>
          <cell r="H298" t="str">
            <v>33AABCI7118M1ZI</v>
          </cell>
          <cell r="I298" t="str">
            <v>33AABCI7118M1ZI</v>
          </cell>
          <cell r="J298" t="str">
            <v>33 - TN</v>
          </cell>
          <cell r="K298" t="str">
            <v>N</v>
          </cell>
          <cell r="L298">
            <v>0</v>
          </cell>
          <cell r="M298">
            <v>0</v>
          </cell>
          <cell r="N298">
            <v>73300</v>
          </cell>
          <cell r="O298">
            <v>0</v>
          </cell>
          <cell r="P298">
            <v>6597</v>
          </cell>
          <cell r="Q298">
            <v>6597</v>
          </cell>
          <cell r="R298">
            <v>0</v>
          </cell>
          <cell r="S298">
            <v>86494</v>
          </cell>
          <cell r="T298">
            <v>0</v>
          </cell>
          <cell r="U298" t="str">
            <v>CE/NCES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 t="str">
            <v>dfcnceshq1@gmail.com</v>
          </cell>
          <cell r="AB298" t="str">
            <v>dfcnceshq1@gmail.com</v>
          </cell>
          <cell r="AC298" t="str">
            <v>f434534f6233f4de98fddf33b40130d975db663d09d55cc6e2eef99e045f42db</v>
          </cell>
          <cell r="AD298">
            <v>152522972177581</v>
          </cell>
          <cell r="AE298" t="str">
            <v>2025-09-09 11:46:00</v>
          </cell>
          <cell r="AF298">
            <v>0</v>
          </cell>
          <cell r="AG298">
            <v>0</v>
          </cell>
          <cell r="AH298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JDSTcxMThNMVpJXCIsXCJEb2NOb1wiOlwiR0UyMTUwRlkyNTI2MTI5XCIsXCJEb2NUeXBcIjpcIklOVlwiLFwiRG9jRHRcIjpcIjE0LzA4LzIwMjVcIixcIlRvdEludlZhbFwiOjg2NDk0LjAsXCJJdGVtQ250XCI6MSxcIk1haW5Ic25Db2RlXCI6XCI5OTg1OTlcIixcIklyblwiOlwiZjQzNDUzNGY2MjMzZjRkZTk4ZmRkZjMzYjQwMTMwZDk3NWRiNjYzZDA5ZDU1Y2M2ZTJlZWY5OWUwNDVmNDJkYlwiLFwiSXJuRHRcIjpcIjIwMjUtMDktMDkgMTE6NDY6MDBcIn0ifQ.S_ZpI33H9lA8FaGd4ZVeP8C7tksYmto9IOAs9VifSwn7r0tJ-fmVAc-uUwRlp7kXbK2AhjkBfer6H2O2tGdMzaomM7LHI5dWUrm85kFrSTLmZCLa0y7B4hHxkpRtMFmS2-UTjRrbO7zmq5q89oHlKUO9TSufypnsaPZ-Rt40cyUDOMp33HCmFh5YMR4Ebl1NvwGo5jZ6TKYhkXRVc_obrI8T6OgQGixf_pFcsRnnuLcHuSrV_4U3K-shjeLkK_nMnmNPFjRTX5A_E364bG_iIJbwJ71dcPrqgmgeZDqYk2oyP-neg6VRLFivgSuAYE9MFI1MTcHBZ-8LuPgwv-DA-g</v>
          </cell>
          <cell r="AI298" t="str">
            <v>Generated</v>
          </cell>
          <cell r="AJ298">
            <v>0</v>
          </cell>
          <cell r="AK298" t="str">
            <v>https://my.gstzen.in/~ldbdzzzjvy/a/invoices/9ca1fc06-012f-411e-b0fe-e17e649702f9/einvoice/.pdf2/</v>
          </cell>
        </row>
        <row r="299">
          <cell r="E299" t="str">
            <v>GE2150FY2526128</v>
          </cell>
          <cell r="F299">
            <v>45883</v>
          </cell>
          <cell r="G299">
            <v>45900</v>
          </cell>
          <cell r="H299" t="str">
            <v>33AABCI7118M1ZI</v>
          </cell>
          <cell r="I299" t="str">
            <v>33AABCI7118M1ZI</v>
          </cell>
          <cell r="J299" t="str">
            <v>33 - TN</v>
          </cell>
          <cell r="K299" t="str">
            <v>N</v>
          </cell>
          <cell r="L299">
            <v>0</v>
          </cell>
          <cell r="M299">
            <v>0</v>
          </cell>
          <cell r="N299">
            <v>36650</v>
          </cell>
          <cell r="O299">
            <v>0</v>
          </cell>
          <cell r="P299">
            <v>3298.5</v>
          </cell>
          <cell r="Q299">
            <v>3298.5</v>
          </cell>
          <cell r="R299">
            <v>0</v>
          </cell>
          <cell r="S299">
            <v>43247</v>
          </cell>
          <cell r="T299">
            <v>0</v>
          </cell>
          <cell r="U299" t="str">
            <v>CE/NCES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 t="str">
            <v>dfcnceshq1@gmail.com</v>
          </cell>
          <cell r="AB299" t="str">
            <v>dfcnceshq1@gmail.com</v>
          </cell>
          <cell r="AC299" t="str">
            <v>3dadb7372a2dc8a6151c38df4df34f0423a9a2ff80339bf2f36c7215bcc03801</v>
          </cell>
          <cell r="AD299">
            <v>152522972177493</v>
          </cell>
          <cell r="AE299" t="str">
            <v>2025-09-09 11:46:00</v>
          </cell>
          <cell r="AF299">
            <v>0</v>
          </cell>
          <cell r="AG299">
            <v>0</v>
          </cell>
          <cell r="AH299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JDSTcxMThNMVpJXCIsXCJEb2NOb1wiOlwiR0UyMTUwRlkyNTI2MTI4XCIsXCJEb2NUeXBcIjpcIklOVlwiLFwiRG9jRHRcIjpcIjE0LzA4LzIwMjVcIixcIlRvdEludlZhbFwiOjQzMjQ3LjAsXCJJdGVtQ250XCI6MSxcIk1haW5Ic25Db2RlXCI6XCI5OTg1OTlcIixcIklyblwiOlwiM2RhZGI3MzcyYTJkYzhhNjE1MWMzOGRmNGRmMzRmMDQyM2E5YTJmZjgwMzM5YmYyZjM2YzcyMTViY2MwMzgwMVwiLFwiSXJuRHRcIjpcIjIwMjUtMDktMDkgMTE6NDY6MDBcIn0ifQ.HXas9TlDuuYFtyO6qAlX-1qw7Czy2bI1UaO_s9qriSEKDG6UCbeCBO1d0MlZ52AQQ_fYdgVMRaiZilcXR_7UerpLrHJVlqwSQJzVo0VLrFCrLMPSM_DLLalqRiKRm2MfHeHVp0-1Y8izcr5Lm_VfxMDO0bjF_OWYUbY52R02LzeQVI2fVGHkci78oerf5qj-JlhKKY1vxPQlS01BbnM8fbOwduDCR0QoNxbk1kE5ai6UDmDsSKKTDZQDG3r_z-eY8u_di-KsRVQUrFqQWVYm-CFEZMZdFLpd7ccZQLWy-gPUIBzBnvvJY2bb0qa6Bzk8uhBPS0FKB4MmYHKLSWpeAA</v>
          </cell>
          <cell r="AI299" t="str">
            <v>Generated</v>
          </cell>
          <cell r="AJ299">
            <v>0</v>
          </cell>
          <cell r="AK299" t="str">
            <v>https://my.gstzen.in/~ldbdzzzjvy/a/invoices/3f6ce51c-232f-40a1-aa3b-a105f8c672b7/einvoice/.pdf2/</v>
          </cell>
        </row>
        <row r="300">
          <cell r="E300" t="str">
            <v>GE2150FY2526127</v>
          </cell>
          <cell r="F300">
            <v>45883</v>
          </cell>
          <cell r="G300">
            <v>45900</v>
          </cell>
          <cell r="H300" t="str">
            <v>33AABCI7118M1ZI</v>
          </cell>
          <cell r="I300" t="str">
            <v>33AABCI7118M1ZI</v>
          </cell>
          <cell r="J300" t="str">
            <v>33 - TN</v>
          </cell>
          <cell r="K300" t="str">
            <v>N</v>
          </cell>
          <cell r="L300">
            <v>0</v>
          </cell>
          <cell r="M300">
            <v>0</v>
          </cell>
          <cell r="N300">
            <v>73300</v>
          </cell>
          <cell r="O300">
            <v>0</v>
          </cell>
          <cell r="P300">
            <v>6597</v>
          </cell>
          <cell r="Q300">
            <v>6597</v>
          </cell>
          <cell r="R300">
            <v>0</v>
          </cell>
          <cell r="S300">
            <v>86494</v>
          </cell>
          <cell r="T300">
            <v>0</v>
          </cell>
          <cell r="U300" t="str">
            <v>CE/NCES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 t="str">
            <v>dfcnceshq1@gmail.com</v>
          </cell>
          <cell r="AB300" t="str">
            <v>dfcnceshq1@gmail.com</v>
          </cell>
          <cell r="AC300" t="str">
            <v>45f495f23f12fdae7e98d207497454c873f75d126a045b521162d26c5f4d7873</v>
          </cell>
          <cell r="AD300">
            <v>152522972177369</v>
          </cell>
          <cell r="AE300" t="str">
            <v>2025-09-09 11:46:00</v>
          </cell>
          <cell r="AF300">
            <v>0</v>
          </cell>
          <cell r="AG300">
            <v>0</v>
          </cell>
          <cell r="AH300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JDSTcxMThNMVpJXCIsXCJEb2NOb1wiOlwiR0UyMTUwRlkyNTI2MTI3XCIsXCJEb2NUeXBcIjpcIklOVlwiLFwiRG9jRHRcIjpcIjE0LzA4LzIwMjVcIixcIlRvdEludlZhbFwiOjg2NDk0LjAsXCJJdGVtQ250XCI6MSxcIk1haW5Ic25Db2RlXCI6XCI5OTg1OTlcIixcIklyblwiOlwiNDVmNDk1ZjIzZjEyZmRhZTdlOThkMjA3NDk3NDU0Yzg3M2Y3NWQxMjZhMDQ1YjUyMTE2MmQyNmM1ZjRkNzg3M1wiLFwiSXJuRHRcIjpcIjIwMjUtMDktMDkgMTE6NDY6MDBcIn0ifQ.ZKI27bH9ZYuL0_JJ4itgRGtubtlLJJl5a30eB7ktY8W-5PDLtFCf60n8Lx3LMY0Pkw5fI_2RtxkpomccHRJJ5fEGuEorELwVBVTEFyZR_DckPz0q3nz4bl471weKviYWHirjttipkR4LM3pC9UWI99UljznmoyjQ_vs4EzTP0plj-43SwVVq3CFETuI4awlAFHIYKEuP89bykQ8g7wLw4tMhcVHV5OM1EAVO1Tu-xhlwWzEBSFN5MAJ0c8a0CII68e-G9akhsO6RQir0DRDnCPLmfTQZtaRi_ABHOtQCn-ohMye8eyFPjMcQH1lzWHW852_Acrk6efdttmwXtttwtw</v>
          </cell>
          <cell r="AI300" t="str">
            <v>Generated</v>
          </cell>
          <cell r="AJ300">
            <v>0</v>
          </cell>
          <cell r="AK300" t="str">
            <v>https://my.gstzen.in/~ldbdzzzjvy/a/invoices/b6a51469-845d-44d5-8fd0-a224155d4b84/einvoice/.pdf2/</v>
          </cell>
        </row>
        <row r="301">
          <cell r="E301" t="str">
            <v>GE2150FY2526126</v>
          </cell>
          <cell r="F301">
            <v>45883</v>
          </cell>
          <cell r="G301">
            <v>45900</v>
          </cell>
          <cell r="H301" t="str">
            <v>33AABCI7118M1ZI</v>
          </cell>
          <cell r="I301" t="str">
            <v>33AABCI7118M1ZI</v>
          </cell>
          <cell r="J301" t="str">
            <v>33 - TN</v>
          </cell>
          <cell r="K301" t="str">
            <v>N</v>
          </cell>
          <cell r="L301">
            <v>0</v>
          </cell>
          <cell r="M301">
            <v>0</v>
          </cell>
          <cell r="N301">
            <v>36650</v>
          </cell>
          <cell r="O301">
            <v>0</v>
          </cell>
          <cell r="P301">
            <v>3298.5</v>
          </cell>
          <cell r="Q301">
            <v>3298.5</v>
          </cell>
          <cell r="R301">
            <v>0</v>
          </cell>
          <cell r="S301">
            <v>43247</v>
          </cell>
          <cell r="T301">
            <v>0</v>
          </cell>
          <cell r="U301" t="str">
            <v>CE/NCES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 t="str">
            <v>dfcnceshq1@gmail.com</v>
          </cell>
          <cell r="AB301" t="str">
            <v>dfcnceshq1@gmail.com</v>
          </cell>
          <cell r="AC301" t="str">
            <v>34f5b5727d0e9521cb6b1f2401ece823974f7c476cfe47d2ac5083d71e3bdc55</v>
          </cell>
          <cell r="AD301">
            <v>152522972177280</v>
          </cell>
          <cell r="AE301" t="str">
            <v>2025-09-09 11:46:00</v>
          </cell>
          <cell r="AF301">
            <v>0</v>
          </cell>
          <cell r="AG301">
            <v>0</v>
          </cell>
          <cell r="AH301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JDSTcxMThNMVpJXCIsXCJEb2NOb1wiOlwiR0UyMTUwRlkyNTI2MTI2XCIsXCJEb2NUeXBcIjpcIklOVlwiLFwiRG9jRHRcIjpcIjE0LzA4LzIwMjVcIixcIlRvdEludlZhbFwiOjQzMjQ3LjAsXCJJdGVtQ250XCI6MSxcIk1haW5Ic25Db2RlXCI6XCI5OTg1OTlcIixcIklyblwiOlwiMzRmNWI1NzI3ZDBlOTUyMWNiNmIxZjI0MDFlY2U4MjM5NzRmN2M0NzZjZmU0N2QyYWM1MDgzZDcxZTNiZGM1NVwiLFwiSXJuRHRcIjpcIjIwMjUtMDktMDkgMTE6NDY6MDBcIn0ifQ.YsAxJdF8nKTiIGZQpzzGK_f0rlCeh85jkx8uyMrBpC8gKKCY533SKX0id_S3Q-fVK8pdrO_MGnPke79R0lW39GHq_WptagDufA57Hbn83OjUb0yp1KZ3M0urxOIffnjN_2LSNyTT4od0ABXmOX5cZAzWPHKbBGb4eCnU499mrCEH2j098x5SbzC9_KSljjLtZZHyGqJPaz-nvA-TfKX52V8Ii8Zsx0JGfeaR6sdYxzYHxy40YB_tiNKTlrLdcG6x8JKo_Ht4gj3gAWBVb_ZLCUncMMZVEV2U-JmhJNyBK0qC9cURzBRDyOmGQqRwHxQMYSMNJgWeuA1aghWBHrmdcQ</v>
          </cell>
          <cell r="AI301" t="str">
            <v>Generated</v>
          </cell>
          <cell r="AJ301">
            <v>0</v>
          </cell>
          <cell r="AK301" t="str">
            <v>https://my.gstzen.in/~ldbdzzzjvy/a/invoices/6aa4cc95-3655-40f1-a0d5-cdeef1f47116/einvoice/.pdf2/</v>
          </cell>
        </row>
        <row r="302">
          <cell r="E302" t="str">
            <v>GE2150FY2526125</v>
          </cell>
          <cell r="F302">
            <v>45883</v>
          </cell>
          <cell r="G302">
            <v>45900</v>
          </cell>
          <cell r="H302" t="str">
            <v>33AABCI7118M1ZI</v>
          </cell>
          <cell r="I302" t="str">
            <v>33AABCI7118M1ZI</v>
          </cell>
          <cell r="J302" t="str">
            <v>33 - TN</v>
          </cell>
          <cell r="K302" t="str">
            <v>N</v>
          </cell>
          <cell r="L302">
            <v>0</v>
          </cell>
          <cell r="M302">
            <v>0</v>
          </cell>
          <cell r="N302">
            <v>73300</v>
          </cell>
          <cell r="O302">
            <v>0</v>
          </cell>
          <cell r="P302">
            <v>6597</v>
          </cell>
          <cell r="Q302">
            <v>6597</v>
          </cell>
          <cell r="R302">
            <v>0</v>
          </cell>
          <cell r="S302">
            <v>86494</v>
          </cell>
          <cell r="T302">
            <v>0</v>
          </cell>
          <cell r="U302" t="str">
            <v>CE/NCES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 t="str">
            <v>dfcnceshq1@gmail.com</v>
          </cell>
          <cell r="AB302" t="str">
            <v>dfcnceshq1@gmail.com</v>
          </cell>
          <cell r="AC302" t="str">
            <v>9ec51d4c8a11659072c81e6733177c122656625750f26382e88b256154248e84</v>
          </cell>
          <cell r="AD302">
            <v>152522972177165</v>
          </cell>
          <cell r="AE302" t="str">
            <v>2025-09-09 11:46:00</v>
          </cell>
          <cell r="AF302">
            <v>0</v>
          </cell>
          <cell r="AG302">
            <v>0</v>
          </cell>
          <cell r="AH302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JDSTcxMThNMVpJXCIsXCJEb2NOb1wiOlwiR0UyMTUwRlkyNTI2MTI1XCIsXCJEb2NUeXBcIjpcIklOVlwiLFwiRG9jRHRcIjpcIjE0LzA4LzIwMjVcIixcIlRvdEludlZhbFwiOjg2NDk0LjAsXCJJdGVtQ250XCI6MSxcIk1haW5Ic25Db2RlXCI6XCI5OTg1OTlcIixcIklyblwiOlwiOWVjNTFkNGM4YTExNjU5MDcyYzgxZTY3MzMxNzdjMTIyNjU2NjI1NzUwZjI2MzgyZTg4YjI1NjE1NDI0OGU4NFwiLFwiSXJuRHRcIjpcIjIwMjUtMDktMDkgMTE6NDY6MDBcIn0ifQ.KwPgUOTpb_7FA5tdgQxyQ4vfY7f4YJgL7yocOuN0NNOwX-4LopGs93tdx-DFhG9cJkZcy464gh1Tswb7LwoNmcLwqmrZIml_mhSN9dI5PWrnTx-o-yjuTr5eUJo-3l_LAWQXodU-uVB4KF9FJxol5MkzjXz0zkt0xrk5HyEcRFYkVSXbGGArXUALKMVUzX2Hz-8PzNk4aiSU3TM5KuSX7ilsQGiCn99ZGyUSqA2yCBc_6yW-DawL0ltlcvg7wcuet7dnI2zkR4J1s7zLioxXvKaw0j1rodoOMRyFo26ClDKpc7bJ-i1Oi6Udx4MYyO4W-jvCOIN1RNO-me0i9JrpYw</v>
          </cell>
          <cell r="AI302" t="str">
            <v>Generated</v>
          </cell>
          <cell r="AJ302">
            <v>0</v>
          </cell>
          <cell r="AK302" t="str">
            <v>https://my.gstzen.in/~ldbdzzzjvy/a/invoices/1f53cd71-87a2-48eb-a52b-a4d193b74d32/einvoice/.pdf2/</v>
          </cell>
        </row>
        <row r="303">
          <cell r="E303" t="str">
            <v>GE2150FY2526124</v>
          </cell>
          <cell r="F303">
            <v>45883</v>
          </cell>
          <cell r="G303">
            <v>45900</v>
          </cell>
          <cell r="H303" t="str">
            <v>33AABCI7118M1ZI</v>
          </cell>
          <cell r="I303" t="str">
            <v>33AABCI7118M1ZI</v>
          </cell>
          <cell r="J303" t="str">
            <v>33 - TN</v>
          </cell>
          <cell r="K303" t="str">
            <v>N</v>
          </cell>
          <cell r="L303">
            <v>0</v>
          </cell>
          <cell r="M303">
            <v>0</v>
          </cell>
          <cell r="N303">
            <v>36650</v>
          </cell>
          <cell r="O303">
            <v>0</v>
          </cell>
          <cell r="P303">
            <v>3298.5</v>
          </cell>
          <cell r="Q303">
            <v>3298.5</v>
          </cell>
          <cell r="R303">
            <v>0</v>
          </cell>
          <cell r="S303">
            <v>43247</v>
          </cell>
          <cell r="T303">
            <v>0</v>
          </cell>
          <cell r="U303" t="str">
            <v>CE/NCES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 t="str">
            <v>dfcnceshq1@gmail.com</v>
          </cell>
          <cell r="AB303" t="str">
            <v>dfcnceshq1@gmail.com</v>
          </cell>
          <cell r="AC303" t="str">
            <v>d8044a4d1ffde6061f580a1025139fd36233faa888287fbe2ce82179f244bb22</v>
          </cell>
          <cell r="AD303">
            <v>152522972177031</v>
          </cell>
          <cell r="AE303" t="str">
            <v>2025-09-09 11:46:00</v>
          </cell>
          <cell r="AF303">
            <v>0</v>
          </cell>
          <cell r="AG303">
            <v>0</v>
          </cell>
          <cell r="AH303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JDSTcxMThNMVpJXCIsXCJEb2NOb1wiOlwiR0UyMTUwRlkyNTI2MTI0XCIsXCJEb2NUeXBcIjpcIklOVlwiLFwiRG9jRHRcIjpcIjE0LzA4LzIwMjVcIixcIlRvdEludlZhbFwiOjQzMjQ3LjAsXCJJdGVtQ250XCI6MSxcIk1haW5Ic25Db2RlXCI6XCI5OTg1OTlcIixcIklyblwiOlwiZDgwNDRhNGQxZmZkZTYwNjFmNTgwYTEwMjUxMzlmZDM2MjMzZmFhODg4Mjg3ZmJlMmNlODIxNzlmMjQ0YmIyMlwiLFwiSXJuRHRcIjpcIjIwMjUtMDktMDkgMTE6NDY6MDBcIn0ifQ.uN95PdUO7qCX5smA2TZeA_zW9iU1V0zhwIDgnvEiexvwsK7eV_2anFr5_2GRS38s-MoValsCr71FZEqS5O8e3lI30dIpqk7zR4AEkdDXCB45LtjdwgwpoJeq3uYxSDjPX_9z67HQJaO3etELhRC3J-t4237Eg6wPplBUUcu2IvgX5Sdcq44CbSw-Yizxk_PtgAaNkjxHgd6WsOXVrrd-U4TtkJY4Qo7dF7WOwssriZ7dTHTuZoJNYQaYI0RCGq9dFbB9v__0wwO0r4Bzs2YUZhQ8q-H05D9uPMX5KliuQbQq8NWN-BFyodiCpysEO4nD9goPuiy3Mf2jeMkosK5aUQ</v>
          </cell>
          <cell r="AI303" t="str">
            <v>Generated</v>
          </cell>
          <cell r="AJ303">
            <v>0</v>
          </cell>
          <cell r="AK303" t="str">
            <v>https://my.gstzen.in/~ldbdzzzjvy/a/invoices/2fc8dc3e-a9bb-4d1a-9b99-92325d96a522/einvoice/.pdf2/</v>
          </cell>
        </row>
        <row r="304">
          <cell r="E304" t="str">
            <v>GE2150FY2526123</v>
          </cell>
          <cell r="F304">
            <v>45883</v>
          </cell>
          <cell r="G304">
            <v>45900</v>
          </cell>
          <cell r="H304" t="str">
            <v>33AABCI7118M1ZI</v>
          </cell>
          <cell r="I304" t="str">
            <v>33AABCI7118M1ZI</v>
          </cell>
          <cell r="J304" t="str">
            <v>33 - TN</v>
          </cell>
          <cell r="K304" t="str">
            <v>N</v>
          </cell>
          <cell r="L304">
            <v>0</v>
          </cell>
          <cell r="M304">
            <v>0</v>
          </cell>
          <cell r="N304">
            <v>73300</v>
          </cell>
          <cell r="O304">
            <v>0</v>
          </cell>
          <cell r="P304">
            <v>6597</v>
          </cell>
          <cell r="Q304">
            <v>6597</v>
          </cell>
          <cell r="R304">
            <v>0</v>
          </cell>
          <cell r="S304">
            <v>86494</v>
          </cell>
          <cell r="T304">
            <v>0</v>
          </cell>
          <cell r="U304" t="str">
            <v>CE/NCES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 t="str">
            <v>dfcnceshq1@gmail.com</v>
          </cell>
          <cell r="AB304" t="str">
            <v>dfcnceshq1@gmail.com</v>
          </cell>
          <cell r="AC304" t="str">
            <v>f35298df3b08725961a6592be4d6795a6aec51f289050ac4ce930015f708104d</v>
          </cell>
          <cell r="AD304">
            <v>152522972176908</v>
          </cell>
          <cell r="AE304" t="str">
            <v>2025-09-09 11:46:00</v>
          </cell>
          <cell r="AF304">
            <v>0</v>
          </cell>
          <cell r="AG304">
            <v>0</v>
          </cell>
          <cell r="AH304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JDSTcxMThNMVpJXCIsXCJEb2NOb1wiOlwiR0UyMTUwRlkyNTI2MTIzXCIsXCJEb2NUeXBcIjpcIklOVlwiLFwiRG9jRHRcIjpcIjE0LzA4LzIwMjVcIixcIlRvdEludlZhbFwiOjg2NDk0LjAsXCJJdGVtQ250XCI6MSxcIk1haW5Ic25Db2RlXCI6XCI5OTg1OTlcIixcIklyblwiOlwiZjM1Mjk4ZGYzYjA4NzI1OTYxYTY1OTJiZTRkNjc5NWE2YWVjNTFmMjg5MDUwYWM0Y2U5MzAwMTVmNzA4MTA0ZFwiLFwiSXJuRHRcIjpcIjIwMjUtMDktMDkgMTE6NDY6MDBcIn0ifQ.d5wZEDRM81T7yv_m4lDuwotTTK-Sk9W4W381F6yD6MEnD1frADAdZ5lLCIvvBkCd1VkEU4HVhbMtnsxHinq4W-YGWkt-CLjilcxijz5xUm0XJw9YvJsvKLFIgwslOPDmc-61XcW76FnILb_Fn0t9AAXCwwy2Zl-AoNZ1OuYggTbulH_ttAmgyUwI9k8jXstMOGdyUXkiwQxtnAbeYWjaqZPQua9uKR7vYeWEtt-ve8Ftm-TNlgTw73m8evgBL3i7LGgUE33QF3rEqfTb3SFfuJ5QIbn1XKUceDZHixtZ4UGbpjZ8mTVWdjvJykuwvtbmlBb5yT7sOwJqUPDMFIMzZg</v>
          </cell>
          <cell r="AI304" t="str">
            <v>Generated</v>
          </cell>
          <cell r="AJ304">
            <v>0</v>
          </cell>
          <cell r="AK304" t="str">
            <v>https://my.gstzen.in/~ldbdzzzjvy/a/invoices/1da867eb-a212-480c-8c53-3f1bea242f78/einvoice/.pdf2/</v>
          </cell>
        </row>
        <row r="305">
          <cell r="E305" t="str">
            <v>GE2150FY2526122</v>
          </cell>
          <cell r="F305">
            <v>45883</v>
          </cell>
          <cell r="G305">
            <v>45900</v>
          </cell>
          <cell r="H305" t="str">
            <v>33AABCI7118M1ZI</v>
          </cell>
          <cell r="I305" t="str">
            <v>33AABCI7118M1ZI</v>
          </cell>
          <cell r="J305" t="str">
            <v>33 - TN</v>
          </cell>
          <cell r="K305" t="str">
            <v>N</v>
          </cell>
          <cell r="L305">
            <v>0</v>
          </cell>
          <cell r="M305">
            <v>0</v>
          </cell>
          <cell r="N305">
            <v>36650</v>
          </cell>
          <cell r="O305">
            <v>0</v>
          </cell>
          <cell r="P305">
            <v>3298.5</v>
          </cell>
          <cell r="Q305">
            <v>3298.5</v>
          </cell>
          <cell r="R305">
            <v>0</v>
          </cell>
          <cell r="S305">
            <v>43247</v>
          </cell>
          <cell r="T305">
            <v>0</v>
          </cell>
          <cell r="U305" t="str">
            <v>CE/NCES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 t="str">
            <v>dfcnceshq1@gmail.com</v>
          </cell>
          <cell r="AB305" t="str">
            <v>dfcnceshq1@gmail.com</v>
          </cell>
          <cell r="AC305" t="str">
            <v>e1c5a610fc5d6da7cc8c20beaa12def800ea6eab40e328170b20fcf6739ca133</v>
          </cell>
          <cell r="AD305">
            <v>152522972176829</v>
          </cell>
          <cell r="AE305" t="str">
            <v>2025-09-09 11:46:00</v>
          </cell>
          <cell r="AF305">
            <v>0</v>
          </cell>
          <cell r="AG305">
            <v>0</v>
          </cell>
          <cell r="AH305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JDSTcxMThNMVpJXCIsXCJEb2NOb1wiOlwiR0UyMTUwRlkyNTI2MTIyXCIsXCJEb2NUeXBcIjpcIklOVlwiLFwiRG9jRHRcIjpcIjE0LzA4LzIwMjVcIixcIlRvdEludlZhbFwiOjQzMjQ3LjAsXCJJdGVtQ250XCI6MSxcIk1haW5Ic25Db2RlXCI6XCI5OTg1OTlcIixcIklyblwiOlwiZTFjNWE2MTBmYzVkNmRhN2NjOGMyMGJlYWExMmRlZjgwMGVhNmVhYjQwZTMyODE3MGIyMGZjZjY3MzljYTEzM1wiLFwiSXJuRHRcIjpcIjIwMjUtMDktMDkgMTE6NDY6MDBcIn0ifQ.UmZDxYaRXw1-9YU4Bjx020-0JzT9Ms_rdcVgjV_e9oPxZY14qKrmCvIw6gBstS8diJ3Jv_MUXMIZj32vCgqBYoVCSb1ROusu-c7kOqR3FhTgAc7F5a_Tuak3P7806IUPIJ5Pp8_kLulb7NgAxf3vu-uh8bBnVJMNKCLHoOJH7bWmzDUwTQlRMFlHdKs65FtJtyYBqCdnqKHDqjh99jV0JYOATffRZh2VuUvNUxijCW3tpx79o_QrMEgS7IRVwaknaQj6TBIH6_91z9PXdGkYsI2H0RGvSCve1Bin1upeCAfnIh3aFKgaIEy3pxqPgzcNjklMj8-2WbI6EL6ZBk5jow</v>
          </cell>
          <cell r="AI305" t="str">
            <v>Generated</v>
          </cell>
          <cell r="AJ305">
            <v>0</v>
          </cell>
          <cell r="AK305" t="str">
            <v>https://my.gstzen.in/~ldbdzzzjvy/a/invoices/c1af076b-24f2-4fce-b9b7-c765054da336/einvoice/.pdf2/</v>
          </cell>
        </row>
        <row r="306">
          <cell r="E306" t="str">
            <v>GE2150FY2526121</v>
          </cell>
          <cell r="F306">
            <v>45883</v>
          </cell>
          <cell r="G306">
            <v>45900</v>
          </cell>
          <cell r="H306" t="str">
            <v>33AABCI7118M1ZI</v>
          </cell>
          <cell r="I306" t="str">
            <v>33AABCI7118M1ZI</v>
          </cell>
          <cell r="J306" t="str">
            <v>33 - TN</v>
          </cell>
          <cell r="K306" t="str">
            <v>N</v>
          </cell>
          <cell r="L306">
            <v>0</v>
          </cell>
          <cell r="M306">
            <v>0</v>
          </cell>
          <cell r="N306">
            <v>73300</v>
          </cell>
          <cell r="O306">
            <v>0</v>
          </cell>
          <cell r="P306">
            <v>6597</v>
          </cell>
          <cell r="Q306">
            <v>6597</v>
          </cell>
          <cell r="R306">
            <v>0</v>
          </cell>
          <cell r="S306">
            <v>86494</v>
          </cell>
          <cell r="T306">
            <v>0</v>
          </cell>
          <cell r="U306" t="str">
            <v>CE/NCES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 t="str">
            <v>dfcnceshq1@gmail.com</v>
          </cell>
          <cell r="AB306" t="str">
            <v>dfcnceshq1@gmail.com</v>
          </cell>
          <cell r="AC306" t="str">
            <v>10b5d0c5f4396fbe2844ab3db7d0a91cd86142c0993cf5998ffbfe293ff3c45b</v>
          </cell>
          <cell r="AD306">
            <v>152522972176704</v>
          </cell>
          <cell r="AE306" t="str">
            <v>2025-09-09 11:46:00</v>
          </cell>
          <cell r="AF306">
            <v>0</v>
          </cell>
          <cell r="AG306">
            <v>0</v>
          </cell>
          <cell r="AH306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JDSTcxMThNMVpJXCIsXCJEb2NOb1wiOlwiR0UyMTUwRlkyNTI2MTIxXCIsXCJEb2NUeXBcIjpcIklOVlwiLFwiRG9jRHRcIjpcIjE0LzA4LzIwMjVcIixcIlRvdEludlZhbFwiOjg2NDk0LjAsXCJJdGVtQ250XCI6MSxcIk1haW5Ic25Db2RlXCI6XCI5OTg1OTlcIixcIklyblwiOlwiMTBiNWQwYzVmNDM5NmZiZTI4NDRhYjNkYjdkMGE5MWNkODYxNDJjMDk5M2NmNTk5OGZmYmZlMjkzZmYzYzQ1YlwiLFwiSXJuRHRcIjpcIjIwMjUtMDktMDkgMTE6NDY6MDBcIn0ifQ.qj5TIId6-kc4R_zP8iEKQTx1Q4hzefvzBvIqqso5eaC_BvzHVTxIEqRolyDrqjVTJgz43TNVC0BdimUsFl8oN9PuDWjMbFrSBtJgBE8oHmME7KqA-_rNakJwtC-9SoJEkjfl8KbVpLawvEYh79ReoXhTVWZ7OVe2d__l6k_rY1uiY4Fy82CenQIyG80VyKYyD6npGTeTTCqw4Rion2A_gSx0RZkC6AhZw8i8KDmvziGU8qT5MY7HgUg06k32jJ2q5-QpiLYHaXNFmUTKu24pkPsLWsMpuC9OteBOfo7dgl5-A_fzhF7FcOQJQcrww_E1DzBxmFZepkiD9ZrDsie5OA</v>
          </cell>
          <cell r="AI306" t="str">
            <v>Generated</v>
          </cell>
          <cell r="AJ306">
            <v>0</v>
          </cell>
          <cell r="AK306" t="str">
            <v>https://my.gstzen.in/~ldbdzzzjvy/a/invoices/92258cce-d912-4fea-ac43-0d9ef8c9645d/einvoice/.pdf2/</v>
          </cell>
        </row>
        <row r="307">
          <cell r="E307" t="str">
            <v>GE2150FY2526120</v>
          </cell>
          <cell r="F307">
            <v>45883</v>
          </cell>
          <cell r="G307">
            <v>45900</v>
          </cell>
          <cell r="H307" t="str">
            <v>33AABCI7118M1ZI</v>
          </cell>
          <cell r="I307" t="str">
            <v>33AABCI7118M1ZI</v>
          </cell>
          <cell r="J307" t="str">
            <v>33 - TN</v>
          </cell>
          <cell r="K307" t="str">
            <v>N</v>
          </cell>
          <cell r="L307">
            <v>0</v>
          </cell>
          <cell r="M307">
            <v>0</v>
          </cell>
          <cell r="N307">
            <v>36650</v>
          </cell>
          <cell r="O307">
            <v>0</v>
          </cell>
          <cell r="P307">
            <v>3298.5</v>
          </cell>
          <cell r="Q307">
            <v>3298.5</v>
          </cell>
          <cell r="R307">
            <v>0</v>
          </cell>
          <cell r="S307">
            <v>43247</v>
          </cell>
          <cell r="T307">
            <v>0</v>
          </cell>
          <cell r="U307" t="str">
            <v>CE/NCES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 t="str">
            <v>dfcnceshq1@gmail.com</v>
          </cell>
          <cell r="AB307" t="str">
            <v>dfcnceshq1@gmail.com</v>
          </cell>
          <cell r="AC307" t="str">
            <v>38dac9072adeb614d68c7e9b955cc4150b014796b11a67d26987a1901b8b8a28</v>
          </cell>
          <cell r="AD307">
            <v>152522972176582</v>
          </cell>
          <cell r="AE307" t="str">
            <v>2025-09-09 11:46:00</v>
          </cell>
          <cell r="AF307">
            <v>0</v>
          </cell>
          <cell r="AG307">
            <v>0</v>
          </cell>
          <cell r="AH307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JDSTcxMThNMVpJXCIsXCJEb2NOb1wiOlwiR0UyMTUwRlkyNTI2MTIwXCIsXCJEb2NUeXBcIjpcIklOVlwiLFwiRG9jRHRcIjpcIjE0LzA4LzIwMjVcIixcIlRvdEludlZhbFwiOjQzMjQ3LjAsXCJJdGVtQ250XCI6MSxcIk1haW5Ic25Db2RlXCI6XCI5OTg1OTlcIixcIklyblwiOlwiMzhkYWM5MDcyYWRlYjYxNGQ2OGM3ZTliOTU1Y2M0MTUwYjAxNDc5NmIxMWE2N2QyNjk4N2ExOTAxYjhiOGEyOFwiLFwiSXJuRHRcIjpcIjIwMjUtMDktMDkgMTE6NDY6MDBcIn0ifQ.AJqEfLW_8LtPsQay8uoWbbgjgdFGB7Va7_RQHTTxqiN9qCaS4qWWr-6VwndaBe6w_zRQ1NTwWB_a61orkrveeoUJi_y5utSc_zMV8n62fNft8coFQ-GmFfaL0oDc_tNO0mErOL30xif43G-44EHbXFuUapaVQARTIMEfR-zP-WIxp2zgBr93qob_vXyuGO7-uSRGy0iAkFg0OdgbWxv7oLjPO84OXDsVT_Yi98TBq7pESP9ae2QZ4vA82IskhEgx4olkD9ZrwrdHHqkjn_6oDHM9H0uAVByXxXIgcMfKOY1AgSGuSp6wgbTAJfnGHQyoU7fp_ZeGouwu3yF2HSXi_w</v>
          </cell>
          <cell r="AI307" t="str">
            <v>Generated</v>
          </cell>
          <cell r="AJ307">
            <v>0</v>
          </cell>
          <cell r="AK307" t="str">
            <v>https://my.gstzen.in/~ldbdzzzjvy/a/invoices/5a09b40d-7f8e-4927-9812-00892d3783a2/einvoice/.pdf2/</v>
          </cell>
        </row>
        <row r="308">
          <cell r="E308" t="str">
            <v>GE2150FY2526119</v>
          </cell>
          <cell r="F308">
            <v>45883</v>
          </cell>
          <cell r="G308">
            <v>45900</v>
          </cell>
          <cell r="H308" t="str">
            <v>33AAICR5893B1ZB</v>
          </cell>
          <cell r="I308" t="str">
            <v>33AAICR5893B1ZB</v>
          </cell>
          <cell r="J308" t="str">
            <v>33 - TN</v>
          </cell>
          <cell r="K308" t="str">
            <v>N</v>
          </cell>
          <cell r="L308">
            <v>0</v>
          </cell>
          <cell r="M308">
            <v>0</v>
          </cell>
          <cell r="N308">
            <v>100000</v>
          </cell>
          <cell r="O308">
            <v>0</v>
          </cell>
          <cell r="P308">
            <v>9000</v>
          </cell>
          <cell r="Q308">
            <v>9000</v>
          </cell>
          <cell r="R308">
            <v>0</v>
          </cell>
          <cell r="S308">
            <v>118000</v>
          </cell>
          <cell r="T308">
            <v>0</v>
          </cell>
          <cell r="U308" t="str">
            <v>CE/NCES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 t="str">
            <v>dfcnceshq1@gmail.com</v>
          </cell>
          <cell r="AB308" t="str">
            <v>dfcnceshq1@gmail.com</v>
          </cell>
          <cell r="AC308" t="str">
            <v>6d6cba19f94b6ea136a48687033236f45e411e92705ff430600b4fcd46fa0585</v>
          </cell>
          <cell r="AD308">
            <v>152522972176421</v>
          </cell>
          <cell r="AE308" t="str">
            <v>2025-09-09 11:46:00</v>
          </cell>
          <cell r="AF308">
            <v>0</v>
          </cell>
          <cell r="AG308">
            <v>0</v>
          </cell>
          <cell r="AH308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lDUjU4OTNCMVpCXCIsXCJEb2NOb1wiOlwiR0UyMTUwRlkyNTI2MTE5XCIsXCJEb2NUeXBcIjpcIklOVlwiLFwiRG9jRHRcIjpcIjE0LzA4LzIwMjVcIixcIlRvdEludlZhbFwiOjExODAwMC4wLFwiSXRlbUNudFwiOjEsXCJNYWluSHNuQ29kZVwiOlwiOTk4NTk5XCIsXCJJcm5cIjpcIjZkNmNiYTE5Zjk0YjZlYTEzNmE0ODY4NzAzMzIzNmY0NWU0MTFlOTI3MDVmZjQzMDYwMGI0ZmNkNDZmYTA1ODVcIixcIklybkR0XCI6XCIyMDI1LTA5LTA5IDExOjQ2OjAwXCJ9In0.xdqJvh-utCXaQ0Is0C4elnUIpDVI0L5Bm00ujsH5xFmI3zbPqEizYwXw_pDwdfiiLUmgqtkwFSByB386LqiUsLW67fYgdRh9WbDMwonEruAf_OLwrO2pEBMyN3Zl-Kfck_4H7DSI2xqvQPG6liFyImCzqgEjwUKCrtuYdnLZB7Yzf7uUNegGD8STWpNMGXa1ARIIF7IZGbK2ltwne1t-EbF9Os7e4dYiQ4e0HzB4ib_rqlI-Fg8QQNOy59kaBTyzwKPgfaPp3y-V2nQPtz_qEmKLRsvLXSOYsFGSGJ66DJioxyQ45Qc-kcPcz1KxXFu-8xH9Ab2oVUBSe1BJbBKRcA</v>
          </cell>
          <cell r="AI308" t="str">
            <v>Generated</v>
          </cell>
          <cell r="AJ308">
            <v>0</v>
          </cell>
          <cell r="AK308" t="str">
            <v>https://my.gstzen.in/~ldbdzzzjvy/a/invoices/196a1fc4-d10d-4231-afb5-d7e840254873/einvoice/.pdf2/</v>
          </cell>
        </row>
        <row r="309">
          <cell r="E309" t="str">
            <v>GE2150FY2526118</v>
          </cell>
          <cell r="F309">
            <v>45883</v>
          </cell>
          <cell r="G309">
            <v>45900</v>
          </cell>
          <cell r="H309" t="str">
            <v>33AAICR5893B1ZB</v>
          </cell>
          <cell r="I309" t="str">
            <v>33AAICR5893B1ZB</v>
          </cell>
          <cell r="J309" t="str">
            <v>33 - TN</v>
          </cell>
          <cell r="K309" t="str">
            <v>N</v>
          </cell>
          <cell r="L309">
            <v>0</v>
          </cell>
          <cell r="M309">
            <v>0</v>
          </cell>
          <cell r="N309">
            <v>500000</v>
          </cell>
          <cell r="O309">
            <v>0</v>
          </cell>
          <cell r="P309">
            <v>45000</v>
          </cell>
          <cell r="Q309">
            <v>45000</v>
          </cell>
          <cell r="R309">
            <v>0</v>
          </cell>
          <cell r="S309">
            <v>590000</v>
          </cell>
          <cell r="T309">
            <v>0</v>
          </cell>
          <cell r="U309" t="str">
            <v>CE/NCES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 t="str">
            <v>dfcnceshq1@gmail.com</v>
          </cell>
          <cell r="AB309" t="str">
            <v>dfcnceshq1@gmail.com</v>
          </cell>
          <cell r="AC309" t="str">
            <v>c6539a2a50b219d88db893652e9d39cd502904d690368fd587c5cc9e25763fbe</v>
          </cell>
          <cell r="AD309">
            <v>152522972176281</v>
          </cell>
          <cell r="AE309" t="str">
            <v>2025-09-09 11:46:00</v>
          </cell>
          <cell r="AF309">
            <v>0</v>
          </cell>
          <cell r="AG309">
            <v>0</v>
          </cell>
          <cell r="AH309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lDUjU4OTNCMVpCXCIsXCJEb2NOb1wiOlwiR0UyMTUwRlkyNTI2MTE4XCIsXCJEb2NUeXBcIjpcIklOVlwiLFwiRG9jRHRcIjpcIjE0LzA4LzIwMjVcIixcIlRvdEludlZhbFwiOjU5MDAwMC4wLFwiSXRlbUNudFwiOjEsXCJNYWluSHNuQ29kZVwiOlwiOTk4NTk5XCIsXCJJcm5cIjpcImM2NTM5YTJhNTBiMjE5ZDg4ZGI4OTM2NTJlOWQzOWNkNTAyOTA0ZDY5MDM2OGZkNTg3YzVjYzllMjU3NjNmYmVcIixcIklybkR0XCI6XCIyMDI1LTA5LTA5IDExOjQ2OjAwXCJ9In0.l_Ab-cC-I7g9tj7lxAJVS5MweJ6uRimsM26R3Nloie3w8Ruf2gq2kOBfDzmZ8oYawP9jn7Ghd6-DXNJlOKGuLYXIduczQqOGDXvGPu_85_eOb4VGpQuHU5tJnvYa9XxWBLVibT4qv9V3SMgslm-L72Fmn9nSDrdzhNvtuU4jI7rnnlxC3MIm8xIV_us2yUK8W641fXhEQ6G4MzbaJN0IOJo9-dYejxuy46o5_zLCbV-avYEwG4YAqcIirhTNBBbuAjfSNqJtb9ZTcCybg5sqMDnfWFGjEq_5kMtsft9np9CSuIBlfK-TWfI0CcyppInau74rtdjxgzVXNnMhA-Vmmw</v>
          </cell>
          <cell r="AI309" t="str">
            <v>Generated</v>
          </cell>
          <cell r="AJ309">
            <v>0</v>
          </cell>
          <cell r="AK309" t="str">
            <v>https://my.gstzen.in/~ldbdzzzjvy/a/invoices/542bedad-9d45-47a1-86ba-80c6d1e2aaca/einvoice/.pdf2/</v>
          </cell>
        </row>
        <row r="310">
          <cell r="E310" t="str">
            <v>GE2150FY2526117</v>
          </cell>
          <cell r="F310">
            <v>45883</v>
          </cell>
          <cell r="G310">
            <v>0</v>
          </cell>
          <cell r="H310" t="str">
            <v>33AALCC6718R1Z0</v>
          </cell>
          <cell r="I310" t="str">
            <v>33AALCC6718R1Z0</v>
          </cell>
          <cell r="J310" t="str">
            <v>33 - TN</v>
          </cell>
          <cell r="K310" t="str">
            <v>N</v>
          </cell>
          <cell r="L310">
            <v>0</v>
          </cell>
          <cell r="M310">
            <v>0</v>
          </cell>
          <cell r="N310">
            <v>74900</v>
          </cell>
          <cell r="O310">
            <v>0</v>
          </cell>
          <cell r="P310">
            <v>6741</v>
          </cell>
          <cell r="Q310">
            <v>6741</v>
          </cell>
          <cell r="R310">
            <v>0</v>
          </cell>
          <cell r="S310">
            <v>88382</v>
          </cell>
          <cell r="T310">
            <v>0</v>
          </cell>
          <cell r="U310" t="str">
            <v>CE/NCES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 t="str">
            <v>dfcnceshq1@gmail.com</v>
          </cell>
          <cell r="AB310" t="str">
            <v>srivenu111@gmail.com</v>
          </cell>
          <cell r="AC310" t="str">
            <v>1f1e2ad0337dad263a83a43971c2dbac6cab4ea641307ef4a866ed3b1d430a12</v>
          </cell>
          <cell r="AD310">
            <v>152522972574456</v>
          </cell>
          <cell r="AE310" t="str">
            <v>2025-09-09 12:08:00</v>
          </cell>
          <cell r="AF310">
            <v>0</v>
          </cell>
          <cell r="AG310">
            <v>0</v>
          </cell>
          <cell r="AH310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xDQzY3MThSMVowXCIsXCJEb2NOb1wiOlwiR0UyMTUwRlkyNTI2MTE3XCIsXCJEb2NUeXBcIjpcIklOVlwiLFwiRG9jRHRcIjpcIjE0LzA4LzIwMjVcIixcIlRvdEludlZhbFwiOjg4MzgyLjAsXCJJdGVtQ250XCI6MSxcIk1haW5Ic25Db2RlXCI6XCI5OTg1OTlcIixcIklyblwiOlwiMWYxZTJhZDAzMzdkYWQyNjNhODNhNDM5NzFjMmRiYWM2Y2FiNGVhNjQxMzA3ZWY0YTg2NmVkM2IxZDQzMGExMlwiLFwiSXJuRHRcIjpcIjIwMjUtMDktMDkgMTI6MDg6MDBcIn0ifQ.vdLnzjGxe0MPsodaD8tyvloRXQn3d6xHfSva53fzyg4iU4eMcgp2MpnUaOn1Ad7VHVfH6g6Vj6xFelT68SRi21kW4l5OEe-RbwTF0RfdFf67R6qDqEFqh0WlOl6Bosz-JuQo9JNbHK4L97I7a4oRiAfyHg6z8OPe1am54kD6pD4NiL9igoeu1yQB61fmiwA8Ni88VQOEckYOzcWWqrY9ugHpt4h7qVvsLIamiMfPtDL3c58Y58EV6CtOQFloTpi6IYvHxEYgtAf24fYKnSyJxM1-tPntQxe9QLHJZ2OoX1YvzDzB22fq-wxQOndodCtNaCunay7Xc7gzCn9HEQlgfA</v>
          </cell>
          <cell r="AI310" t="str">
            <v>Generated</v>
          </cell>
          <cell r="AJ310">
            <v>0</v>
          </cell>
          <cell r="AK310" t="str">
            <v>https://my.gstzen.in/~ldbdzzzjvy/a/invoices/38abc81f-0a1c-49d3-b84d-0b010cd06023/einvoice/.pdf2/</v>
          </cell>
        </row>
        <row r="311">
          <cell r="E311" t="str">
            <v>GE2150FY2526116</v>
          </cell>
          <cell r="F311">
            <v>45883</v>
          </cell>
          <cell r="G311">
            <v>0</v>
          </cell>
          <cell r="H311" t="str">
            <v>33AALCK4434E1ZQ</v>
          </cell>
          <cell r="I311" t="str">
            <v>KMC energy pvt.ltd.,</v>
          </cell>
          <cell r="J311" t="str">
            <v>33 - TN</v>
          </cell>
          <cell r="K311" t="str">
            <v>N</v>
          </cell>
          <cell r="L311">
            <v>0</v>
          </cell>
          <cell r="M311">
            <v>0</v>
          </cell>
          <cell r="N311">
            <v>74900</v>
          </cell>
          <cell r="O311">
            <v>0</v>
          </cell>
          <cell r="P311">
            <v>6741</v>
          </cell>
          <cell r="Q311">
            <v>6741</v>
          </cell>
          <cell r="R311">
            <v>0</v>
          </cell>
          <cell r="S311">
            <v>88382</v>
          </cell>
          <cell r="T311">
            <v>0</v>
          </cell>
          <cell r="U311" t="str">
            <v>CE/NCES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 t="str">
            <v>dfcnceshq1@gmail.com</v>
          </cell>
          <cell r="AB311" t="str">
            <v>srivenu111@gmail.com</v>
          </cell>
          <cell r="AC311" t="str">
            <v>150c3d19eb66e01bdf786f641bfbdd68bb7cd54b97daeb9653fd8cf336a8a1c2</v>
          </cell>
          <cell r="AD311">
            <v>152522972574377</v>
          </cell>
          <cell r="AE311" t="str">
            <v>2025-09-09 12:08:00</v>
          </cell>
          <cell r="AF311">
            <v>0</v>
          </cell>
          <cell r="AG311">
            <v>0</v>
          </cell>
          <cell r="AH311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xDSzQ0MzRFMVpRXCIsXCJEb2NOb1wiOlwiR0UyMTUwRlkyNTI2MTE2XCIsXCJEb2NUeXBcIjpcIklOVlwiLFwiRG9jRHRcIjpcIjE0LzA4LzIwMjVcIixcIlRvdEludlZhbFwiOjg4MzgyLjAsXCJJdGVtQ250XCI6MSxcIk1haW5Ic25Db2RlXCI6XCI5OTg1OTlcIixcIklyblwiOlwiMTUwYzNkMTllYjY2ZTAxYmRmNzg2ZjY0MWJmYmRkNjhiYjdjZDU0Yjk3ZGFlYjk2NTNmZDhjZjMzNmE4YTFjMlwiLFwiSXJuRHRcIjpcIjIwMjUtMDktMDkgMTI6MDg6MDBcIn0ifQ.obP-uvbvaa-2Vs68yVYx2usVik3KewddE_9DhWPip_sibaazMuP0kn9v-kIYv-M2lQRvWz3LrXo3g4eQuUJrx0WEPZ34iUaLlbXSuKf2hYV_XHJiJqWYeoWd7aaiG1s5DEnz9ZMNMFeqMldW8c1uMhEr9BAcdLQ9letvKUhrc5cfqEkxB01qrvQ8OOo68hgK-1QmIAFj1gIDyIBkF5cBklZzWejA38HLH9X0VLdDcWYAxZOeCYIzDlAZIvmBxyDkYU6qkgjRqrJbeRNAzwL6m_hfbnfOPp8D_TDxWjKwIvTf87CMfaOSxKSSv7iUQ4d1kUy3dqls4Ze9kLXs9RMkLA</v>
          </cell>
          <cell r="AI311" t="str">
            <v>Generated</v>
          </cell>
          <cell r="AJ311">
            <v>0</v>
          </cell>
          <cell r="AK311" t="str">
            <v>https://my.gstzen.in/~ldbdzzzjvy/a/invoices/ea10117b-2dbb-4e1b-8f36-b74df8a6b828/einvoice/.pdf2/</v>
          </cell>
        </row>
        <row r="312">
          <cell r="E312" t="str">
            <v>GE2150FY2526115</v>
          </cell>
          <cell r="F312">
            <v>45883</v>
          </cell>
          <cell r="G312">
            <v>0</v>
          </cell>
          <cell r="H312" t="str">
            <v>33AALCK4434E1ZQ</v>
          </cell>
          <cell r="I312" t="str">
            <v>KMC energy pvt.ltd.,</v>
          </cell>
          <cell r="J312" t="str">
            <v>33 - TN</v>
          </cell>
          <cell r="K312" t="str">
            <v>N</v>
          </cell>
          <cell r="L312">
            <v>0</v>
          </cell>
          <cell r="M312">
            <v>0</v>
          </cell>
          <cell r="N312">
            <v>100000</v>
          </cell>
          <cell r="O312">
            <v>0</v>
          </cell>
          <cell r="P312">
            <v>9000</v>
          </cell>
          <cell r="Q312">
            <v>9000</v>
          </cell>
          <cell r="R312">
            <v>0</v>
          </cell>
          <cell r="S312">
            <v>118000</v>
          </cell>
          <cell r="T312">
            <v>0</v>
          </cell>
          <cell r="U312" t="str">
            <v>CE/NCES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 t="str">
            <v>dfcnceshq1@gmail.com</v>
          </cell>
          <cell r="AB312" t="str">
            <v>srivenu111@gmail.com</v>
          </cell>
          <cell r="AC312" t="str">
            <v>5622b6f14cbba53ee29381412061f2256ddea985296100fffe6aabfcd2c4c99e</v>
          </cell>
          <cell r="AD312">
            <v>152522972574173</v>
          </cell>
          <cell r="AE312" t="str">
            <v>2025-09-09 12:08:00</v>
          </cell>
          <cell r="AF312">
            <v>0</v>
          </cell>
          <cell r="AG312">
            <v>0</v>
          </cell>
          <cell r="AH312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xDSzQ0MzRFMVpRXCIsXCJEb2NOb1wiOlwiR0UyMTUwRlkyNTI2MTE1XCIsXCJEb2NUeXBcIjpcIklOVlwiLFwiRG9jRHRcIjpcIjE0LzA4LzIwMjVcIixcIlRvdEludlZhbFwiOjExODAwMC4wLFwiSXRlbUNudFwiOjEsXCJNYWluSHNuQ29kZVwiOlwiOTk4NTk5XCIsXCJJcm5cIjpcIjU2MjJiNmYxNGNiYmE1M2VlMjkzODE0MTIwNjFmMjI1NmRkZWE5ODUyOTYxMDBmZmZlNmFhYmZjZDJjNGM5OWVcIixcIklybkR0XCI6XCIyMDI1LTA5LTA5IDEyOjA4OjAwXCJ9In0.Kfp07sewT-STfsiuO-a3-bfgWrxThLtMywHsnJvy1lNyZS5HoZ0vGab5YxlwEBEAQ1i9kMShjzmNO1GvcQB2MrxoQ_SgWoVmSwQVumZWrwLjX7QIVhiH4KuKkZbkabGgOwThUmrkoHHwjmqd3H5z4WkdJmKHGqZytRhKPlMNC8ynirElGtyECO8N5MOFlVgLYkxVWk4MZNF6nYCv6yUpfT6VT93fSSZpGq2TlJoVjlVR_685yZj28ge7XFJEnUw9LBvPD0aIgYGGHO4T9YKidIoctVNSEGymON3PFte7EeGCWGspAd8EQrWBranNAFmGHZWjWid3ZriSoXPOJwBT6g</v>
          </cell>
          <cell r="AI312" t="str">
            <v>Generated</v>
          </cell>
          <cell r="AJ312">
            <v>0</v>
          </cell>
          <cell r="AK312" t="str">
            <v>https://my.gstzen.in/~ldbdzzzjvy/a/invoices/d7a810f9-8fa4-4e4a-98a5-3bdd28199d2f/einvoice/.pdf2/</v>
          </cell>
        </row>
        <row r="313">
          <cell r="E313" t="str">
            <v>GE2150FY2526114</v>
          </cell>
          <cell r="F313">
            <v>45883</v>
          </cell>
          <cell r="G313">
            <v>0</v>
          </cell>
          <cell r="H313" t="str">
            <v>33AALCG1035D1Z5</v>
          </cell>
          <cell r="I313" t="str">
            <v>33AALCG1035D1Z5</v>
          </cell>
          <cell r="J313" t="str">
            <v>33 - TN</v>
          </cell>
          <cell r="K313" t="str">
            <v>N</v>
          </cell>
          <cell r="L313">
            <v>0</v>
          </cell>
          <cell r="M313">
            <v>0</v>
          </cell>
          <cell r="N313">
            <v>74900</v>
          </cell>
          <cell r="O313">
            <v>0</v>
          </cell>
          <cell r="P313">
            <v>6741</v>
          </cell>
          <cell r="Q313">
            <v>6741</v>
          </cell>
          <cell r="R313">
            <v>0</v>
          </cell>
          <cell r="S313">
            <v>88382</v>
          </cell>
          <cell r="T313">
            <v>0</v>
          </cell>
          <cell r="U313" t="str">
            <v>CE/NCES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 t="str">
            <v>dfcnceshq1@gmail.com</v>
          </cell>
          <cell r="AB313" t="str">
            <v>srivenu111@gmail.com</v>
          </cell>
          <cell r="AC313" t="str">
            <v>1d22b1120a6f885d0ca37fab70abefacff084473447efd02795e4ba3df8a95cb</v>
          </cell>
          <cell r="AD313">
            <v>152522972574094</v>
          </cell>
          <cell r="AE313" t="str">
            <v>2025-09-09 12:08:00</v>
          </cell>
          <cell r="AF313">
            <v>0</v>
          </cell>
          <cell r="AG313">
            <v>0</v>
          </cell>
          <cell r="AH313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xDRzEwMzVEMVo1XCIsXCJEb2NOb1wiOlwiR0UyMTUwRlkyNTI2MTE0XCIsXCJEb2NUeXBcIjpcIklOVlwiLFwiRG9jRHRcIjpcIjE0LzA4LzIwMjVcIixcIlRvdEludlZhbFwiOjg4MzgyLjAsXCJJdGVtQ250XCI6MSxcIk1haW5Ic25Db2RlXCI6XCI5OTg1OTlcIixcIklyblwiOlwiMWQyMmIxMTIwYTZmODg1ZDBjYTM3ZmFiNzBhYmVmYWNmZjA4NDQ3MzQ0N2VmZDAyNzk1ZTRiYTNkZjhhOTVjYlwiLFwiSXJuRHRcIjpcIjIwMjUtMDktMDkgMTI6MDg6MDBcIn0ifQ.1qYFvvwJaoOG6dPX_npFi0y_0RXcLYDOdSOGe0cHHc64zST0RfddYyXUrY0d3wIhbFG5zFiFuoVN915HFATGjqw3O3u3JSeUh0MQz2pA29TQKfjQ3gzskOA5xcdVa8PFODxUwuJvX7hlLSGvesLDdboIeB6XfWuQI_F2jobQ2QPWXmxg4RCfa8ZP0-HcOCLyxT46O1JJMzD_evgHLCAU9LPprqM26skfvhzlshk1jbHX9MBbDjm0M8amgl7EdXndNF59OGq42dAc3E4OpPR5yQu4hTPNLZ5Rkb5MkRypOcXl-HOmw3-W_YhT6u8gLXdS_EHnHlcuXuGCpdpehqsyKw</v>
          </cell>
          <cell r="AI313" t="str">
            <v>Generated</v>
          </cell>
          <cell r="AJ313">
            <v>0</v>
          </cell>
          <cell r="AK313" t="str">
            <v>https://my.gstzen.in/~ldbdzzzjvy/a/invoices/74be1fa9-8368-495b-aac3-d15f3daabe75/einvoice/.pdf2/</v>
          </cell>
        </row>
        <row r="314">
          <cell r="E314" t="str">
            <v>GE2150FY252699</v>
          </cell>
          <cell r="F314">
            <v>45882</v>
          </cell>
          <cell r="G314">
            <v>45900</v>
          </cell>
          <cell r="H314" t="str">
            <v>33AABCI7118M1ZI</v>
          </cell>
          <cell r="I314" t="str">
            <v>33AABCI7118M1ZI</v>
          </cell>
          <cell r="J314" t="str">
            <v>33 - TN</v>
          </cell>
          <cell r="K314" t="str">
            <v>N</v>
          </cell>
          <cell r="L314">
            <v>0</v>
          </cell>
          <cell r="M314">
            <v>0</v>
          </cell>
          <cell r="N314">
            <v>36650</v>
          </cell>
          <cell r="O314">
            <v>0</v>
          </cell>
          <cell r="P314">
            <v>3298.5</v>
          </cell>
          <cell r="Q314">
            <v>3298.5</v>
          </cell>
          <cell r="R314">
            <v>0</v>
          </cell>
          <cell r="S314">
            <v>43247</v>
          </cell>
          <cell r="T314">
            <v>0</v>
          </cell>
          <cell r="U314" t="str">
            <v>CE/NCES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 t="str">
            <v>dfcnceshq1@gmail.com</v>
          </cell>
          <cell r="AB314" t="str">
            <v>dfcnceshq1@gmail.com</v>
          </cell>
          <cell r="AC314" t="str">
            <v>f2f6528a8e7b9d437eb675c22465035ea11b9f757ba1961e1b0fcb23668fd027</v>
          </cell>
          <cell r="AD314">
            <v>152522972181715</v>
          </cell>
          <cell r="AE314" t="str">
            <v>2025-09-09 11:46:00</v>
          </cell>
          <cell r="AF314">
            <v>0</v>
          </cell>
          <cell r="AG314">
            <v>0</v>
          </cell>
          <cell r="AH314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JDSTcxMThNMVpJXCIsXCJEb2NOb1wiOlwiR0UyMTUwRlkyNTI2OTlcIixcIkRvY1R5cFwiOlwiSU5WXCIsXCJEb2NEdFwiOlwiMTMvMDgvMjAyNVwiLFwiVG90SW52VmFsXCI6NDMyNDcuMCxcIkl0ZW1DbnRcIjoxLFwiTWFpbkhzbkNvZGVcIjpcIjk5ODU5OVwiLFwiSXJuXCI6XCJmMmY2NTI4YThlN2I5ZDQzN2ViNjc1YzIyNDY1MDM1ZWExMWI5Zjc1N2JhMTk2MWUxYjBmY2IyMzY2OGZkMDI3XCIsXCJJcm5EdFwiOlwiMjAyNS0wOS0wOSAxMTo0NjowMFwifSJ9.ap0BV8mYR-WMDth3Jg5XYLe6oxitqH1c9Yp4fqzdtzgMFne3fF7ja534xwRCOt5EXdQ7bmWrlH-pkebKXJBMndKWv7-HWicWbAtlGFhtrLPh71KloCq55ZwXR1Qwd5lQ_Id2niloOYpg0Ad8Jc9hU5iTwHqfn_B8-VMQ00e7UNa0Kv4F5WF-oI4AGu9N4dWL5O57RFwAN6L5UEa_nRhFKjlYuEPFHZ-IQ_VbhMYY-AAJFbsu0soJ1k2xLdTXwiaDDt5_-B-H8VTvcoO4rrDYcgPw9xaZcO0pNgqedgAKovq5W5FvNNUst417RKbf4_JXZec5stQq5s-918kFYGkGlw</v>
          </cell>
          <cell r="AI314" t="str">
            <v>Generated</v>
          </cell>
          <cell r="AJ314">
            <v>0</v>
          </cell>
          <cell r="AK314" t="str">
            <v>https://my.gstzen.in/~ldbdzzzjvy/a/invoices/ec8e9cc9-6bea-41c3-a6a8-2efb320a21b2/einvoice/.pdf2/</v>
          </cell>
        </row>
        <row r="315">
          <cell r="E315" t="str">
            <v>GE2150FY252698</v>
          </cell>
          <cell r="F315">
            <v>45882</v>
          </cell>
          <cell r="G315">
            <v>45900</v>
          </cell>
          <cell r="H315" t="str">
            <v>33AABCI7118M1ZI</v>
          </cell>
          <cell r="I315" t="str">
            <v>33AABCI7118M1ZI</v>
          </cell>
          <cell r="J315" t="str">
            <v>33 - TN</v>
          </cell>
          <cell r="K315" t="str">
            <v>N</v>
          </cell>
          <cell r="L315">
            <v>0</v>
          </cell>
          <cell r="M315">
            <v>0</v>
          </cell>
          <cell r="N315">
            <v>73300</v>
          </cell>
          <cell r="O315">
            <v>0</v>
          </cell>
          <cell r="P315">
            <v>6597</v>
          </cell>
          <cell r="Q315">
            <v>6597</v>
          </cell>
          <cell r="R315">
            <v>0</v>
          </cell>
          <cell r="S315">
            <v>86494</v>
          </cell>
          <cell r="T315">
            <v>0</v>
          </cell>
          <cell r="U315" t="str">
            <v>CE/NCES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 t="str">
            <v>dfcnceshq1@gmail.com</v>
          </cell>
          <cell r="AB315" t="str">
            <v>dfcnceshq1@gmail.com</v>
          </cell>
          <cell r="AC315" t="str">
            <v>fda13e0be57323f983f668f73b59cf66ff1e48e296ae41a04a04ca96f296b92d</v>
          </cell>
          <cell r="AD315">
            <v>152522972181609</v>
          </cell>
          <cell r="AE315" t="str">
            <v>2025-09-09 11:46:00</v>
          </cell>
          <cell r="AF315">
            <v>0</v>
          </cell>
          <cell r="AG315">
            <v>0</v>
          </cell>
          <cell r="AH315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JDSTcxMThNMVpJXCIsXCJEb2NOb1wiOlwiR0UyMTUwRlkyNTI2OThcIixcIkRvY1R5cFwiOlwiSU5WXCIsXCJEb2NEdFwiOlwiMTMvMDgvMjAyNVwiLFwiVG90SW52VmFsXCI6ODY0OTQuMCxcIkl0ZW1DbnRcIjoxLFwiTWFpbkhzbkNvZGVcIjpcIjk5ODU5OVwiLFwiSXJuXCI6XCJmZGExM2UwYmU1NzMyM2Y5ODNmNjY4ZjczYjU5Y2Y2NmZmMWU0OGUyOTZhZTQxYTA0YTA0Y2E5NmYyOTZiOTJkXCIsXCJJcm5EdFwiOlwiMjAyNS0wOS0wOSAxMTo0NjowMFwifSJ9.vtmrneHwXoC8tnTiCFef0Nm8iF9N2gyNcfvFZ7WHyIIdzLLp9BltdqJkhiVZsu6RUCp_ubeZNwIpGfV-USEQ_hSaegPM_5A8um9iV-fOlTOCuz2cWP9RNa7o0Z5OXQ0XasphSdJXPyUr3v6wwWT88UfPjXWCrOdRVwHLCfD9DV10Qir5sm9SuYvl_HmX25ppogJjIj3vMDe9NmOi1TMKjH8tfyqb8NDtVSKwBzx3mBNJu470JRtM0ppIerLDBcKRiC71wn8tqUU4wOWxk1XxymYVc9oORPgIQwAW7PW2Yhc4AvJ3O0Y3ZqYiZ0VN-_1MpPVWdetx7znyUpVVH2oVLg</v>
          </cell>
          <cell r="AI315" t="str">
            <v>Generated</v>
          </cell>
          <cell r="AJ315">
            <v>0</v>
          </cell>
          <cell r="AK315" t="str">
            <v>https://my.gstzen.in/~ldbdzzzjvy/a/invoices/dcc45a74-d0ae-42f6-8e09-af6f48b2b0cf/einvoice/.pdf2/</v>
          </cell>
        </row>
        <row r="316">
          <cell r="E316" t="str">
            <v>GE2150FY252697</v>
          </cell>
          <cell r="F316">
            <v>45882</v>
          </cell>
          <cell r="G316">
            <v>45900</v>
          </cell>
          <cell r="H316" t="str">
            <v>33AABCI7118M1ZI</v>
          </cell>
          <cell r="I316" t="str">
            <v>33AABCI7118M1ZI</v>
          </cell>
          <cell r="J316" t="str">
            <v>33 - TN</v>
          </cell>
          <cell r="K316" t="str">
            <v>N</v>
          </cell>
          <cell r="L316">
            <v>0</v>
          </cell>
          <cell r="M316">
            <v>0</v>
          </cell>
          <cell r="N316">
            <v>36650</v>
          </cell>
          <cell r="O316">
            <v>0</v>
          </cell>
          <cell r="P316">
            <v>3298.5</v>
          </cell>
          <cell r="Q316">
            <v>3298.5</v>
          </cell>
          <cell r="R316">
            <v>0</v>
          </cell>
          <cell r="S316">
            <v>43247</v>
          </cell>
          <cell r="T316">
            <v>0</v>
          </cell>
          <cell r="U316" t="str">
            <v>CE/NCES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 t="str">
            <v>dfcnceshq1@gmail.com</v>
          </cell>
          <cell r="AB316" t="str">
            <v>dfcnceshq1@gmail.com</v>
          </cell>
          <cell r="AC316" t="str">
            <v>16012f72638c07e1fd0dbfa20506a4b0144325a35dc4f23980c53d67cebaf1da</v>
          </cell>
          <cell r="AD316">
            <v>152522972181478</v>
          </cell>
          <cell r="AE316" t="str">
            <v>2025-09-09 11:46:00</v>
          </cell>
          <cell r="AF316">
            <v>0</v>
          </cell>
          <cell r="AG316">
            <v>0</v>
          </cell>
          <cell r="AH316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JDSTcxMThNMVpJXCIsXCJEb2NOb1wiOlwiR0UyMTUwRlkyNTI2OTdcIixcIkRvY1R5cFwiOlwiSU5WXCIsXCJEb2NEdFwiOlwiMTMvMDgvMjAyNVwiLFwiVG90SW52VmFsXCI6NDMyNDcuMCxcIkl0ZW1DbnRcIjoxLFwiTWFpbkhzbkNvZGVcIjpcIjk5ODU5OVwiLFwiSXJuXCI6XCIxNjAxMmY3MjYzOGMwN2UxZmQwZGJmYTIwNTA2YTRiMDE0NDMyNWEzNWRjNGYyMzk4MGM1M2Q2N2NlYmFmMWRhXCIsXCJJcm5EdFwiOlwiMjAyNS0wOS0wOSAxMTo0NjowMFwifSJ9.tpz5dfEyWmJq_fLsi9gtN3hoGPDzajob8kUeklwMVI3g44S-Q1NKcUEK74-OdnndIiaAU0nOWypky86D7cuipZCyJlsWIm_4wI6Xapwib4PS64gUv-utCQtUSrdkZrbqmKpKRmV97vg2uhfWd2mIyo1yN4bJNrN8gduePTv18HmUlFEFShTSB09q9VLYAm6Ub5cm6A6cjOXOqvTVUhi9F6FZmwnpGMsCAgW9uNaJ075bKbhzOaSRvwtDB3D1wQsqnyPPcHxQY1Sqz_KQ8ke3rJDe-R9VDWmiEsXqtBq95oZXXc1wFUBtOvYM9gEhXLmajrDP71JWb-B40_cok_9Xxw</v>
          </cell>
          <cell r="AI316" t="str">
            <v>Generated</v>
          </cell>
          <cell r="AJ316">
            <v>0</v>
          </cell>
          <cell r="AK316" t="str">
            <v>https://my.gstzen.in/~ldbdzzzjvy/a/invoices/ac1fc31e-7be2-42e2-929d-0ef02bbeb75d/einvoice/.pdf2/</v>
          </cell>
        </row>
        <row r="317">
          <cell r="E317" t="str">
            <v>GE2150FY252696</v>
          </cell>
          <cell r="F317">
            <v>45882</v>
          </cell>
          <cell r="G317">
            <v>45900</v>
          </cell>
          <cell r="H317" t="str">
            <v>33AABCI7118M1ZI</v>
          </cell>
          <cell r="I317" t="str">
            <v>33AABCI7118M1ZI</v>
          </cell>
          <cell r="J317" t="str">
            <v>33 - TN</v>
          </cell>
          <cell r="K317" t="str">
            <v>N</v>
          </cell>
          <cell r="L317">
            <v>0</v>
          </cell>
          <cell r="M317">
            <v>0</v>
          </cell>
          <cell r="N317">
            <v>73300</v>
          </cell>
          <cell r="O317">
            <v>0</v>
          </cell>
          <cell r="P317">
            <v>6597</v>
          </cell>
          <cell r="Q317">
            <v>6597</v>
          </cell>
          <cell r="R317">
            <v>0</v>
          </cell>
          <cell r="S317">
            <v>86494</v>
          </cell>
          <cell r="T317">
            <v>0</v>
          </cell>
          <cell r="U317" t="str">
            <v>CE/NCES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 t="str">
            <v>dfcnceshq1@gmail.com</v>
          </cell>
          <cell r="AB317" t="str">
            <v>dfcnceshq1@gmail.com</v>
          </cell>
          <cell r="AC317" t="str">
            <v>91d477e3297a8a41c9b438c56bcf2c3e9ce4071b974a8c987576526a328189cd</v>
          </cell>
          <cell r="AD317">
            <v>152522972181317</v>
          </cell>
          <cell r="AE317" t="str">
            <v>2025-09-09 11:46:00</v>
          </cell>
          <cell r="AF317">
            <v>0</v>
          </cell>
          <cell r="AG317">
            <v>0</v>
          </cell>
          <cell r="AH317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JDSTcxMThNMVpJXCIsXCJEb2NOb1wiOlwiR0UyMTUwRlkyNTI2OTZcIixcIkRvY1R5cFwiOlwiSU5WXCIsXCJEb2NEdFwiOlwiMTMvMDgvMjAyNVwiLFwiVG90SW52VmFsXCI6ODY0OTQuMCxcIkl0ZW1DbnRcIjoxLFwiTWFpbkhzbkNvZGVcIjpcIjk5ODU5OVwiLFwiSXJuXCI6XCI5MWQ0NzdlMzI5N2E4YTQxYzliNDM4YzU2YmNmMmMzZTljZTQwNzFiOTc0YThjOTg3NTc2NTI2YTMyODE4OWNkXCIsXCJJcm5EdFwiOlwiMjAyNS0wOS0wOSAxMTo0NjowMFwifSJ9.DbihaXk5-mQ5B72k4KUD0zo975jvbTBA0lJrUfPq2ZrKU1v2qErXCqHgwrYbVbBEDrAPzur9TR3B7Xn5Z_8OGj8A6c0e3jXPTWDG-RGPJdkZcypO_MXoZPWA-yD-7bREfbnZKBMfLtrp1t7Lo0luIYlJ0icZm52TEbc0SGG3fhb0ERwjoS7wa_GjXxG7fhMlsYuWsS9R-U-wDRsrti6sDUj5cdJfu5Ax21xZVdJrMgs1iq6PE-MLD0o4GdiYyb6zABzq39Gyp_pXgmrpVFwWumABKu3ycchHJDJdZzOQPVEChPcr275fqgWJ6umT2yoQfmhX3rsJ24Jwbmf51LSiiQ</v>
          </cell>
          <cell r="AI317" t="str">
            <v>Generated</v>
          </cell>
          <cell r="AJ317">
            <v>0</v>
          </cell>
          <cell r="AK317" t="str">
            <v>https://my.gstzen.in/~ldbdzzzjvy/a/invoices/45fb1095-b351-4089-8bc3-17d2afd22762/einvoice/.pdf2/</v>
          </cell>
        </row>
        <row r="318">
          <cell r="E318" t="str">
            <v>GE2150FY252695</v>
          </cell>
          <cell r="F318">
            <v>45882</v>
          </cell>
          <cell r="G318">
            <v>45900</v>
          </cell>
          <cell r="H318" t="str">
            <v>33AABCI7118M1ZI</v>
          </cell>
          <cell r="I318" t="str">
            <v>33AABCI7118M1ZI</v>
          </cell>
          <cell r="J318" t="str">
            <v>33 - TN</v>
          </cell>
          <cell r="K318" t="str">
            <v>N</v>
          </cell>
          <cell r="L318">
            <v>0</v>
          </cell>
          <cell r="M318">
            <v>0</v>
          </cell>
          <cell r="N318">
            <v>36650</v>
          </cell>
          <cell r="O318">
            <v>0</v>
          </cell>
          <cell r="P318">
            <v>3298.5</v>
          </cell>
          <cell r="Q318">
            <v>3298.5</v>
          </cell>
          <cell r="R318">
            <v>0</v>
          </cell>
          <cell r="S318">
            <v>43247</v>
          </cell>
          <cell r="T318">
            <v>0</v>
          </cell>
          <cell r="U318" t="str">
            <v>CE/NCES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 t="str">
            <v>dfcnceshq1@gmail.com</v>
          </cell>
          <cell r="AB318" t="str">
            <v>dfcnceshq1@gmail.com</v>
          </cell>
          <cell r="AC318" t="str">
            <v>4710f68fd5a78bb989f982fa66e7038c815a57860d16cf61b0f528257e6e5cbb</v>
          </cell>
          <cell r="AD318">
            <v>152522972181177</v>
          </cell>
          <cell r="AE318" t="str">
            <v>2025-09-09 11:46:00</v>
          </cell>
          <cell r="AF318">
            <v>0</v>
          </cell>
          <cell r="AG318">
            <v>0</v>
          </cell>
          <cell r="AH318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JDSTcxMThNMVpJXCIsXCJEb2NOb1wiOlwiR0UyMTUwRlkyNTI2OTVcIixcIkRvY1R5cFwiOlwiSU5WXCIsXCJEb2NEdFwiOlwiMTMvMDgvMjAyNVwiLFwiVG90SW52VmFsXCI6NDMyNDcuMCxcIkl0ZW1DbnRcIjoxLFwiTWFpbkhzbkNvZGVcIjpcIjk5ODU5OVwiLFwiSXJuXCI6XCI0NzEwZjY4ZmQ1YTc4YmI5ODlmOTgyZmE2NmU3MDM4YzgxNWE1Nzg2MGQxNmNmNjFiMGY1MjgyNTdlNmU1Y2JiXCIsXCJJcm5EdFwiOlwiMjAyNS0wOS0wOSAxMTo0NjowMFwifSJ9.icnHsAA9NHuxgTEOiHI_JSTPJebJpNXsbycY1mwtQPFNaF1bR2_P7Dlt752LN9cClDjyzNI883s8UB2cnFX6TtSuhhUedXz1Oi4Ud2d6uJNZCvmaNOMGQS1xIZXgu59Bfu0pJYXTfe7cHpn2oehI6sUbkG5hskbIlDrYrCoIosBsEk0IflP0YSaxM9145gmubqbfiBZ6DoRcAbJNmr6uMq2HVPqn0nM39AP3lsmUm6wbxKZeHpD1cLg2EESebrDkb67KQ9ypH0SjkjVRJ6DtdTmlJu_lWobbUz0ojbjB-z9IuRNJ62zIpm04FUL0Sz7j5k1sCjOpV1ZR-REp1MSh2A</v>
          </cell>
          <cell r="AI318" t="str">
            <v>Generated</v>
          </cell>
          <cell r="AJ318">
            <v>0</v>
          </cell>
          <cell r="AK318" t="str">
            <v>https://my.gstzen.in/~ldbdzzzjvy/a/invoices/af8a1755-3136-41e1-b2ad-072b47afa265/einvoice/.pdf2/</v>
          </cell>
        </row>
        <row r="319">
          <cell r="E319" t="str">
            <v>GE2150FY252694</v>
          </cell>
          <cell r="F319">
            <v>45882</v>
          </cell>
          <cell r="G319">
            <v>45900</v>
          </cell>
          <cell r="H319" t="str">
            <v>33AABCI7118M1ZI</v>
          </cell>
          <cell r="I319" t="str">
            <v>33AABCI7118M1ZI</v>
          </cell>
          <cell r="J319" t="str">
            <v>33 - TN</v>
          </cell>
          <cell r="K319" t="str">
            <v>N</v>
          </cell>
          <cell r="L319">
            <v>0</v>
          </cell>
          <cell r="M319">
            <v>0</v>
          </cell>
          <cell r="N319">
            <v>73300</v>
          </cell>
          <cell r="O319">
            <v>0</v>
          </cell>
          <cell r="P319">
            <v>6597</v>
          </cell>
          <cell r="Q319">
            <v>6597</v>
          </cell>
          <cell r="R319">
            <v>0</v>
          </cell>
          <cell r="S319">
            <v>86494</v>
          </cell>
          <cell r="T319">
            <v>0</v>
          </cell>
          <cell r="U319" t="str">
            <v>CE/NCES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 t="str">
            <v>dfcnceshq1@gmail.com</v>
          </cell>
          <cell r="AB319" t="str">
            <v>dfcnceshq1@gmail.com</v>
          </cell>
          <cell r="AC319" t="str">
            <v>11a36f254071cc408ea3c1cc726f841f62627d058c190ff93febd15e6779ba40</v>
          </cell>
          <cell r="AD319">
            <v>152522972180956</v>
          </cell>
          <cell r="AE319" t="str">
            <v>2025-09-09 11:46:00</v>
          </cell>
          <cell r="AF319">
            <v>0</v>
          </cell>
          <cell r="AG319">
            <v>0</v>
          </cell>
          <cell r="AH319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JDSTcxMThNMVpJXCIsXCJEb2NOb1wiOlwiR0UyMTUwRlkyNTI2OTRcIixcIkRvY1R5cFwiOlwiSU5WXCIsXCJEb2NEdFwiOlwiMTMvMDgvMjAyNVwiLFwiVG90SW52VmFsXCI6ODY0OTQuMCxcIkl0ZW1DbnRcIjoxLFwiTWFpbkhzbkNvZGVcIjpcIjk5ODU5OVwiLFwiSXJuXCI6XCIxMWEzNmYyNTQwNzFjYzQwOGVhM2MxY2M3MjZmODQxZjYyNjI3ZDA1OGMxOTBmZjkzZmViZDE1ZTY3NzliYTQwXCIsXCJJcm5EdFwiOlwiMjAyNS0wOS0wOSAxMTo0NjowMFwifSJ9.N4YYfPKmpvNz8IjjvvroZrfrzN8eykDNbT67T6PSwKkd_eyMaBJ49mVx9SB7UeTIgFdMbglE_ImRz6q7Q521j0qcUowU-4bC_2g1w3CRPN4f53tarXx_VJAL2ZMeL5s80aPlld4-vXqyh2cBk-R3QsaZjefvhUA0japj7m6_Fb6--WCrZaW-yIB_wFeZM_FjC66G4uZ6kr2-Df7QjuZ0KXujXIVFStHk2KsFBgD7YdEvlAabyCe4kLduTztjxwmpOasMMeKk-jKA_rvmaMwKZxVX1v0Nte0u7zmO17MVEdjof_XmFZddxuKL_i1-KrCga2QuCvs0_UhqZYGRAhnSaQ</v>
          </cell>
          <cell r="AI319" t="str">
            <v>Generated</v>
          </cell>
          <cell r="AJ319">
            <v>0</v>
          </cell>
          <cell r="AK319" t="str">
            <v>https://my.gstzen.in/~ldbdzzzjvy/a/invoices/56952e92-9548-47ed-8eff-3ff04f8043b4/einvoice/.pdf2/</v>
          </cell>
        </row>
        <row r="320">
          <cell r="E320" t="str">
            <v>GE2150FY252693</v>
          </cell>
          <cell r="F320">
            <v>45882</v>
          </cell>
          <cell r="G320">
            <v>45900</v>
          </cell>
          <cell r="H320" t="str">
            <v>33AABCI7118M1ZI</v>
          </cell>
          <cell r="I320" t="str">
            <v>33AABCI7118M1ZI</v>
          </cell>
          <cell r="J320" t="str">
            <v>33 - TN</v>
          </cell>
          <cell r="K320" t="str">
            <v>N</v>
          </cell>
          <cell r="L320">
            <v>0</v>
          </cell>
          <cell r="M320">
            <v>0</v>
          </cell>
          <cell r="N320">
            <v>36650</v>
          </cell>
          <cell r="O320">
            <v>0</v>
          </cell>
          <cell r="P320">
            <v>3298.5</v>
          </cell>
          <cell r="Q320">
            <v>3298.5</v>
          </cell>
          <cell r="R320">
            <v>0</v>
          </cell>
          <cell r="S320">
            <v>43247</v>
          </cell>
          <cell r="T320">
            <v>0</v>
          </cell>
          <cell r="U320" t="str">
            <v>CE/NCES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 t="str">
            <v>dfcnceshq1@gmail.com</v>
          </cell>
          <cell r="AB320" t="str">
            <v>dfcnceshq1@gmail.com</v>
          </cell>
          <cell r="AC320" t="str">
            <v>0090049409374fa9baaee967293965d181eca54906d6406a7017eea45fd7f182</v>
          </cell>
          <cell r="AD320">
            <v>152522972180798</v>
          </cell>
          <cell r="AE320" t="str">
            <v>2025-09-09 11:46:00</v>
          </cell>
          <cell r="AF320">
            <v>0</v>
          </cell>
          <cell r="AG320">
            <v>0</v>
          </cell>
          <cell r="AH320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JDSTcxMThNMVpJXCIsXCJEb2NOb1wiOlwiR0UyMTUwRlkyNTI2OTNcIixcIkRvY1R5cFwiOlwiSU5WXCIsXCJEb2NEdFwiOlwiMTMvMDgvMjAyNVwiLFwiVG90SW52VmFsXCI6NDMyNDcuMCxcIkl0ZW1DbnRcIjoxLFwiTWFpbkhzbkNvZGVcIjpcIjk5ODU5OVwiLFwiSXJuXCI6XCIwMDkwMDQ5NDA5Mzc0ZmE5YmFhZWU5NjcyOTM5NjVkMTgxZWNhNTQ5MDZkNjQwNmE3MDE3ZWVhNDVmZDdmMTgyXCIsXCJJcm5EdFwiOlwiMjAyNS0wOS0wOSAxMTo0NjowMFwifSJ9.EFwx6vEPiYyUmMiFhdu3xWVqI78E9nSuEtO1OJeEtt2I8WcIipuflUCGbp1tzuRxX4UHMQHirU6jrLNM88_brcJMvqHM8zuH0SWYAiA0D8pURsCwr_dHf_Ruv9AMS0fhTeQKcsSkwT5s54g932GYmz2jIZIV5z5g-XxLHmZ1JwQ4BrNxn-whODtexLHp6cHe-Dk8CCwiRbCyhENoZlRe1bHg78VVoSOvnRRx5DugX49f9jeDxpqubLuf5n1y39K32KAMv-moTcRXPXl8wo8QhXg3JdYIFdyZldj3oo9bN_2o8F3W882fIy9ybhVchutmxIjDWHhon78sBtVzwZUDXQ</v>
          </cell>
          <cell r="AI320" t="str">
            <v>Generated</v>
          </cell>
          <cell r="AJ320">
            <v>0</v>
          </cell>
          <cell r="AK320" t="str">
            <v>https://my.gstzen.in/~ldbdzzzjvy/a/invoices/2a6a8782-ff86-47de-8af1-017912f98a5b/einvoice/.pdf2/</v>
          </cell>
        </row>
        <row r="321">
          <cell r="E321" t="str">
            <v>GE2150FY252692</v>
          </cell>
          <cell r="F321">
            <v>45882</v>
          </cell>
          <cell r="G321">
            <v>45900</v>
          </cell>
          <cell r="H321" t="str">
            <v>33AABCI7118M1ZI</v>
          </cell>
          <cell r="I321" t="str">
            <v>33AABCI7118M1ZI</v>
          </cell>
          <cell r="J321" t="str">
            <v>33 - TN</v>
          </cell>
          <cell r="K321" t="str">
            <v>N</v>
          </cell>
          <cell r="L321">
            <v>0</v>
          </cell>
          <cell r="M321">
            <v>0</v>
          </cell>
          <cell r="N321">
            <v>73300</v>
          </cell>
          <cell r="O321">
            <v>0</v>
          </cell>
          <cell r="P321">
            <v>6597</v>
          </cell>
          <cell r="Q321">
            <v>6597</v>
          </cell>
          <cell r="R321">
            <v>0</v>
          </cell>
          <cell r="S321">
            <v>86494</v>
          </cell>
          <cell r="T321">
            <v>0</v>
          </cell>
          <cell r="U321" t="str">
            <v>CE/NCES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 t="str">
            <v>dfcnceshq1@gmail.com</v>
          </cell>
          <cell r="AB321" t="str">
            <v>dfcnceshq1@gmail.com</v>
          </cell>
          <cell r="AC321" t="str">
            <v>3c6b0bad38e94791990febd6498240c3d7fae1e844ec93703700f8ad6eaad540</v>
          </cell>
          <cell r="AD321">
            <v>152522972180585</v>
          </cell>
          <cell r="AE321" t="str">
            <v>2025-09-09 11:46:00</v>
          </cell>
          <cell r="AF321">
            <v>0</v>
          </cell>
          <cell r="AG321">
            <v>0</v>
          </cell>
          <cell r="AH321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JDSTcxMThNMVpJXCIsXCJEb2NOb1wiOlwiR0UyMTUwRlkyNTI2OTJcIixcIkRvY1R5cFwiOlwiSU5WXCIsXCJEb2NEdFwiOlwiMTMvMDgvMjAyNVwiLFwiVG90SW52VmFsXCI6ODY0OTQuMCxcIkl0ZW1DbnRcIjoxLFwiTWFpbkhzbkNvZGVcIjpcIjk5ODU5OVwiLFwiSXJuXCI6XCIzYzZiMGJhZDM4ZTk0NzkxOTkwZmViZDY0OTgyNDBjM2Q3ZmFlMWU4NDRlYzkzNzAzNzAwZjhhZDZlYWFkNTQwXCIsXCJJcm5EdFwiOlwiMjAyNS0wOS0wOSAxMTo0NjowMFwifSJ9.Q2ssj8Dbqx55ULUraoWOnRpT0mp_Vw1-UbfibLmPYNgTdI9II-W_HPo1BvHPFbV4Zf1dfMcFJsFdXLYxA4gMXb9i1RptGdeeO0T6P7AjXOflbxDcc-im9EP_rEKyRJ6PXFET-yZFdaHF7-owjkETbRREEgoR_FeEJYo0R-vZLVxFSY0x34fybdfPF6nYTBuQu1wwKrD7mpEAVV_rjlhDO5HyBeXvSSPxXSy7c1ix7oqV9SRU2lCaTyaMK_yYhrCh8p9n5TaULUon9dBhLFJ3-7oSEYsAaA266w9NL-QYrtjkUkKP66YxMZjfzBHqi7YChGJXr-Purqn1sBACRLCbhw</v>
          </cell>
          <cell r="AI321" t="str">
            <v>Generated</v>
          </cell>
          <cell r="AJ321">
            <v>0</v>
          </cell>
          <cell r="AK321" t="str">
            <v>https://my.gstzen.in/~ldbdzzzjvy/a/invoices/7eadf66a-983e-4352-b7c9-2ccc2e0f4c8a/einvoice/.pdf2/</v>
          </cell>
        </row>
        <row r="322">
          <cell r="E322" t="str">
            <v>GE2150FY252691</v>
          </cell>
          <cell r="F322">
            <v>45882</v>
          </cell>
          <cell r="G322">
            <v>45900</v>
          </cell>
          <cell r="H322" t="str">
            <v>33AABCI7118M1ZI</v>
          </cell>
          <cell r="I322" t="str">
            <v>33AABCI7118M1ZI</v>
          </cell>
          <cell r="J322" t="str">
            <v>33 - TN</v>
          </cell>
          <cell r="K322" t="str">
            <v>N</v>
          </cell>
          <cell r="L322">
            <v>0</v>
          </cell>
          <cell r="M322">
            <v>0</v>
          </cell>
          <cell r="N322">
            <v>36650</v>
          </cell>
          <cell r="O322">
            <v>0</v>
          </cell>
          <cell r="P322">
            <v>3298.5</v>
          </cell>
          <cell r="Q322">
            <v>3298.5</v>
          </cell>
          <cell r="R322">
            <v>0</v>
          </cell>
          <cell r="S322">
            <v>43247</v>
          </cell>
          <cell r="T322">
            <v>0</v>
          </cell>
          <cell r="U322" t="str">
            <v>CE/NCES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 t="str">
            <v>dfcnceshq1@gmail.com</v>
          </cell>
          <cell r="AB322" t="str">
            <v>dfcnceshq1@gmail.com</v>
          </cell>
          <cell r="AC322" t="str">
            <v>ea6590f42d7338039ee7e590861d38a4aab2aa55d83a907e0148ee11ecff295f</v>
          </cell>
          <cell r="AD322">
            <v>152522972180390</v>
          </cell>
          <cell r="AE322" t="str">
            <v>2025-09-09 11:46:00</v>
          </cell>
          <cell r="AF322">
            <v>0</v>
          </cell>
          <cell r="AG322">
            <v>0</v>
          </cell>
          <cell r="AH322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JDSTcxMThNMVpJXCIsXCJEb2NOb1wiOlwiR0UyMTUwRlkyNTI2OTFcIixcIkRvY1R5cFwiOlwiSU5WXCIsXCJEb2NEdFwiOlwiMTMvMDgvMjAyNVwiLFwiVG90SW52VmFsXCI6NDMyNDcuMCxcIkl0ZW1DbnRcIjoxLFwiTWFpbkhzbkNvZGVcIjpcIjk5ODU5OVwiLFwiSXJuXCI6XCJlYTY1OTBmNDJkNzMzODAzOWVlN2U1OTA4NjFkMzhhNGFhYjJhYTU1ZDgzYTkwN2UwMTQ4ZWUxMWVjZmYyOTVmXCIsXCJJcm5EdFwiOlwiMjAyNS0wOS0wOSAxMTo0NjowMFwifSJ9.IKkur1MPZ7qwSHT3YcCZskBdMcD3Nc0-oUswAFZyNY_DaKhO8DWV3wV-wklSN-qEYbpECst6WVtkK7bfyCSB5ZjB3oLxgQIRCmStftMMgZxV3dAwnXzu6HPMgeXcxWPx5p0pNObZTqRb83Gntia4QyIL3yQMYKwIjmi21_TGhm78s9hKornuv6UE0GJ5aJ9YqmR87Ro_UVLWW58JvAv8N41p3__L6pHjE3fDHs_416crYoZW-DTp3HQQb3W7BedGWBHOylcln2CRsibHvIGO4TEXKLtZcBjqEDXgO_Xp0XNuIsEp8YSjWYq2eaxUAiDalVD4LRlYLLpVy4TOvHEX2A</v>
          </cell>
          <cell r="AI322" t="str">
            <v>Generated</v>
          </cell>
          <cell r="AJ322">
            <v>0</v>
          </cell>
          <cell r="AK322" t="str">
            <v>https://my.gstzen.in/~ldbdzzzjvy/a/invoices/4d99158a-5d69-4764-8c7f-c79dc8fb045c/einvoice/.pdf2/</v>
          </cell>
        </row>
        <row r="323">
          <cell r="E323" t="str">
            <v>GE2150FY252690</v>
          </cell>
          <cell r="F323">
            <v>45882</v>
          </cell>
          <cell r="G323">
            <v>45900</v>
          </cell>
          <cell r="H323" t="str">
            <v>33AABCI7118M1ZI</v>
          </cell>
          <cell r="I323" t="str">
            <v>33AABCI7118M1ZI</v>
          </cell>
          <cell r="J323" t="str">
            <v>33 - TN</v>
          </cell>
          <cell r="K323" t="str">
            <v>N</v>
          </cell>
          <cell r="L323">
            <v>0</v>
          </cell>
          <cell r="M323">
            <v>0</v>
          </cell>
          <cell r="N323">
            <v>73300</v>
          </cell>
          <cell r="O323">
            <v>0</v>
          </cell>
          <cell r="P323">
            <v>6597</v>
          </cell>
          <cell r="Q323">
            <v>6597</v>
          </cell>
          <cell r="R323">
            <v>0</v>
          </cell>
          <cell r="S323">
            <v>86494</v>
          </cell>
          <cell r="T323">
            <v>0</v>
          </cell>
          <cell r="U323" t="str">
            <v>CE/NCES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 t="str">
            <v>dfcnceshq1@gmail.com</v>
          </cell>
          <cell r="AB323" t="str">
            <v>dfcnceshq1@gmail.com</v>
          </cell>
          <cell r="AC323" t="str">
            <v>a0274970183c7f394175f6af5ca0aa8a730e4096707577895a7651e74f4c4e46</v>
          </cell>
          <cell r="AD323">
            <v>152522972180275</v>
          </cell>
          <cell r="AE323" t="str">
            <v>2025-09-09 11:46:00</v>
          </cell>
          <cell r="AF323">
            <v>0</v>
          </cell>
          <cell r="AG323">
            <v>0</v>
          </cell>
          <cell r="AH323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JDSTcxMThNMVpJXCIsXCJEb2NOb1wiOlwiR0UyMTUwRlkyNTI2OTBcIixcIkRvY1R5cFwiOlwiSU5WXCIsXCJEb2NEdFwiOlwiMTMvMDgvMjAyNVwiLFwiVG90SW52VmFsXCI6ODY0OTQuMCxcIkl0ZW1DbnRcIjoxLFwiTWFpbkhzbkNvZGVcIjpcIjk5ODU5OVwiLFwiSXJuXCI6XCJhMDI3NDk3MDE4M2M3ZjM5NDE3NWY2YWY1Y2EwYWE4YTczMGU0MDk2NzA3NTc3ODk1YTc2NTFlNzRmNGM0ZTQ2XCIsXCJJcm5EdFwiOlwiMjAyNS0wOS0wOSAxMTo0NjowMFwifSJ9.KpPFn7SgIp_Y-zN5GerH2KeD5fK5U_dwgmGZiy3J-8Fo6YW3tQIlGWvhCsLJOk3k1kJsHqzIR9Vrk-WJjU1e9MLoKHoVp9Q11QhS8PEYKUtL4yteH4W6K-SZ-tW8UWmJNHWiTcYtz4e0QSXZbulYRb6vMpEymH47QqoLoiVgF2x52cvaWNLX_QTO9wWi0IuybzhdeHmDSG02JtTgS0_0JyQtJ7O1C15eoGRLQj8a8I-t6rFuR-veojY1jzRvI9QJhC2zhfmYeboi51V68F8Wx5LhTzHdOjtLO2OyrMu4fyqx4i2fRgjkVgabfaP7gXivp4bi-i93QG5Fl0u084R_Bw</v>
          </cell>
          <cell r="AI323" t="str">
            <v>Generated</v>
          </cell>
          <cell r="AJ323">
            <v>0</v>
          </cell>
          <cell r="AK323" t="str">
            <v>https://my.gstzen.in/~ldbdzzzjvy/a/invoices/19852f03-1999-4780-bbb8-ccf70e0de990/einvoice/.pdf2/</v>
          </cell>
        </row>
        <row r="324">
          <cell r="E324" t="str">
            <v>GE2150FY252689</v>
          </cell>
          <cell r="F324">
            <v>45882</v>
          </cell>
          <cell r="G324">
            <v>45900</v>
          </cell>
          <cell r="H324" t="str">
            <v>33AABCI7118M1ZI</v>
          </cell>
          <cell r="I324" t="str">
            <v>33AABCI7118M1ZI</v>
          </cell>
          <cell r="J324" t="str">
            <v>33 - TN</v>
          </cell>
          <cell r="K324" t="str">
            <v>N</v>
          </cell>
          <cell r="L324">
            <v>0</v>
          </cell>
          <cell r="M324">
            <v>0</v>
          </cell>
          <cell r="N324">
            <v>36650</v>
          </cell>
          <cell r="O324">
            <v>0</v>
          </cell>
          <cell r="P324">
            <v>3298.5</v>
          </cell>
          <cell r="Q324">
            <v>3298.5</v>
          </cell>
          <cell r="R324">
            <v>0</v>
          </cell>
          <cell r="S324">
            <v>43247</v>
          </cell>
          <cell r="T324">
            <v>0</v>
          </cell>
          <cell r="U324" t="str">
            <v>CE/NCES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 t="str">
            <v>dfcnceshq1@gmail.com</v>
          </cell>
          <cell r="AB324" t="str">
            <v>dfcnceshq1@gmail.com</v>
          </cell>
          <cell r="AC324" t="str">
            <v>c8618e1e422c666c268aa93da997f3de7b40bc404afd7048c8b4083e3bcfbd16</v>
          </cell>
          <cell r="AD324">
            <v>152522972180178</v>
          </cell>
          <cell r="AE324" t="str">
            <v>2025-09-09 11:46:00</v>
          </cell>
          <cell r="AF324">
            <v>0</v>
          </cell>
          <cell r="AG324">
            <v>0</v>
          </cell>
          <cell r="AH324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JDSTcxMThNMVpJXCIsXCJEb2NOb1wiOlwiR0UyMTUwRlkyNTI2ODlcIixcIkRvY1R5cFwiOlwiSU5WXCIsXCJEb2NEdFwiOlwiMTMvMDgvMjAyNVwiLFwiVG90SW52VmFsXCI6NDMyNDcuMCxcIkl0ZW1DbnRcIjoxLFwiTWFpbkhzbkNvZGVcIjpcIjk5ODU5OVwiLFwiSXJuXCI6XCJjODYxOGUxZTQyMmM2NjZjMjY4YWE5M2RhOTk3ZjNkZTdiNDBiYzQwNGFmZDcwNDhjOGI0MDgzZTNiY2ZiZDE2XCIsXCJJcm5EdFwiOlwiMjAyNS0wOS0wOSAxMTo0NjowMFwifSJ9.GsZGjJRAlz6vnIHLK9vb63B8y2Bn07Qd1PBMAlmWSBULDzCCMwXlTc5dqt7IkEsgIqIVqumjJpKkWyOOmTxs1j7KV3F_cRnitHH6BdA3EBhu38kzQp3-0Nvh4zDgtg7SjFta1sqPUYfPx-AkQq7rPSN8gRuc7TL_3zlrgXtjD3lEo6CfWbUOtezXK65vxuQgfVm56jyKMcBfVAQAOCo37CFul1wTkwsUGqsctnBaqB26PEIkBWofYOYLpoMYZBlWOClKixOH9k65qbhAlIhAId5BhlPTCENipjXxjKy5HweCr4CnUqqEMmdHPj-YqLHki6gDyWeIqrUzOxym-rP9lg</v>
          </cell>
          <cell r="AI324" t="str">
            <v>Generated</v>
          </cell>
          <cell r="AJ324">
            <v>0</v>
          </cell>
          <cell r="AK324" t="str">
            <v>https://my.gstzen.in/~ldbdzzzjvy/a/invoices/6d631794-b9ce-4043-b551-94925cf372d9/einvoice/.pdf2/</v>
          </cell>
        </row>
        <row r="325">
          <cell r="E325" t="str">
            <v>GE2150FY252688</v>
          </cell>
          <cell r="F325">
            <v>45882</v>
          </cell>
          <cell r="G325">
            <v>45900</v>
          </cell>
          <cell r="H325" t="str">
            <v>33AABCI7118M1ZI</v>
          </cell>
          <cell r="I325" t="str">
            <v>33AABCI7118M1ZI</v>
          </cell>
          <cell r="J325" t="str">
            <v>33 - TN</v>
          </cell>
          <cell r="K325" t="str">
            <v>N</v>
          </cell>
          <cell r="L325">
            <v>0</v>
          </cell>
          <cell r="M325">
            <v>0</v>
          </cell>
          <cell r="N325">
            <v>73300</v>
          </cell>
          <cell r="O325">
            <v>0</v>
          </cell>
          <cell r="P325">
            <v>6597</v>
          </cell>
          <cell r="Q325">
            <v>6597</v>
          </cell>
          <cell r="R325">
            <v>0</v>
          </cell>
          <cell r="S325">
            <v>86494</v>
          </cell>
          <cell r="T325">
            <v>0</v>
          </cell>
          <cell r="U325" t="str">
            <v>CE/NCES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 t="str">
            <v>dfcnceshq1@gmail.com</v>
          </cell>
          <cell r="AB325" t="str">
            <v>dfcnceshq1@gmail.com</v>
          </cell>
          <cell r="AC325" t="str">
            <v>46c605d0f0a793bc4460a35358bae2804a103bb352854f650abd5e16baab7ccf</v>
          </cell>
          <cell r="AD325">
            <v>152522972180114</v>
          </cell>
          <cell r="AE325" t="str">
            <v>2025-09-09 11:46:00</v>
          </cell>
          <cell r="AF325">
            <v>0</v>
          </cell>
          <cell r="AG325">
            <v>0</v>
          </cell>
          <cell r="AH325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JDSTcxMThNMVpJXCIsXCJEb2NOb1wiOlwiR0UyMTUwRlkyNTI2ODhcIixcIkRvY1R5cFwiOlwiSU5WXCIsXCJEb2NEdFwiOlwiMTMvMDgvMjAyNVwiLFwiVG90SW52VmFsXCI6ODY0OTQuMCxcIkl0ZW1DbnRcIjoxLFwiTWFpbkhzbkNvZGVcIjpcIjk5ODU5OVwiLFwiSXJuXCI6XCI0NmM2MDVkMGYwYTc5M2JjNDQ2MGEzNTM1OGJhZTI4MDRhMTAzYmIzNTI4NTRmNjUwYWJkNWUxNmJhYWI3Y2NmXCIsXCJJcm5EdFwiOlwiMjAyNS0wOS0wOSAxMTo0NjowMFwifSJ9.f5ClrbtMRqoeCLuVk_dzCuJGxT7m7cQUFbNz6YEfLbuVtc8G5a-NBbINSCh9hc6fRC8VTtkx06NUx6NpupO0Wr7_3LGHmL2t00nmMreMiEHt9rhTco2r_hoUpyGvDSiC2GFysI5WBT1SVnegqJqDNGWNxfxVey_561HQDcYO3btk_cNYPcnf_9RXa_iTxoiwArZ5a_yO1DOHP77aCqpNbFDOwYax-pLfiZqTK5mzNwFF6982ya4EIJ3VGyl8qWeDXXJX5iNwG3FiMB28Yf1MwCwGf4hsTQNBNiOfOl_vsYjzwl227Y6S5qVDzcPl1Ej0Si42fc64tdjLhqAubWQ8Ww</v>
          </cell>
          <cell r="AI325" t="str">
            <v>Generated</v>
          </cell>
          <cell r="AJ325">
            <v>0</v>
          </cell>
          <cell r="AK325" t="str">
            <v>https://my.gstzen.in/~ldbdzzzjvy/a/invoices/0fb6a48a-111f-499c-9c07-15774da1e454/einvoice/.pdf2/</v>
          </cell>
        </row>
        <row r="326">
          <cell r="E326" t="str">
            <v>GE2150FY252687</v>
          </cell>
          <cell r="F326">
            <v>45882</v>
          </cell>
          <cell r="G326">
            <v>45900</v>
          </cell>
          <cell r="H326" t="str">
            <v>33AABCI7118M1ZI</v>
          </cell>
          <cell r="I326" t="str">
            <v>33AABCI7118M1ZI</v>
          </cell>
          <cell r="J326" t="str">
            <v>33 - TN</v>
          </cell>
          <cell r="K326" t="str">
            <v>N</v>
          </cell>
          <cell r="L326">
            <v>0</v>
          </cell>
          <cell r="M326">
            <v>0</v>
          </cell>
          <cell r="N326">
            <v>36650</v>
          </cell>
          <cell r="O326">
            <v>0</v>
          </cell>
          <cell r="P326">
            <v>3298.5</v>
          </cell>
          <cell r="Q326">
            <v>3298.5</v>
          </cell>
          <cell r="R326">
            <v>0</v>
          </cell>
          <cell r="S326">
            <v>43247</v>
          </cell>
          <cell r="T326">
            <v>0</v>
          </cell>
          <cell r="U326" t="str">
            <v>CE/NCES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 t="str">
            <v>dfcnceshq1@gmail.com</v>
          </cell>
          <cell r="AB326" t="str">
            <v>dfcnceshq1@gmail.com</v>
          </cell>
          <cell r="AC326" t="str">
            <v>ae9d308b0eb590660a5ea6f64dacb5a487f699a1af076e0bf3cf1a6850063d8c</v>
          </cell>
          <cell r="AD326">
            <v>152522972179996</v>
          </cell>
          <cell r="AE326" t="str">
            <v>2025-09-09 11:46:00</v>
          </cell>
          <cell r="AF326">
            <v>0</v>
          </cell>
          <cell r="AG326">
            <v>0</v>
          </cell>
          <cell r="AH326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JDSTcxMThNMVpJXCIsXCJEb2NOb1wiOlwiR0UyMTUwRlkyNTI2ODdcIixcIkRvY1R5cFwiOlwiSU5WXCIsXCJEb2NEdFwiOlwiMTMvMDgvMjAyNVwiLFwiVG90SW52VmFsXCI6NDMyNDcuMCxcIkl0ZW1DbnRcIjoxLFwiTWFpbkhzbkNvZGVcIjpcIjk5ODU5OVwiLFwiSXJuXCI6XCJhZTlkMzA4YjBlYjU5MDY2MGE1ZWE2ZjY0ZGFjYjVhNDg3ZjY5OWExYWYwNzZlMGJmM2NmMWE2ODUwMDYzZDhjXCIsXCJJcm5EdFwiOlwiMjAyNS0wOS0wOSAxMTo0NjowMFwifSJ9.vlbdUKWKC5qi7EqzQvV6_LiitG8CV3K_MyeQG76gyFKUQcZ70fQsgqYDVLuwu9wP1fPTrtNy5XFuosxhjlPftQUx40RDgvSaIK2YxYsmpVPxEMhpsf6KBl6xs7jUrb2lsukdmXLOdkO1I-rWlhS8tiAIMtx9jrsDgnagM89PDm8hDRGMPQAKAouNHWT8dbzTDS0CI0wyxFjuDy6Z4MElgK0m4E6g_UPbIpSyRy53feqcNGeu1IHQo0OOc5Ehmr2Ow9JeAiy1XxcsfXdPafV6q98HY83W7S2eOHIfVCHdDHS7bHbjN24l-a7IQgJXMyKf0EZe5fd1c0erVuVJX5Bttw</v>
          </cell>
          <cell r="AI326" t="str">
            <v>Generated</v>
          </cell>
          <cell r="AJ326">
            <v>0</v>
          </cell>
          <cell r="AK326" t="str">
            <v>https://my.gstzen.in/~ldbdzzzjvy/a/invoices/cca63f8b-5ce0-4929-9d06-0ab055feb744/einvoice/.pdf2/</v>
          </cell>
        </row>
        <row r="327">
          <cell r="E327" t="str">
            <v>GE2150FY252686</v>
          </cell>
          <cell r="F327">
            <v>45882</v>
          </cell>
          <cell r="G327">
            <v>45900</v>
          </cell>
          <cell r="H327" t="str">
            <v>33AABCI7118M1ZI</v>
          </cell>
          <cell r="I327" t="str">
            <v>33AABCI7118M1ZI</v>
          </cell>
          <cell r="J327" t="str">
            <v>33 - TN</v>
          </cell>
          <cell r="K327" t="str">
            <v>N</v>
          </cell>
          <cell r="L327">
            <v>0</v>
          </cell>
          <cell r="M327">
            <v>0</v>
          </cell>
          <cell r="N327">
            <v>73300</v>
          </cell>
          <cell r="O327">
            <v>0</v>
          </cell>
          <cell r="P327">
            <v>6597</v>
          </cell>
          <cell r="Q327">
            <v>6597</v>
          </cell>
          <cell r="R327">
            <v>0</v>
          </cell>
          <cell r="S327">
            <v>86494</v>
          </cell>
          <cell r="T327">
            <v>0</v>
          </cell>
          <cell r="U327" t="str">
            <v>CE/NCES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 t="str">
            <v>dfcnceshq1@gmail.com</v>
          </cell>
          <cell r="AB327" t="str">
            <v>dfcnceshq1@gmail.com</v>
          </cell>
          <cell r="AC327" t="str">
            <v>db74ab5370fce60360c12dc67997c63439f3071da76db01a5161f1eb4f00c9a3</v>
          </cell>
          <cell r="AD327">
            <v>152522972179826</v>
          </cell>
          <cell r="AE327" t="str">
            <v>2025-09-09 11:46:00</v>
          </cell>
          <cell r="AF327">
            <v>0</v>
          </cell>
          <cell r="AG327">
            <v>0</v>
          </cell>
          <cell r="AH327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JDSTcxMThNMVpJXCIsXCJEb2NOb1wiOlwiR0UyMTUwRlkyNTI2ODZcIixcIkRvY1R5cFwiOlwiSU5WXCIsXCJEb2NEdFwiOlwiMTMvMDgvMjAyNVwiLFwiVG90SW52VmFsXCI6ODY0OTQuMCxcIkl0ZW1DbnRcIjoxLFwiTWFpbkhzbkNvZGVcIjpcIjk5ODU5OVwiLFwiSXJuXCI6XCJkYjc0YWI1MzcwZmNlNjAzNjBjMTJkYzY3OTk3YzYzNDM5ZjMwNzFkYTc2ZGIwMWE1MTYxZjFlYjRmMDBjOWEzXCIsXCJJcm5EdFwiOlwiMjAyNS0wOS0wOSAxMTo0NjowMFwifSJ9.igJulZwVFxPlWJZWSBRSi39dE8UykSSNTrbPbO2Wf9X2YcCB0FdAaygEf8HNHdwvxt8jUNSU9d54TT69tbXUUcQyxxgpJqmuPBkTWmNrHzPzjVfpcXiKdgU7Q6RaIomA3Kh-_nSizNCMfSidWdJJ-IA8exKqmN_SvHh_YELWxdmQ18IiSlDRdggHnXfEbKEhVVaaFR6W7UeAhikHkXAWIlCV_IJ-vmFABWe3-1YhAGfRyxtyNPbjM37vkMX0JrjoT5xjywGJf_VlIbRzHLBYlyHI0ExE0u6aAjmgCEkncFfYfEv5PrnXOkgvDbEaFi2eSl1unhhQM6IoUbEXjlaU2g</v>
          </cell>
          <cell r="AI327" t="str">
            <v>Generated</v>
          </cell>
          <cell r="AJ327">
            <v>0</v>
          </cell>
          <cell r="AK327" t="str">
            <v>https://my.gstzen.in/~ldbdzzzjvy/a/invoices/1473b89a-8ead-4e72-b0d1-4db3b46c9ae6/einvoice/.pdf2/</v>
          </cell>
        </row>
        <row r="328">
          <cell r="E328" t="str">
            <v>GE2150FY252685</v>
          </cell>
          <cell r="F328">
            <v>45882</v>
          </cell>
          <cell r="G328">
            <v>45900</v>
          </cell>
          <cell r="H328" t="str">
            <v>33AABCI7118M1ZI</v>
          </cell>
          <cell r="I328" t="str">
            <v>33AABCI7118M1ZI</v>
          </cell>
          <cell r="J328" t="str">
            <v>33 - TN</v>
          </cell>
          <cell r="K328" t="str">
            <v>N</v>
          </cell>
          <cell r="L328">
            <v>0</v>
          </cell>
          <cell r="M328">
            <v>0</v>
          </cell>
          <cell r="N328">
            <v>36650</v>
          </cell>
          <cell r="O328">
            <v>0</v>
          </cell>
          <cell r="P328">
            <v>3298.5</v>
          </cell>
          <cell r="Q328">
            <v>3298.5</v>
          </cell>
          <cell r="R328">
            <v>0</v>
          </cell>
          <cell r="S328">
            <v>43247</v>
          </cell>
          <cell r="T328">
            <v>0</v>
          </cell>
          <cell r="U328" t="str">
            <v>CE/NCES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 t="str">
            <v>dfcnceshq1@gmail.com</v>
          </cell>
          <cell r="AB328" t="str">
            <v>dfcnceshq1@gmail.com</v>
          </cell>
          <cell r="AC328" t="str">
            <v>3b92d27b98a2685fec7d9418cbc24f86afffebcbe39527e4942c4f953e160440</v>
          </cell>
          <cell r="AD328">
            <v>152522972179677</v>
          </cell>
          <cell r="AE328" t="str">
            <v>2025-09-09 11:46:00</v>
          </cell>
          <cell r="AF328">
            <v>0</v>
          </cell>
          <cell r="AG328">
            <v>0</v>
          </cell>
          <cell r="AH328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JDSTcxMThNMVpJXCIsXCJEb2NOb1wiOlwiR0UyMTUwRlkyNTI2ODVcIixcIkRvY1R5cFwiOlwiSU5WXCIsXCJEb2NEdFwiOlwiMTMvMDgvMjAyNVwiLFwiVG90SW52VmFsXCI6NDMyNDcuMCxcIkl0ZW1DbnRcIjoxLFwiTWFpbkhzbkNvZGVcIjpcIjk5ODU5OVwiLFwiSXJuXCI6XCIzYjkyZDI3Yjk4YTI2ODVmZWM3ZDk0MThjYmMyNGY4NmFmZmZlYmNiZTM5NTI3ZTQ5NDJjNGY5NTNlMTYwNDQwXCIsXCJJcm5EdFwiOlwiMjAyNS0wOS0wOSAxMTo0NjowMFwifSJ9.ljxWZ1z7VpWWSjI92ugyJ3T8SJbOeKCEl49U5vwsrDRrkaswV5BqsgunPsYg_JG9-6gN7mQy8wlGLDC1zHuz3IgGlxdFBAL8RUg60G5YGULrBfGZAbBM_wmvPrQk-IeB8z9KKjonoopV-plhpYnISrmnFnrhU3q4JTcNWtaW_1wC6jVoGOxYIeQ4ECODfxvDNpk4g2v8m9HgDfPz034y7_aKo3gjWL8mJX7XS6D7rXaP6kQDIvgEhg7SoGp4P9jfhERfxuvxbCJ5y1Q0TDfnE2L7sAHYjlqgidoTWdCj9HtEYSNYNDGELFNkeCN6e2zxOIQWMcYJl0-_aPIeBj0uZA</v>
          </cell>
          <cell r="AI328" t="str">
            <v>Generated</v>
          </cell>
          <cell r="AJ328">
            <v>0</v>
          </cell>
          <cell r="AK328" t="str">
            <v>https://my.gstzen.in/~ldbdzzzjvy/a/invoices/0fa4b14f-0532-43d8-a180-7319ed5b0d4b/einvoice/.pdf2/</v>
          </cell>
        </row>
        <row r="329">
          <cell r="E329" t="str">
            <v>GE2150FY252684</v>
          </cell>
          <cell r="F329">
            <v>45882</v>
          </cell>
          <cell r="G329">
            <v>45900</v>
          </cell>
          <cell r="H329" t="str">
            <v>33AABCI7118M1ZI</v>
          </cell>
          <cell r="I329" t="str">
            <v>33AABCI7118M1ZI</v>
          </cell>
          <cell r="J329" t="str">
            <v>33 - TN</v>
          </cell>
          <cell r="K329" t="str">
            <v>N</v>
          </cell>
          <cell r="L329">
            <v>0</v>
          </cell>
          <cell r="M329">
            <v>0</v>
          </cell>
          <cell r="N329">
            <v>73300</v>
          </cell>
          <cell r="O329">
            <v>0</v>
          </cell>
          <cell r="P329">
            <v>6597</v>
          </cell>
          <cell r="Q329">
            <v>6597</v>
          </cell>
          <cell r="R329">
            <v>0</v>
          </cell>
          <cell r="S329">
            <v>86494</v>
          </cell>
          <cell r="T329">
            <v>0</v>
          </cell>
          <cell r="U329" t="str">
            <v>CE/NCES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 t="str">
            <v>dfcnceshq1@gmail.com</v>
          </cell>
          <cell r="AB329" t="str">
            <v>dfcnceshq1@gmail.com</v>
          </cell>
          <cell r="AC329" t="str">
            <v>c1faf69eb97207e8676bcd24f446ad54f80f669debffd2ebe236899ff731794e</v>
          </cell>
          <cell r="AD329">
            <v>152522972179589</v>
          </cell>
          <cell r="AE329" t="str">
            <v>2025-09-09 11:46:00</v>
          </cell>
          <cell r="AF329">
            <v>0</v>
          </cell>
          <cell r="AG329">
            <v>0</v>
          </cell>
          <cell r="AH329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JDSTcxMThNMVpJXCIsXCJEb2NOb1wiOlwiR0UyMTUwRlkyNTI2ODRcIixcIkRvY1R5cFwiOlwiSU5WXCIsXCJEb2NEdFwiOlwiMTMvMDgvMjAyNVwiLFwiVG90SW52VmFsXCI6ODY0OTQuMCxcIkl0ZW1DbnRcIjoxLFwiTWFpbkhzbkNvZGVcIjpcIjk5ODU5OVwiLFwiSXJuXCI6XCJjMWZhZjY5ZWI5NzIwN2U4Njc2YmNkMjRmNDQ2YWQ1NGY4MGY2NjlkZWJmZmQyZWJlMjM2ODk5ZmY3MzE3OTRlXCIsXCJJcm5EdFwiOlwiMjAyNS0wOS0wOSAxMTo0NjowMFwifSJ9.ZsSJKlWhbJ3A_968soo1sPdejQF_ZuCfNgid9Hg0OEV2s96QJ5Kftse770AQEsHGYPGovr8Nr9xmjrFMydUBljAo7-8FM8LQ_59smGlENdU4GNpqDdvl2gDCd1Kv-0C9wnv42E_xukLPftyi8FKHehpD27IlNPtBz4Wv8IjQkYqAk7m2wK1nLwou60BRLpNtJweChLU2GGj1mWxaZ0UgIrcx3bMFYf1WjCLrXofNM9rKgiEUuevu_zbokkcLOamfcsCOQ028hR1CganKJqZtvs1VwOsPVqNkLA8NHcLcyTUyHkJDD0S7bGWWwoD2AuC-8YzP3Hr_bzW2O6qGmO9wKA</v>
          </cell>
          <cell r="AI329" t="str">
            <v>Generated</v>
          </cell>
          <cell r="AJ329">
            <v>0</v>
          </cell>
          <cell r="AK329" t="str">
            <v>https://my.gstzen.in/~ldbdzzzjvy/a/invoices/1c510d62-1cf1-4142-9f0e-4ca3304f4cb1/einvoice/.pdf2/</v>
          </cell>
        </row>
        <row r="330">
          <cell r="E330" t="str">
            <v>GE2150FY252683</v>
          </cell>
          <cell r="F330">
            <v>45882</v>
          </cell>
          <cell r="G330">
            <v>45900</v>
          </cell>
          <cell r="H330" t="str">
            <v>33AABCI7118M1ZI</v>
          </cell>
          <cell r="I330" t="str">
            <v>33AABCI7118M1ZI</v>
          </cell>
          <cell r="J330" t="str">
            <v>33 - TN</v>
          </cell>
          <cell r="K330" t="str">
            <v>N</v>
          </cell>
          <cell r="L330">
            <v>0</v>
          </cell>
          <cell r="M330">
            <v>0</v>
          </cell>
          <cell r="N330">
            <v>36650</v>
          </cell>
          <cell r="O330">
            <v>0</v>
          </cell>
          <cell r="P330">
            <v>3298.5</v>
          </cell>
          <cell r="Q330">
            <v>3298.5</v>
          </cell>
          <cell r="R330">
            <v>0</v>
          </cell>
          <cell r="S330">
            <v>43247</v>
          </cell>
          <cell r="T330">
            <v>0</v>
          </cell>
          <cell r="U330" t="str">
            <v>CE/NCES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 t="str">
            <v>dfcnceshq1@gmail.com</v>
          </cell>
          <cell r="AB330" t="str">
            <v>dfcnceshq1@gmail.com</v>
          </cell>
          <cell r="AC330" t="str">
            <v>374e3525bda62463651d75ee68d49d23a865882abd10ef7e964b2f0c241772ea</v>
          </cell>
          <cell r="AD330">
            <v>152522972179473</v>
          </cell>
          <cell r="AE330" t="str">
            <v>2025-09-09 11:46:00</v>
          </cell>
          <cell r="AF330">
            <v>0</v>
          </cell>
          <cell r="AG330">
            <v>0</v>
          </cell>
          <cell r="AH330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JDSTcxMThNMVpJXCIsXCJEb2NOb1wiOlwiR0UyMTUwRlkyNTI2ODNcIixcIkRvY1R5cFwiOlwiSU5WXCIsXCJEb2NEdFwiOlwiMTMvMDgvMjAyNVwiLFwiVG90SW52VmFsXCI6NDMyNDcuMCxcIkl0ZW1DbnRcIjoxLFwiTWFpbkhzbkNvZGVcIjpcIjk5ODU5OVwiLFwiSXJuXCI6XCIzNzRlMzUyNWJkYTYyNDYzNjUxZDc1ZWU2OGQ0OWQyM2E4NjU4ODJhYmQxMGVmN2U5NjRiMmYwYzI0MTc3MmVhXCIsXCJJcm5EdFwiOlwiMjAyNS0wOS0wOSAxMTo0NjowMFwifSJ9.3qpMIelFbSdG3XE9Z-PJV2wlOyyBFDHN2dSB25DdEn9A6Txv0T-y5gp3zvRtnJvlRD9d4lms-Z8IYmzOYFRuLr2XtctgRFL_1N-XPKEWs920rrVekjcJUXcTrvBFi1bFNsxMgg-XA9Yc8HDyWmkD_MIoQDe6TODZyYYrXW8iP5lFQJJ7ltkSFDouFCPZmYw8h00Jpi-YpSU50MdmKWKyxvlpace9Xbc8n1bAyRdAA2FL5oTwbAdb5RTEBzKbYDTWgf2W0rhbv0G3xHA7hVfkwv50Pd242BfPco5TWGL8wS51i8svUTrQzlxGtNq1TZRuk6bfUcNvl3996Eiv40ND_w</v>
          </cell>
          <cell r="AI330" t="str">
            <v>Generated</v>
          </cell>
          <cell r="AJ330">
            <v>0</v>
          </cell>
          <cell r="AK330" t="str">
            <v>https://my.gstzen.in/~ldbdzzzjvy/a/invoices/93736bac-da76-4353-8e10-24dd6f2c18b8/einvoice/.pdf2/</v>
          </cell>
        </row>
        <row r="331">
          <cell r="E331" t="str">
            <v>GE2150FY252682</v>
          </cell>
          <cell r="F331">
            <v>45882</v>
          </cell>
          <cell r="G331">
            <v>45900</v>
          </cell>
          <cell r="H331" t="str">
            <v>33AAECC1568J1ZP</v>
          </cell>
          <cell r="I331" t="str">
            <v>33AAECC1568J1ZP</v>
          </cell>
          <cell r="J331" t="str">
            <v>33 - TN</v>
          </cell>
          <cell r="K331" t="str">
            <v>N</v>
          </cell>
          <cell r="L331">
            <v>0</v>
          </cell>
          <cell r="M331">
            <v>0</v>
          </cell>
          <cell r="N331">
            <v>50000</v>
          </cell>
          <cell r="O331">
            <v>0</v>
          </cell>
          <cell r="P331">
            <v>4500</v>
          </cell>
          <cell r="Q331">
            <v>4500</v>
          </cell>
          <cell r="R331">
            <v>0</v>
          </cell>
          <cell r="S331">
            <v>59000</v>
          </cell>
          <cell r="T331">
            <v>0</v>
          </cell>
          <cell r="U331" t="str">
            <v>CE/NCES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 t="str">
            <v>dfcnceshq1@gmail.com</v>
          </cell>
          <cell r="AB331" t="str">
            <v>dfcnceshq1@gmail.com</v>
          </cell>
          <cell r="AC331" t="str">
            <v>c0bd0820dfe735108a7571ada31c2bfb0661c6b4323efcf23cf1f7790808c897</v>
          </cell>
          <cell r="AD331">
            <v>152522972179385</v>
          </cell>
          <cell r="AE331" t="str">
            <v>2025-09-09 11:46:00</v>
          </cell>
          <cell r="AF331">
            <v>0</v>
          </cell>
          <cell r="AG331">
            <v>0</v>
          </cell>
          <cell r="AH331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VDQzE1NjhKMVpQXCIsXCJEb2NOb1wiOlwiR0UyMTUwRlkyNTI2ODJcIixcIkRvY1R5cFwiOlwiSU5WXCIsXCJEb2NEdFwiOlwiMTMvMDgvMjAyNVwiLFwiVG90SW52VmFsXCI6NTkwMDAuMCxcIkl0ZW1DbnRcIjoxLFwiTWFpbkhzbkNvZGVcIjpcIjk5ODU5OVwiLFwiSXJuXCI6XCJjMGJkMDgyMGRmZTczNTEwOGE3NTcxYWRhMzFjMmJmYjA2NjFjNmI0MzIzZWZjZjIzY2YxZjc3OTA4MDhjODk3XCIsXCJJcm5EdFwiOlwiMjAyNS0wOS0wOSAxMTo0NjowMFwifSJ9.DeYgnD2yfgDMC3CgnfOaIBgL9Cb8GOrNJZwcyHeSdMHi9uQTGNTF0SXreT_Uh48hpaGHAG6poTejoKPaMA_18rg33sCBthE4TopKrGwmmrXKsYPB753QrhTuHeeRWzPb2sF2l2M_L7-9t0Te0In29WngU5fOF6x-VyKBitbAknre8kR8pSN3fvcDnVsMDmdhFpZmDifxZDbIqMBRzXc7oBHdEl-RdAT1lNRrqn93CkMeLPtrW0hQ_PhArZTHD8Zl2iyUX9_3djl6rA4RTMRlvyNJstuj5KwQjx3lQDZjT_jlxyW_yHcqcrtAiAqbXa0i-cVVRC_zTskcgzdbZdBhrQ</v>
          </cell>
          <cell r="AI331" t="str">
            <v>Generated</v>
          </cell>
          <cell r="AJ331">
            <v>0</v>
          </cell>
          <cell r="AK331" t="str">
            <v>https://my.gstzen.in/~ldbdzzzjvy/a/invoices/80a02ea0-2f8e-4704-a5b9-bae9fd27c579/einvoice/.pdf2/</v>
          </cell>
        </row>
        <row r="332">
          <cell r="E332" t="str">
            <v>GE2150FY252681</v>
          </cell>
          <cell r="F332">
            <v>45882</v>
          </cell>
          <cell r="G332">
            <v>45900</v>
          </cell>
          <cell r="H332" t="str">
            <v>33AAECC1568J1ZP</v>
          </cell>
          <cell r="I332" t="str">
            <v>33AAECC1568J1ZP</v>
          </cell>
          <cell r="J332" t="str">
            <v>33 - TN</v>
          </cell>
          <cell r="K332" t="str">
            <v>N</v>
          </cell>
          <cell r="L332">
            <v>0</v>
          </cell>
          <cell r="M332">
            <v>0</v>
          </cell>
          <cell r="N332">
            <v>11055</v>
          </cell>
          <cell r="O332">
            <v>0</v>
          </cell>
          <cell r="P332">
            <v>994.95</v>
          </cell>
          <cell r="Q332">
            <v>994.95</v>
          </cell>
          <cell r="R332">
            <v>0</v>
          </cell>
          <cell r="S332">
            <v>13044.9</v>
          </cell>
          <cell r="T332">
            <v>0</v>
          </cell>
          <cell r="U332" t="str">
            <v>CE/NCES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 t="str">
            <v>dfcnceshq1@gmail.com</v>
          </cell>
          <cell r="AB332" t="str">
            <v>dfcnceshq1@gmail.com</v>
          </cell>
          <cell r="AC332" t="str">
            <v>01875480f999d4414cb6fb81f90fe4320c1896001c101a4af813596aa3d9a8ba</v>
          </cell>
          <cell r="AD332">
            <v>152522972179251</v>
          </cell>
          <cell r="AE332" t="str">
            <v>2025-09-09 11:46:00</v>
          </cell>
          <cell r="AF332">
            <v>0</v>
          </cell>
          <cell r="AG332">
            <v>0</v>
          </cell>
          <cell r="AH332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VDQzE1NjhKMVpQXCIsXCJEb2NOb1wiOlwiR0UyMTUwRlkyNTI2ODFcIixcIkRvY1R5cFwiOlwiSU5WXCIsXCJEb2NEdFwiOlwiMTMvMDgvMjAyNVwiLFwiVG90SW52VmFsXCI6MTMwNDQuOSxcIkl0ZW1DbnRcIjoxLFwiTWFpbkhzbkNvZGVcIjpcIjk5ODU5OVwiLFwiSXJuXCI6XCIwMTg3NTQ4MGY5OTlkNDQxNGNiNmZiODFmOTBmZTQzMjBjMTg5NjAwMWMxMDFhNGFmODEzNTk2YWEzZDlhOGJhXCIsXCJJcm5EdFwiOlwiMjAyNS0wOS0wOSAxMTo0NjowMFwifSJ9.4a0gd3nsosssnUF2aJE1NBwO7_PKKyVYH-aXSDvu41LbgpqadwzYxlAuHa5LPAmganewaWAeeBcSRFf9pze2epI0XeFUMlknKwM9qGw4iWsCrgKW4XKnRlafopJpKNz4Clta66kocOkeIU1obr1Yr2sw9YyYCqkXtvq2tzL0F628jkItUdVwOMbGRo2lYN9bjldnxBBY75xI9wPtvW03Pc4n1rQux60vTXv67IR2TlDTJ7t9gCQirPUl8WUkhbvsj0RsQlGmtZ9d69GYb_k8Bca6n9nSA6l1Wzyjt2_-k8qdHEFAEKta4HYvcUum41U0V-yT3VJOF26GMaYgsY8psg</v>
          </cell>
          <cell r="AI332" t="str">
            <v>Generated</v>
          </cell>
          <cell r="AJ332">
            <v>0</v>
          </cell>
          <cell r="AK332" t="str">
            <v>https://my.gstzen.in/~ldbdzzzjvy/a/invoices/d0336370-2bfc-41bb-a32a-9fc8b4ffac1e/einvoice/.pdf2/</v>
          </cell>
        </row>
        <row r="333">
          <cell r="E333" t="str">
            <v>GE2150FY252680</v>
          </cell>
          <cell r="F333">
            <v>45882</v>
          </cell>
          <cell r="G333">
            <v>45900</v>
          </cell>
          <cell r="H333" t="str">
            <v>33AAKCG8468K1Z0</v>
          </cell>
          <cell r="I333" t="str">
            <v>GADIYALA SOLAR POWERS PRIVATE LIMITED</v>
          </cell>
          <cell r="J333" t="str">
            <v>33 - TN</v>
          </cell>
          <cell r="K333" t="str">
            <v>N</v>
          </cell>
          <cell r="L333">
            <v>0</v>
          </cell>
          <cell r="M333">
            <v>0</v>
          </cell>
          <cell r="N333">
            <v>25000</v>
          </cell>
          <cell r="O333">
            <v>0</v>
          </cell>
          <cell r="P333">
            <v>2250</v>
          </cell>
          <cell r="Q333">
            <v>2250</v>
          </cell>
          <cell r="R333">
            <v>0</v>
          </cell>
          <cell r="S333">
            <v>29500</v>
          </cell>
          <cell r="T333">
            <v>0</v>
          </cell>
          <cell r="U333" t="str">
            <v>CE/NCES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 t="str">
            <v>dfcnceshq1@gmail.com</v>
          </cell>
          <cell r="AB333" t="str">
            <v>dfcnceshq1@gmail.com</v>
          </cell>
          <cell r="AC333" t="str">
            <v>345f8892e28b5ff6336031a403eae71b6edc6651f65c7f1a7c3c901c678daa99</v>
          </cell>
          <cell r="AD333">
            <v>152522972179136</v>
          </cell>
          <cell r="AE333" t="str">
            <v>2025-09-09 11:46:00</v>
          </cell>
          <cell r="AF333">
            <v>0</v>
          </cell>
          <cell r="AG333">
            <v>0</v>
          </cell>
          <cell r="AH333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tDRzg0NjhLMVowXCIsXCJEb2NOb1wiOlwiR0UyMTUwRlkyNTI2ODBcIixcIkRvY1R5cFwiOlwiSU5WXCIsXCJEb2NEdFwiOlwiMTMvMDgvMjAyNVwiLFwiVG90SW52VmFsXCI6Mjk1MDAuMCxcIkl0ZW1DbnRcIjoxLFwiTWFpbkhzbkNvZGVcIjpcIjk5ODU5OVwiLFwiSXJuXCI6XCIzNDVmODg5MmUyOGI1ZmY2MzM2MDMxYTQwM2VhZTcxYjZlZGM2NjUxZjY1YzdmMWE3YzNjOTAxYzY3OGRhYTk5XCIsXCJJcm5EdFwiOlwiMjAyNS0wOS0wOSAxMTo0NjowMFwifSJ9.ad-iNDmKFThRoiiH8Ve-ihisw9cwJkNE9igKJDdsIEZUBip8ZkUqJjjI6YRrRUJEL7lJC0O6VwU-upBDR_JF6ahgdwzOhrOnoddYuO5MiV6LncKnE-w05rms5MW0ujJOrr7uhfKUSdQJqb0c6nW3Mhxm6wFcxUCh01RqDGLBXMHWZXyTroXmvMelPWmtbQKfyUeX2eU_77SSXm9IgWmbz7fmtLaGgS81cq1lqAfiw5N0AmpDlMSxUgGXK0hd6vIpg6uDRTbQ7ppbp8csNPyCACfOf-Dyk8k3eo4BDFNd530Zlq31TuEU3aMnpsGAOIxNviRNpC4hh7BhSkKxkDo5lA</v>
          </cell>
          <cell r="AI333" t="str">
            <v>Generated</v>
          </cell>
          <cell r="AJ333">
            <v>0</v>
          </cell>
          <cell r="AK333" t="str">
            <v>https://my.gstzen.in/~ldbdzzzjvy/a/invoices/ed5a5a70-56df-4b35-8619-071e80022f53/einvoice/.pdf2/</v>
          </cell>
        </row>
        <row r="334">
          <cell r="E334" t="str">
            <v>GE2150FY252679</v>
          </cell>
          <cell r="F334">
            <v>45882</v>
          </cell>
          <cell r="G334">
            <v>45900</v>
          </cell>
          <cell r="H334" t="str">
            <v>33AAECR3728H1ZH</v>
          </cell>
          <cell r="I334" t="str">
            <v>33AAECR3728H1ZH</v>
          </cell>
          <cell r="J334" t="str">
            <v>33 - TN</v>
          </cell>
          <cell r="K334" t="str">
            <v>N</v>
          </cell>
          <cell r="L334">
            <v>0</v>
          </cell>
          <cell r="M334">
            <v>0</v>
          </cell>
          <cell r="N334">
            <v>25000</v>
          </cell>
          <cell r="O334">
            <v>0</v>
          </cell>
          <cell r="P334">
            <v>2250</v>
          </cell>
          <cell r="Q334">
            <v>2250</v>
          </cell>
          <cell r="R334">
            <v>0</v>
          </cell>
          <cell r="S334">
            <v>29500</v>
          </cell>
          <cell r="T334">
            <v>0</v>
          </cell>
          <cell r="U334" t="str">
            <v>CE/NCES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 t="str">
            <v>dfcnceshq1@gmail.com</v>
          </cell>
          <cell r="AB334" t="str">
            <v>dfcnceshq1@gmail.com</v>
          </cell>
          <cell r="AC334" t="str">
            <v>97ee32f792ad86f70e7cddbf472f8289c5b43f4e91d5ba27b0ee0723237aad6e</v>
          </cell>
          <cell r="AD334">
            <v>152522972179020</v>
          </cell>
          <cell r="AE334" t="str">
            <v>2025-09-09 11:46:00</v>
          </cell>
          <cell r="AF334">
            <v>0</v>
          </cell>
          <cell r="AG334">
            <v>0</v>
          </cell>
          <cell r="AH334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VDUjM3MjhIMVpIXCIsXCJEb2NOb1wiOlwiR0UyMTUwRlkyNTI2NzlcIixcIkRvY1R5cFwiOlwiSU5WXCIsXCJEb2NEdFwiOlwiMTMvMDgvMjAyNVwiLFwiVG90SW52VmFsXCI6Mjk1MDAuMCxcIkl0ZW1DbnRcIjoxLFwiTWFpbkhzbkNvZGVcIjpcIjk5ODU5OVwiLFwiSXJuXCI6XCI5N2VlMzJmNzkyYWQ4NmY3MGU3Y2RkYmY0NzJmODI4OWM1YjQzZjRlOTFkNWJhMjdiMGVlMDcyMzIzN2FhZDZlXCIsXCJJcm5EdFwiOlwiMjAyNS0wOS0wOSAxMTo0NjowMFwifSJ9.pc3wSMqOChIwdd3oTcF7l-qCjQUi8_IWgaBittKEOb3ODzBksG0DG-9LiuSU6u7d8mwWbCpU2FzS2D5dX_rg7__i4njvSbRYKZe9g2Jk_1NvCSlm5sacQNjI3K_61msTNQ87epUzY3QecDBsWw6IMG9nt-II4uLNJdj_6MLgcRtXWdMIdrK-ZwpRFQ2kWh39KIAXGOnuc8KAWiWeLYane2X0Ymo6kzJnUBIcN_--XYSk1pw7LM0L_3ZRDRTjsLz2aBalK0o08sagFsVToobVxBzCBby170GTJQ6qW-laZ6iA-A0TqsIqpgN5dV1AkRa8Rvl1mpU63XlbZ_Fw3_GBaQ</v>
          </cell>
          <cell r="AI334" t="str">
            <v>Generated</v>
          </cell>
          <cell r="AJ334">
            <v>0</v>
          </cell>
          <cell r="AK334" t="str">
            <v>https://my.gstzen.in/~ldbdzzzjvy/a/invoices/95ef541f-4505-4846-a364-5630d249fcff/einvoice/.pdf2/</v>
          </cell>
        </row>
        <row r="335">
          <cell r="E335" t="str">
            <v>GE2150FY252678</v>
          </cell>
          <cell r="F335">
            <v>45882</v>
          </cell>
          <cell r="G335">
            <v>45900</v>
          </cell>
          <cell r="H335" t="str">
            <v>33AAECR3728H1ZH</v>
          </cell>
          <cell r="I335" t="str">
            <v>33AAECR3728H1ZH</v>
          </cell>
          <cell r="J335" t="str">
            <v>33 - TN</v>
          </cell>
          <cell r="K335" t="str">
            <v>N</v>
          </cell>
          <cell r="L335">
            <v>0</v>
          </cell>
          <cell r="M335">
            <v>0</v>
          </cell>
          <cell r="N335">
            <v>25000</v>
          </cell>
          <cell r="O335">
            <v>0</v>
          </cell>
          <cell r="P335">
            <v>2250</v>
          </cell>
          <cell r="Q335">
            <v>2250</v>
          </cell>
          <cell r="R335">
            <v>0</v>
          </cell>
          <cell r="S335">
            <v>29500</v>
          </cell>
          <cell r="T335">
            <v>0</v>
          </cell>
          <cell r="U335" t="str">
            <v>CE/NCES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 t="str">
            <v>dfcnceshq1@gmail.com</v>
          </cell>
          <cell r="AB335" t="str">
            <v>dfcnceshq1@gmail.com</v>
          </cell>
          <cell r="AC335" t="str">
            <v>f6cb60e49e2c4566796d6d4761e3500db1930d3f887508df46e67bca2e349b38</v>
          </cell>
          <cell r="AD335">
            <v>152522972178915</v>
          </cell>
          <cell r="AE335" t="str">
            <v>2025-09-09 11:46:00</v>
          </cell>
          <cell r="AF335">
            <v>0</v>
          </cell>
          <cell r="AG335">
            <v>0</v>
          </cell>
          <cell r="AH335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VDUjM3MjhIMVpIXCIsXCJEb2NOb1wiOlwiR0UyMTUwRlkyNTI2NzhcIixcIkRvY1R5cFwiOlwiSU5WXCIsXCJEb2NEdFwiOlwiMTMvMDgvMjAyNVwiLFwiVG90SW52VmFsXCI6Mjk1MDAuMCxcIkl0ZW1DbnRcIjoxLFwiTWFpbkhzbkNvZGVcIjpcIjk5ODU5OVwiLFwiSXJuXCI6XCJmNmNiNjBlNDllMmM0NTY2Nzk2ZDZkNDc2MWUzNTAwZGIxOTMwZDNmODg3NTA4ZGY0NmU2N2JjYTJlMzQ5YjM4XCIsXCJJcm5EdFwiOlwiMjAyNS0wOS0wOSAxMTo0NjowMFwifSJ9.krfolc9bBxLa8fysXESDNlHpS8n7xWa7meH73AR62DYSjbxuwQlZs0hxNNS_4gaEj4QUKAoSnFiYeSr3L8HjNLkm09pGWhmCy9BJKFWugrPT0QGbElp6XjjNKRtlTdXHnYM-Y-2vx9YiCOd8hzeg3afI4_bjyxGdFCQiJQvnjX-pKc8dAewa8k2Xow0wgLPdsQWaB9jQP0JO5yJl1xzh5qZPCeSXxtYj8qZGXtMusSSN4scBww0yMcOv7StdOeXVF7S7bHd-cDeGlF3nWM38in8x2-M_uJ9GsQqKoOJBxiYPXzmpuSYqbkcLz4fXu79Q6uyEKXtCmgM7RtBquVQt4w</v>
          </cell>
          <cell r="AI335" t="str">
            <v>Generated</v>
          </cell>
          <cell r="AJ335">
            <v>0</v>
          </cell>
          <cell r="AK335" t="str">
            <v>https://my.gstzen.in/~ldbdzzzjvy/a/invoices/9a0880fc-1179-4f81-97cf-475db689541e/einvoice/.pdf2/</v>
          </cell>
        </row>
        <row r="336">
          <cell r="E336" t="str">
            <v>GE2150FY252677</v>
          </cell>
          <cell r="F336">
            <v>45882</v>
          </cell>
          <cell r="G336">
            <v>45900</v>
          </cell>
          <cell r="H336" t="str">
            <v>33AAMFB6860B1ZO</v>
          </cell>
          <cell r="I336" t="str">
            <v>33AAMFB6860B1ZO</v>
          </cell>
          <cell r="J336" t="str">
            <v>33 - TN</v>
          </cell>
          <cell r="K336" t="str">
            <v>N</v>
          </cell>
          <cell r="L336">
            <v>0</v>
          </cell>
          <cell r="M336">
            <v>0</v>
          </cell>
          <cell r="N336">
            <v>25000</v>
          </cell>
          <cell r="O336">
            <v>0</v>
          </cell>
          <cell r="P336">
            <v>2250</v>
          </cell>
          <cell r="Q336">
            <v>2250</v>
          </cell>
          <cell r="R336">
            <v>0</v>
          </cell>
          <cell r="S336">
            <v>29500</v>
          </cell>
          <cell r="T336">
            <v>0</v>
          </cell>
          <cell r="U336" t="str">
            <v>CE/NCES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 t="str">
            <v>dfcnceshq1@gmail.com</v>
          </cell>
          <cell r="AB336" t="str">
            <v>dfcnceshq1@gmail.com</v>
          </cell>
          <cell r="AC336" t="str">
            <v>f249b05d8a6fecd52102bf358269026ca3d8e02218c652be5db2ea31aa6a13f1</v>
          </cell>
          <cell r="AD336">
            <v>152522972178784</v>
          </cell>
          <cell r="AE336" t="str">
            <v>2025-09-09 11:46:00</v>
          </cell>
          <cell r="AF336">
            <v>0</v>
          </cell>
          <cell r="AG336">
            <v>0</v>
          </cell>
          <cell r="AH336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1GQjY4NjBCMVpPXCIsXCJEb2NOb1wiOlwiR0UyMTUwRlkyNTI2NzdcIixcIkRvY1R5cFwiOlwiSU5WXCIsXCJEb2NEdFwiOlwiMTMvMDgvMjAyNVwiLFwiVG90SW52VmFsXCI6Mjk1MDAuMCxcIkl0ZW1DbnRcIjoxLFwiTWFpbkhzbkNvZGVcIjpcIjk5ODU5OVwiLFwiSXJuXCI6XCJmMjQ5YjA1ZDhhNmZlY2Q1MjEwMmJmMzU4MjY5MDI2Y2EzZDhlMDIyMThjNjUyYmU1ZGIyZWEzMWFhNmExM2YxXCIsXCJJcm5EdFwiOlwiMjAyNS0wOS0wOSAxMTo0NjowMFwifSJ9.Qq7-xMME7-a8fXbicjuo-CgZVDnG89qJyrIxivBs24TiplzjCG6_ok-5uYffLh3x5Hasyc15Z9iKljse5GCJqwsWsh5xwGJSpx4Vjpj_tJWEvuVjOdVtytlRIOj7F4flO6ElM9zLiQ2FjfWwBIgaSePWeqBo-mdhNL20e2oVwT8jz-cXcTGkGK15gdQr9qzjhmOvkwPpdq0aABLV95qKhrkEe0wfbJfb9oO39O-WqSQqf6dDvrT2VtqWUHOr5fnej_nH8Xejxbyd9tY0znQP_m6zz1uVgIdFDiKTEPzSZI-q-iLdx95FRfHMcwltl2TMoj_pHwKuj_GU4uF381aBdA</v>
          </cell>
          <cell r="AI336" t="str">
            <v>Generated</v>
          </cell>
          <cell r="AJ336">
            <v>0</v>
          </cell>
          <cell r="AK336" t="str">
            <v>https://my.gstzen.in/~ldbdzzzjvy/a/invoices/743b6c67-ad2d-42ab-bbcd-1e1d1601fc98/einvoice/.pdf2/</v>
          </cell>
        </row>
        <row r="337">
          <cell r="E337" t="str">
            <v>GE2150FY252676</v>
          </cell>
          <cell r="F337">
            <v>45882</v>
          </cell>
          <cell r="G337">
            <v>45900</v>
          </cell>
          <cell r="H337" t="str">
            <v>33AAACM4382N1Z9</v>
          </cell>
          <cell r="I337" t="str">
            <v>MEFCO ENGINEERS PVT.LTD</v>
          </cell>
          <cell r="J337" t="str">
            <v>33 - TN</v>
          </cell>
          <cell r="K337" t="str">
            <v>N</v>
          </cell>
          <cell r="L337">
            <v>0</v>
          </cell>
          <cell r="M337">
            <v>0</v>
          </cell>
          <cell r="N337">
            <v>50000</v>
          </cell>
          <cell r="O337">
            <v>0</v>
          </cell>
          <cell r="P337">
            <v>4500</v>
          </cell>
          <cell r="Q337">
            <v>4500</v>
          </cell>
          <cell r="R337">
            <v>0</v>
          </cell>
          <cell r="S337">
            <v>59000</v>
          </cell>
          <cell r="T337">
            <v>0</v>
          </cell>
          <cell r="U337" t="str">
            <v>CE/NCES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 t="str">
            <v>dfcnceshq1@gmail.com</v>
          </cell>
          <cell r="AB337" t="str">
            <v>dfcnceshq1@gmail.com</v>
          </cell>
          <cell r="AC337" t="str">
            <v>a31c83e24bf490a9b486346d58a7eaa33bd2e1130cea8c55399adfce7764f737</v>
          </cell>
          <cell r="AD337">
            <v>152522972178669</v>
          </cell>
          <cell r="AE337" t="str">
            <v>2025-09-09 11:46:00</v>
          </cell>
          <cell r="AF337">
            <v>0</v>
          </cell>
          <cell r="AG337">
            <v>0</v>
          </cell>
          <cell r="AH337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FDTTQzODJOMVo5XCIsXCJEb2NOb1wiOlwiR0UyMTUwRlkyNTI2NzZcIixcIkRvY1R5cFwiOlwiSU5WXCIsXCJEb2NEdFwiOlwiMTMvMDgvMjAyNVwiLFwiVG90SW52VmFsXCI6NTkwMDAuMCxcIkl0ZW1DbnRcIjoxLFwiTWFpbkhzbkNvZGVcIjpcIjk5ODU5OVwiLFwiSXJuXCI6XCJhMzFjODNlMjRiZjQ5MGE5YjQ4NjM0NmQ1OGE3ZWFhMzNiZDJlMTEzMGNlYThjNTUzOTlhZGZjZTc3NjRmNzM3XCIsXCJJcm5EdFwiOlwiMjAyNS0wOS0wOSAxMTo0NjowMFwifSJ9.t3MdFQVJ7gbPt2Vj0jzZHbmHOn10Tt6T9vWpWOyE20NuYa5pwWIpgj6IVbqPjK-TZtYtzZsq0P13hp3syWa572uiRlabOmC9EGes6rqpV9U8JLP1BFXrKJEWbOpfX5Q4h9lc31eLWz-fdb4gwlNSxLVXrOb3YYTVQqY_amxRt9mDnMijlQ2UVpLAbhOLeCNRqASENITu-hQLFuKdPd6BHOCReUI64_NMk-WBnQ7y-WowYq7f5QisxPUv5KZzlyx6fgvop6-_I_utgnlOrn4nUV2h4qzJ-5eyFy_Gzg8fvPrQJcCJbW7GnIPR6u3v7YDru-fCck2OeMgfuSl5pMt7tQ</v>
          </cell>
          <cell r="AI337" t="str">
            <v>Generated</v>
          </cell>
          <cell r="AJ337">
            <v>0</v>
          </cell>
          <cell r="AK337" t="str">
            <v>https://my.gstzen.in/~ldbdzzzjvy/a/invoices/fbd59f5a-4195-4538-8e2e-e06c51d216c9/einvoice/.pdf2/</v>
          </cell>
        </row>
        <row r="338">
          <cell r="E338" t="str">
            <v>GE2150FY2526352</v>
          </cell>
          <cell r="F338">
            <v>45882</v>
          </cell>
          <cell r="G338">
            <v>45900</v>
          </cell>
          <cell r="H338">
            <v>0</v>
          </cell>
          <cell r="I338">
            <v>0</v>
          </cell>
          <cell r="J338" t="str">
            <v>33 - TN</v>
          </cell>
          <cell r="K338" t="str">
            <v>N</v>
          </cell>
          <cell r="L338">
            <v>0</v>
          </cell>
          <cell r="M338">
            <v>0</v>
          </cell>
          <cell r="N338">
            <v>50000</v>
          </cell>
          <cell r="O338">
            <v>0</v>
          </cell>
          <cell r="P338">
            <v>4500</v>
          </cell>
          <cell r="Q338">
            <v>4500</v>
          </cell>
          <cell r="R338">
            <v>0</v>
          </cell>
          <cell r="S338">
            <v>59000</v>
          </cell>
          <cell r="T338">
            <v>0</v>
          </cell>
          <cell r="U338" t="str">
            <v>NCES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 t="str">
            <v>srivenu111@gmail.com</v>
          </cell>
          <cell r="AA338" t="str">
            <v>srivenu111@gmail.com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</row>
        <row r="339">
          <cell r="E339" t="str">
            <v>GE2150FY2526113</v>
          </cell>
          <cell r="F339">
            <v>45882</v>
          </cell>
          <cell r="G339">
            <v>45900</v>
          </cell>
          <cell r="H339" t="str">
            <v>33AAICR9249R1ZG</v>
          </cell>
          <cell r="I339" t="str">
            <v>Rajiraj Minerals Pvt. Ltd.,</v>
          </cell>
          <cell r="J339" t="str">
            <v>33 - TN</v>
          </cell>
          <cell r="K339" t="str">
            <v>N</v>
          </cell>
          <cell r="L339">
            <v>0</v>
          </cell>
          <cell r="M339">
            <v>0</v>
          </cell>
          <cell r="N339">
            <v>74900</v>
          </cell>
          <cell r="O339">
            <v>0</v>
          </cell>
          <cell r="P339">
            <v>6741</v>
          </cell>
          <cell r="Q339">
            <v>6741</v>
          </cell>
          <cell r="R339">
            <v>0</v>
          </cell>
          <cell r="S339">
            <v>88382</v>
          </cell>
          <cell r="T339">
            <v>0</v>
          </cell>
          <cell r="U339" t="str">
            <v>CE/NCES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 t="str">
            <v>dfcnceshq1@gmail.com</v>
          </cell>
          <cell r="AB339" t="str">
            <v>dfcnceshq1@gmail.com</v>
          </cell>
          <cell r="AC339" t="str">
            <v>1f27a6173c95d464191f27e3facac4cbbf73587e34bf31abbd07dff4a272925e</v>
          </cell>
          <cell r="AD339">
            <v>152522972175936</v>
          </cell>
          <cell r="AE339" t="str">
            <v>2025-09-09 11:46:00</v>
          </cell>
          <cell r="AF339">
            <v>0</v>
          </cell>
          <cell r="AG339">
            <v>0</v>
          </cell>
          <cell r="AH339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lDUjkyNDlSMVpHXCIsXCJEb2NOb1wiOlwiR0UyMTUwRlkyNTI2MTEzXCIsXCJEb2NUeXBcIjpcIklOVlwiLFwiRG9jRHRcIjpcIjEzLzA4LzIwMjVcIixcIlRvdEludlZhbFwiOjg4MzgyLjAsXCJJdGVtQ250XCI6MSxcIk1haW5Ic25Db2RlXCI6XCI5OTg1OTlcIixcIklyblwiOlwiMWYyN2E2MTczYzk1ZDQ2NDE5MWYyN2UzZmFjYWM0Y2JiZjczNTg3ZTM0YmYzMWFiYmQwN2RmZjRhMjcyOTI1ZVwiLFwiSXJuRHRcIjpcIjIwMjUtMDktMDkgMTE6NDY6MDBcIn0ifQ.0qw2jEhfVw5EHqMZB_L-ojPuvMvxRUn_BhMmZWFCCSiF3WUJHh4dryKEp9Yxt3Nrai7kt57pZM1NqEn4jN5_TtaYNoVoNsJNeXqacihJpmKRuIU5o77bIzGyY0K1iwYYGW_d55y_P0htrk2dwoUVyfpGA-EI6-eEouy9leezgmnmNlLQFutbWOe-ey1BBzXMs6hPQaxM-UJYhJCw3wsCTYMnmoJAbY0MnZcAaXKlEMg-tu2K7CsN5QWoBqgix5Fo5yIwj7dtFviFTefrlbm4fHxArnX11nBtwiyxrIVF60Q2ndu39oPLIYwBRQnFs1oAwPNKfpMCeiYXkVUlMsZDlQ</v>
          </cell>
          <cell r="AI339" t="str">
            <v>Generated</v>
          </cell>
          <cell r="AJ339">
            <v>0</v>
          </cell>
          <cell r="AK339" t="str">
            <v>https://my.gstzen.in/~ldbdzzzjvy/a/invoices/01b74928-bc3d-43b2-9ec2-f408e440a0b0/einvoice/.pdf2/</v>
          </cell>
        </row>
        <row r="340">
          <cell r="E340" t="str">
            <v>GE2150FY2526112</v>
          </cell>
          <cell r="F340">
            <v>45882</v>
          </cell>
          <cell r="G340">
            <v>45900</v>
          </cell>
          <cell r="H340" t="str">
            <v>33AAICR9249R1ZG</v>
          </cell>
          <cell r="I340" t="str">
            <v>Rajiraj Minerals Pvt. Ltd.,</v>
          </cell>
          <cell r="J340" t="str">
            <v>33 - TN</v>
          </cell>
          <cell r="K340" t="str">
            <v>N</v>
          </cell>
          <cell r="L340">
            <v>0</v>
          </cell>
          <cell r="M340">
            <v>0</v>
          </cell>
          <cell r="N340">
            <v>100000</v>
          </cell>
          <cell r="O340">
            <v>0</v>
          </cell>
          <cell r="P340">
            <v>9000</v>
          </cell>
          <cell r="Q340">
            <v>9000</v>
          </cell>
          <cell r="R340">
            <v>0</v>
          </cell>
          <cell r="S340">
            <v>118000</v>
          </cell>
          <cell r="T340">
            <v>0</v>
          </cell>
          <cell r="U340" t="str">
            <v>CE/NCES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 t="str">
            <v>dfcnceshq1@gmail.com</v>
          </cell>
          <cell r="AB340" t="str">
            <v>dfcnceshq1@gmail.com</v>
          </cell>
          <cell r="AC340" t="str">
            <v>65dd2ad57e8ea6c9f029933f75d09f2ca379e2fc132ec3b401dd1fd69aa65eec</v>
          </cell>
          <cell r="AD340">
            <v>152522973514895</v>
          </cell>
          <cell r="AE340" t="str">
            <v>2025-09-09 12:52:00</v>
          </cell>
          <cell r="AF340">
            <v>0</v>
          </cell>
          <cell r="AG340">
            <v>0</v>
          </cell>
          <cell r="AH340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lDUjkyNDlSMVpHXCIsXCJEb2NOb1wiOlwiR0UyMTUwRlkyNTI2MTEyXCIsXCJEb2NUeXBcIjpcIklOVlwiLFwiRG9jRHRcIjpcIjEzLzA4LzIwMjVcIixcIlRvdEludlZhbFwiOjExODAwMC4wLFwiSXRlbUNudFwiOjEsXCJNYWluSHNuQ29kZVwiOlwiOTk4NTk5XCIsXCJJcm5cIjpcIjY1ZGQyYWQ1N2U4ZWE2YzlmMDI5OTMzZjc1ZDA5ZjJjYTM3OWUyZmMxMzJlYzNiNDAxZGQxZmQ2OWFhNjVlZWNcIixcIklybkR0XCI6XCIyMDI1LTA5LTA5IDEyOjUyOjAwXCJ9In0.Qa1SB4_GhDydJCWLmlDxuXGpi-7TiXGhv686pwMtVCheivNQ_yu-AYE-rIPDZ8mUdxHQ60KhrX3nrpTGMeX_8jF3K7OLOQ_un8FKqE3FKRzM81kKF-LPVA64e1H7XpcTvrPZGmQ0nvLqilSMD2xGKSw6FtHisShUG-neswI_ymq9fswZzE8OvwRhSAZX93EQZSsy7mx5ma3GK3WoLk6Cd5-mkE4zb8S8bqEhoYj_NZ4agq5SR67N7O825FbIjBRfwOXythEydqiKQi0oVVV-4nNHCeQB3YqFmIhlCXjRpIBd51pToqcNWzlZ-oK5CBJROKjwVTwaEXZv9kwX23TTDA</v>
          </cell>
          <cell r="AI340" t="str">
            <v>Generated</v>
          </cell>
          <cell r="AJ340">
            <v>0</v>
          </cell>
          <cell r="AK340" t="str">
            <v>https://my.gstzen.in/~ldbdzzzjvy/a/invoices/0f982a4c-48db-4861-abe7-abb23b1a3b7f/einvoice/.pdf2/</v>
          </cell>
        </row>
        <row r="341">
          <cell r="E341" t="str">
            <v>GE2150FY2526111</v>
          </cell>
          <cell r="F341">
            <v>45882</v>
          </cell>
          <cell r="G341">
            <v>45900</v>
          </cell>
          <cell r="H341" t="str">
            <v>06ABOCS7660L1ZL</v>
          </cell>
          <cell r="I341" t="str">
            <v>Sunsure Solarpark Thirty Six Pvt. Ltd.,</v>
          </cell>
          <cell r="J341" t="str">
            <v>06 - HR</v>
          </cell>
          <cell r="K341" t="str">
            <v>N</v>
          </cell>
          <cell r="L341">
            <v>0</v>
          </cell>
          <cell r="M341">
            <v>0</v>
          </cell>
          <cell r="N341">
            <v>500000</v>
          </cell>
          <cell r="O341">
            <v>90000</v>
          </cell>
          <cell r="P341">
            <v>0</v>
          </cell>
          <cell r="Q341">
            <v>0</v>
          </cell>
          <cell r="R341">
            <v>0</v>
          </cell>
          <cell r="S341">
            <v>590000</v>
          </cell>
          <cell r="T341">
            <v>0</v>
          </cell>
          <cell r="U341" t="str">
            <v>CE/NCES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 t="str">
            <v>dfcnceshq1@gmail.com</v>
          </cell>
          <cell r="AB341" t="str">
            <v>dfcnceshq1@gmail.com</v>
          </cell>
          <cell r="AC341" t="str">
            <v>e0a80b602048f5e1ca8bd85aa1c3a67e81f8848135ecc243b8887895987d9c07</v>
          </cell>
          <cell r="AD341">
            <v>152522973588650</v>
          </cell>
          <cell r="AE341" t="str">
            <v>2025-09-09 12:56:00</v>
          </cell>
          <cell r="AF341">
            <v>0</v>
          </cell>
          <cell r="AG341">
            <v>0</v>
          </cell>
          <cell r="AH341" t="str">
            <v>eyJhbGciOiJSUzI1NiIsImtpZCI6IjRERTE1NDRBRTY5NUJEQzg0RUM3QkMxMkYyRjU3RjgxM0Y0NEUzMDEiLCJ4NXQiOiJUZUZVU3VhVnZjaE94N3dTOHZWX2dUOUU0d0UiLCJ0eXAiOiJKV1QifQ.eyJpc3MiOiJOSUMiLCJkYXRhIjoie1wiU2VsbGVyR3N0aW5cIjpcIjMzQUFLQ1Q3NjM0RzFaNlwiLFwiQnV5ZXJHc3RpblwiOlwiMDZBQk9DUzc2NjBMMVpMXCIsXCJEb2NOb1wiOlwiR0UyMTUwRlkyNTI2MTExXCIsXCJEb2NUeXBcIjpcIklOVlwiLFwiRG9jRHRcIjpcIjEzLzA4LzIwMjVcIixcIlRvdEludlZhbFwiOjU5MDAwMC4wLFwiSXRlbUNudFwiOjEsXCJNYWluSHNuQ29kZVwiOlwiOTk4NTk5XCIsXCJJcm5cIjpcImUwYTgwYjYwMjA0OGY1ZTFjYThiZDg1YWExYzNhNjdlODFmODg0ODEzNWVjYzI0M2I4ODg3ODk1OTg3ZDljMDdcIixcIklybkR0XCI6XCIyMDI1LTA5LTA5IDEyOjU2OjAwXCJ9In0.eSwbLJ16F155SB4ICJ0tJ-GfWn7EIqwLHkMICwHM6UdvoDI64vv0PK9mmD_DJa44MGV9a0On7Fwf6X3zb_XdJ6ltO-gJSVS0Xr7Sjb20ukSLxXLTIXXkt4Ori6hRAMlATJ6LgZVSZoUs9ZoL9K1nH6t0q0nkdDDb0W7mXAj-pl82t34vMXtlUtjAnFXEfJQP61NXjXCnJ1sKzJQk8YIFkLCV0Q8UXKWr1bopEbLCsSGnAt2f80rr1qFnWxpLJXwPYWMiRqO-NuRsasICSe8EhLOMd2tiJRLrhOwLHm3_SWdhoR85ns80pBHsP2ow0xt6FVEjoFNR73POOuAKwAsisg</v>
          </cell>
          <cell r="AI341" t="str">
            <v>Generated</v>
          </cell>
          <cell r="AJ341">
            <v>0</v>
          </cell>
          <cell r="AK341" t="str">
            <v>https://my.gstzen.in/~ldbdzzzjvy/a/invoices/54590893-4536-4cad-86e3-b6c318bc52d6/einvoice/.pdf2/</v>
          </cell>
        </row>
        <row r="342">
          <cell r="E342" t="str">
            <v>GE2150FY2526110</v>
          </cell>
          <cell r="F342">
            <v>45882</v>
          </cell>
          <cell r="G342">
            <v>45900</v>
          </cell>
          <cell r="H342" t="str">
            <v>33AAGCJ7569J1Z3</v>
          </cell>
          <cell r="I342" t="str">
            <v>JCK SOLAR PRIVATE LIMITED</v>
          </cell>
          <cell r="J342" t="str">
            <v>33 - TN</v>
          </cell>
          <cell r="K342" t="str">
            <v>N</v>
          </cell>
          <cell r="L342">
            <v>0</v>
          </cell>
          <cell r="M342">
            <v>0</v>
          </cell>
          <cell r="N342">
            <v>74900</v>
          </cell>
          <cell r="O342">
            <v>0</v>
          </cell>
          <cell r="P342">
            <v>6741</v>
          </cell>
          <cell r="Q342">
            <v>6741</v>
          </cell>
          <cell r="R342">
            <v>0</v>
          </cell>
          <cell r="S342">
            <v>88382</v>
          </cell>
          <cell r="T342">
            <v>0</v>
          </cell>
          <cell r="U342" t="str">
            <v>CE/NCES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 t="str">
            <v>dfcnceshq1@gmail.com</v>
          </cell>
          <cell r="AB342" t="str">
            <v>dfcnceshq1@gmail.com</v>
          </cell>
          <cell r="AC342" t="str">
            <v>8c8c1fdbb56ad0a702646f4bd69f6c608c3496c5842b2fa9ab00369865d4b2fc</v>
          </cell>
          <cell r="AD342">
            <v>152522973515964</v>
          </cell>
          <cell r="AE342" t="str">
            <v>2025-09-09 12:52:00</v>
          </cell>
          <cell r="AF342">
            <v>0</v>
          </cell>
          <cell r="AG342">
            <v>0</v>
          </cell>
          <cell r="AH342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dDSjc1NjlKMVozXCIsXCJEb2NOb1wiOlwiR0UyMTUwRlkyNTI2MTEwXCIsXCJEb2NUeXBcIjpcIklOVlwiLFwiRG9jRHRcIjpcIjEzLzA4LzIwMjVcIixcIlRvdEludlZhbFwiOjg4MzgyLjAsXCJJdGVtQ250XCI6MSxcIk1haW5Ic25Db2RlXCI6XCI5OTg1OTlcIixcIklyblwiOlwiOGM4YzFmZGJiNTZhZDBhNzAyNjQ2ZjRiZDY5ZjZjNjA4YzM0OTZjNTg0MmIyZmE5YWIwMDM2OTg2NWQ0YjJmY1wiLFwiSXJuRHRcIjpcIjIwMjUtMDktMDkgMTI6NTI6MDBcIn0ifQ.2-_OUMbgUy2lGy0ooxk_GN4gdjN78nuaJd_9j8Xf4Q8hghw8dX2YO0eDos0fqQkQOS4t9axY_8p2EGijR23MmLcwAdwgJfBQM9hN_lIAam5f84oDA0XfQXtPfNKjGYuxdj5Q1-_qxzgTfISFRKTqcR2S9eAbbcZ5BRaveyN5ggKrHiT_xVOaqSFu0As6i3pI11Enf_-EtW0nVp0IexONht0XxBM5s6P55qTbBMgeRPx8nVaA6uHyiehDkEp5GyDo8iKHBIgkwVOIEXyMeVA0jEzRzQqO37Ynxk0Ofm9HCXROAwdMJXGOa-ffLZj5_Purv-2ErFwDYgjitGRmwKhlZQ</v>
          </cell>
          <cell r="AI342" t="str">
            <v>Generated</v>
          </cell>
          <cell r="AJ342">
            <v>0</v>
          </cell>
          <cell r="AK342" t="str">
            <v>https://my.gstzen.in/~ldbdzzzjvy/a/invoices/ab2b5209-d3c3-4711-93b0-e9dce97b1400/einvoice/.pdf2/</v>
          </cell>
        </row>
        <row r="343">
          <cell r="E343" t="str">
            <v>GE2150FY2526109</v>
          </cell>
          <cell r="F343">
            <v>45882</v>
          </cell>
          <cell r="G343">
            <v>45900</v>
          </cell>
          <cell r="H343" t="str">
            <v>33AAGCJ7569J1Z3</v>
          </cell>
          <cell r="I343" t="str">
            <v>JCK SOLAR PRIVATE LIMITED</v>
          </cell>
          <cell r="J343" t="str">
            <v>33 - TN</v>
          </cell>
          <cell r="K343" t="str">
            <v>N</v>
          </cell>
          <cell r="L343">
            <v>0</v>
          </cell>
          <cell r="M343">
            <v>0</v>
          </cell>
          <cell r="N343">
            <v>100000</v>
          </cell>
          <cell r="O343">
            <v>0</v>
          </cell>
          <cell r="P343">
            <v>9000</v>
          </cell>
          <cell r="Q343">
            <v>9000</v>
          </cell>
          <cell r="R343">
            <v>0</v>
          </cell>
          <cell r="S343">
            <v>118000</v>
          </cell>
          <cell r="T343">
            <v>0</v>
          </cell>
          <cell r="U343" t="str">
            <v>CE/NCES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 t="str">
            <v>dfcnceshq1@gmail.com</v>
          </cell>
          <cell r="AB343" t="str">
            <v>dfcnceshq1@gmail.com</v>
          </cell>
          <cell r="AC343" t="str">
            <v>9b766ca376b4126e7b6e448e31b00799000b2c0e0953d85f0bf151680756e91c</v>
          </cell>
          <cell r="AD343">
            <v>152522973516404</v>
          </cell>
          <cell r="AE343" t="str">
            <v>2025-09-09 12:52:00</v>
          </cell>
          <cell r="AF343">
            <v>0</v>
          </cell>
          <cell r="AG343">
            <v>0</v>
          </cell>
          <cell r="AH343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dDSjc1NjlKMVozXCIsXCJEb2NOb1wiOlwiR0UyMTUwRlkyNTI2MTA5XCIsXCJEb2NUeXBcIjpcIklOVlwiLFwiRG9jRHRcIjpcIjEzLzA4LzIwMjVcIixcIlRvdEludlZhbFwiOjExODAwMC4wLFwiSXRlbUNudFwiOjEsXCJNYWluSHNuQ29kZVwiOlwiOTk4NTk5XCIsXCJJcm5cIjpcIjliNzY2Y2EzNzZiNDEyNmU3YjZlNDQ4ZTMxYjAwNzk5MDAwYjJjMGUwOTUzZDg1ZjBiZjE1MTY4MDc1NmU5MWNcIixcIklybkR0XCI6XCIyMDI1LTA5LTA5IDEyOjUyOjAwXCJ9In0.4Jah3bXid4D-1IC_L0RJ5Z3IkrGLrEEmSiHHzohRgQCmwvIK3ewvRn_WWL3uCmt9Os3GCQrPNB9G5RZz0Ff8mzHIxrsQYSI0tBllxDb1W12DTXJ1anNuFdMtzeGttEBUz9qeo_G-j6eoiP2s8pnwVkLrLBNuZydr0O06mM35VptIijA59bT4iwM3sCpS4uoKRCBYLvXNv1moSTB3e3Z7qtTuMw4q-8uhMbI969gJyawtrmuSd-E-EcnG4HEMFMdpGpqsecOC3VtfMDjNBBmiCXZADwaUrwvJRfPEj5JuEDz5JQ-jKa4W5wrMwIIGzTFIjmgsib3jWZItquauc90DDQ</v>
          </cell>
          <cell r="AI343" t="str">
            <v>Generated</v>
          </cell>
          <cell r="AJ343">
            <v>0</v>
          </cell>
          <cell r="AK343" t="str">
            <v>https://my.gstzen.in/~ldbdzzzjvy/a/invoices/6ec58830-b1c9-455e-a13e-60f8606391be/einvoice/.pdf2/</v>
          </cell>
        </row>
        <row r="344">
          <cell r="E344" t="str">
            <v>GE2150FY2526108</v>
          </cell>
          <cell r="F344">
            <v>45882</v>
          </cell>
          <cell r="G344">
            <v>45900</v>
          </cell>
          <cell r="H344" t="str">
            <v>33AAICA8787F1ZD</v>
          </cell>
          <cell r="I344" t="str">
            <v>Rajalakshmi Wind Energy Ltd.,</v>
          </cell>
          <cell r="J344" t="str">
            <v>33 - TN</v>
          </cell>
          <cell r="K344" t="str">
            <v>N</v>
          </cell>
          <cell r="L344">
            <v>0</v>
          </cell>
          <cell r="M344">
            <v>0</v>
          </cell>
          <cell r="N344">
            <v>75000</v>
          </cell>
          <cell r="O344">
            <v>0</v>
          </cell>
          <cell r="P344">
            <v>6750</v>
          </cell>
          <cell r="Q344">
            <v>6750</v>
          </cell>
          <cell r="R344">
            <v>0</v>
          </cell>
          <cell r="S344">
            <v>88500</v>
          </cell>
          <cell r="T344">
            <v>0</v>
          </cell>
          <cell r="U344" t="str">
            <v>CE/NCES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 t="str">
            <v>dfcnceshq1@gmail.com</v>
          </cell>
          <cell r="AB344" t="str">
            <v>dfcnceshq1@gmail.com</v>
          </cell>
          <cell r="AC344" t="str">
            <v>64c2140812e4a641b6b8d07ba71fabe53e55b373c84e30e63080c9173c090a28</v>
          </cell>
          <cell r="AD344">
            <v>152522973516884</v>
          </cell>
          <cell r="AE344" t="str">
            <v>2025-09-09 12:52:00</v>
          </cell>
          <cell r="AF344">
            <v>0</v>
          </cell>
          <cell r="AG344">
            <v>0</v>
          </cell>
          <cell r="AH344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lDQTg3ODdGMVpEXCIsXCJEb2NOb1wiOlwiR0UyMTUwRlkyNTI2MTA4XCIsXCJEb2NUeXBcIjpcIklOVlwiLFwiRG9jRHRcIjpcIjEzLzA4LzIwMjVcIixcIlRvdEludlZhbFwiOjg4NTAwLjAsXCJJdGVtQ250XCI6MSxcIk1haW5Ic25Db2RlXCI6XCI5OTg1OTlcIixcIklyblwiOlwiNjRjMjE0MDgxMmU0YTY0MWI2YjhkMDdiYTcxZmFiZTUzZTU1YjM3M2M4NGUzMGU2MzA4MGM5MTczYzA5MGEyOFwiLFwiSXJuRHRcIjpcIjIwMjUtMDktMDkgMTI6NTI6MDBcIn0ifQ.aeKDvfSiIzsbXM6tgOOmvVj7kS-Ks9S1-sCCJD4RqD5FaXt4_fyQaLWIv2DgqsHuveNyysl9YDiHrIUoNG0aAiC9I0_ARPbiW4OCo-Rjr6fQnC9mvPuqGyQR4W5FzkKCopeqWJ7LWK83IOPWtThmIABkgG9u2vh786t39MtqcDbxCzOR90bPTS618NBWQq6_fBu1dR1KO4hpIKg_wYlltdYeGS7Zxauk_LyYEHZkmQchFk0Bld5hWBUyZqmECdau0ZxUati7QqXRVyvBL0T9YRoi7UQfErup03XOYYQpeghvv9_rfnXhhegJHYIyEtUi6cn6hb8B3gq546HklU7-yg</v>
          </cell>
          <cell r="AI344" t="str">
            <v>Generated</v>
          </cell>
          <cell r="AJ344">
            <v>0</v>
          </cell>
          <cell r="AK344" t="str">
            <v>https://my.gstzen.in/~ldbdzzzjvy/a/invoices/33373878-f1e2-45e5-bbda-718585a05333/einvoice/.pdf2/</v>
          </cell>
        </row>
        <row r="345">
          <cell r="E345" t="str">
            <v>GE2150FY2526107</v>
          </cell>
          <cell r="F345">
            <v>45882</v>
          </cell>
          <cell r="G345">
            <v>45900</v>
          </cell>
          <cell r="H345" t="str">
            <v>33AAICA8787F1ZD</v>
          </cell>
          <cell r="I345" t="str">
            <v>Rajalakshmi Wind Energy Ltd.,</v>
          </cell>
          <cell r="J345" t="str">
            <v>33 - TN</v>
          </cell>
          <cell r="K345" t="str">
            <v>N</v>
          </cell>
          <cell r="L345">
            <v>0</v>
          </cell>
          <cell r="M345">
            <v>0</v>
          </cell>
          <cell r="N345">
            <v>33165</v>
          </cell>
          <cell r="O345">
            <v>0</v>
          </cell>
          <cell r="P345">
            <v>2984.85</v>
          </cell>
          <cell r="Q345">
            <v>2984.85</v>
          </cell>
          <cell r="R345">
            <v>0</v>
          </cell>
          <cell r="S345">
            <v>39134.699999999997</v>
          </cell>
          <cell r="T345">
            <v>0</v>
          </cell>
          <cell r="U345" t="str">
            <v>CE/NCES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 t="str">
            <v>dfcnceshq1@gmail.com</v>
          </cell>
          <cell r="AB345" t="str">
            <v>dfcnceshq1@gmail.com</v>
          </cell>
          <cell r="AC345" t="str">
            <v>6b85ddac91efc993be74bd610f7dd8d0e80449124defe5fab21864cb38baaf5e</v>
          </cell>
          <cell r="AD345">
            <v>152522973517111</v>
          </cell>
          <cell r="AE345" t="str">
            <v>2025-09-09 12:52:00</v>
          </cell>
          <cell r="AF345">
            <v>0</v>
          </cell>
          <cell r="AG345">
            <v>0</v>
          </cell>
          <cell r="AH345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lDQTg3ODdGMVpEXCIsXCJEb2NOb1wiOlwiR0UyMTUwRlkyNTI2MTA3XCIsXCJEb2NUeXBcIjpcIklOVlwiLFwiRG9jRHRcIjpcIjEzLzA4LzIwMjVcIixcIlRvdEludlZhbFwiOjM5MTM0LjcsXCJJdGVtQ250XCI6MSxcIk1haW5Ic25Db2RlXCI6XCI5OTg1OTlcIixcIklyblwiOlwiNmI4NWRkYWM5MWVmYzk5M2JlNzRiZDYxMGY3ZGQ4ZDBlODA0NDkxMjRkZWZlNWZhYjIxODY0Y2IzOGJhYWY1ZVwiLFwiSXJuRHRcIjpcIjIwMjUtMDktMDkgMTI6NTI6MDBcIn0ifQ.IxfYxrmKpD4Vz2iBXAl5Y1ERhFSOwKKf-rbLfg9EaS06GnUwL_HEGjim1b9olNR1yMSmHYJje3ULhXLR7m4FVCVRwTaEaJsuSDs_txtCVfynsXGkw3ZcHiOoLytbi5vTF1GKtCAfeoBs_IvHaYcEKZreAqn-ggHcV7ruCHGJefLvJfHU8ZT6Th1L8tCXUFj5drqj4OyIqz0jqSg4Rpn4703WoquDFn6lufFkLXDyvFZsxg8vz__GKD_2QmmZPSR33sJdJ-uFv8mCbMSF5L1g6GHQyGZfGt3Lmxy4muibDWU5T1rtVcoqdSVjH5bZ8qFlxHv1mZLdYijZwh-b3a0bDA</v>
          </cell>
          <cell r="AI345" t="str">
            <v>Generated</v>
          </cell>
          <cell r="AJ345">
            <v>0</v>
          </cell>
          <cell r="AK345" t="str">
            <v>https://my.gstzen.in/~ldbdzzzjvy/a/invoices/af026fdb-60ad-40e6-909f-6cdcbdb5bd1c/einvoice/.pdf2/</v>
          </cell>
        </row>
        <row r="346">
          <cell r="E346" t="str">
            <v>GE2150FY2526106</v>
          </cell>
          <cell r="F346">
            <v>45882</v>
          </cell>
          <cell r="G346">
            <v>45900</v>
          </cell>
          <cell r="H346" t="str">
            <v>33AAICA8787F1ZD</v>
          </cell>
          <cell r="I346" t="str">
            <v>Rajalakshmi Wind Energy Ltd.,</v>
          </cell>
          <cell r="J346" t="str">
            <v>33 - TN</v>
          </cell>
          <cell r="K346" t="str">
            <v>N</v>
          </cell>
          <cell r="L346">
            <v>0</v>
          </cell>
          <cell r="M346">
            <v>0</v>
          </cell>
          <cell r="N346">
            <v>100000</v>
          </cell>
          <cell r="O346">
            <v>0</v>
          </cell>
          <cell r="P346">
            <v>9000</v>
          </cell>
          <cell r="Q346">
            <v>9000</v>
          </cell>
          <cell r="R346">
            <v>0</v>
          </cell>
          <cell r="S346">
            <v>118000</v>
          </cell>
          <cell r="T346">
            <v>0</v>
          </cell>
          <cell r="U346" t="str">
            <v>CE/NCES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 t="str">
            <v>dfcnceshq1@gmail.com</v>
          </cell>
          <cell r="AB346" t="str">
            <v>dfcnceshq1@gmail.com</v>
          </cell>
          <cell r="AC346" t="str">
            <v>b61140903e32dff6c095e0fae3157386ab11efe97893a679089df03a7566e73e</v>
          </cell>
          <cell r="AD346">
            <v>152522973517281</v>
          </cell>
          <cell r="AE346" t="str">
            <v>2025-09-09 12:52:00</v>
          </cell>
          <cell r="AF346">
            <v>0</v>
          </cell>
          <cell r="AG346">
            <v>0</v>
          </cell>
          <cell r="AH346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lDQTg3ODdGMVpEXCIsXCJEb2NOb1wiOlwiR0UyMTUwRlkyNTI2MTA2XCIsXCJEb2NUeXBcIjpcIklOVlwiLFwiRG9jRHRcIjpcIjEzLzA4LzIwMjVcIixcIlRvdEludlZhbFwiOjExODAwMC4wLFwiSXRlbUNudFwiOjEsXCJNYWluSHNuQ29kZVwiOlwiOTk4NTk5XCIsXCJJcm5cIjpcImI2MTE0MDkwM2UzMmRmZjZjMDk1ZTBmYWUzMTU3Mzg2YWIxMWVmZTk3ODkzYTY3OTA4OWRmMDNhNzU2NmU3M2VcIixcIklybkR0XCI6XCIyMDI1LTA5LTA5IDEyOjUyOjAwXCJ9In0.qZmFZ9Mf9OuiV2DEKPnqX1iIM-JhgtjwARsVg2i91lRbpTUw_4up76KMomMbQw-vxAvKI7hV2_rlrTMxEZkU627HHgtDF2ZFzVuE1usyZ1HGMfaPw_HTqxT8ybJO5dbGpk-1G85SZCZDQzixx-_wY9dEV0m73nYEQGzShfzj51Yd26ObbIO-sb7hJV4jcNQgrp_NohpdtECD0KF74bYjcAWMwqJK3SGTbTiSCuSekOV_IoRkTVbYwDziRWqL8Dh1toYZ_SS8aI1gK18PyR2lxuZM_LbME7Kz_X6tpOAisgjA9VMrrhmE1Js-w26FMY44DbipXrIwfTFXj9qfwCfwPQ</v>
          </cell>
          <cell r="AI346" t="str">
            <v>Generated</v>
          </cell>
          <cell r="AJ346">
            <v>0</v>
          </cell>
          <cell r="AK346" t="str">
            <v>https://my.gstzen.in/~ldbdzzzjvy/a/invoices/5ca13e7a-1e69-43b3-a81e-f2e319c78ea3/einvoice/.pdf2/</v>
          </cell>
        </row>
        <row r="347">
          <cell r="E347" t="str">
            <v>GE2150FY2526105</v>
          </cell>
          <cell r="F347">
            <v>45882</v>
          </cell>
          <cell r="G347">
            <v>45900</v>
          </cell>
          <cell r="H347" t="str">
            <v>33AAICA8787F1ZD</v>
          </cell>
          <cell r="I347" t="str">
            <v>Rajalakshmi Wind Energy Ltd.,</v>
          </cell>
          <cell r="J347" t="str">
            <v>33 - TN</v>
          </cell>
          <cell r="K347" t="str">
            <v>N</v>
          </cell>
          <cell r="L347">
            <v>0</v>
          </cell>
          <cell r="M347">
            <v>0</v>
          </cell>
          <cell r="N347">
            <v>44220</v>
          </cell>
          <cell r="O347">
            <v>0</v>
          </cell>
          <cell r="P347">
            <v>3979.8</v>
          </cell>
          <cell r="Q347">
            <v>3979.8</v>
          </cell>
          <cell r="R347">
            <v>0</v>
          </cell>
          <cell r="S347">
            <v>52179.6</v>
          </cell>
          <cell r="T347">
            <v>0</v>
          </cell>
          <cell r="U347" t="str">
            <v>CE/NCES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 t="str">
            <v>dfcnceshq1@gmail.com</v>
          </cell>
          <cell r="AB347" t="str">
            <v>dfcnceshq1@gmail.com</v>
          </cell>
          <cell r="AC347" t="str">
            <v>d33485feb516071cd408f7388d3f80604f2126b541e0b80ac1aab0cec0a5991e</v>
          </cell>
          <cell r="AD347">
            <v>152522973518989</v>
          </cell>
          <cell r="AE347" t="str">
            <v>2025-09-09 12:52:00</v>
          </cell>
          <cell r="AF347">
            <v>0</v>
          </cell>
          <cell r="AG347">
            <v>0</v>
          </cell>
          <cell r="AH347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lDQTg3ODdGMVpEXCIsXCJEb2NOb1wiOlwiR0UyMTUwRlkyNTI2MTA1XCIsXCJEb2NUeXBcIjpcIklOVlwiLFwiRG9jRHRcIjpcIjEzLzA4LzIwMjVcIixcIlRvdEludlZhbFwiOjUyMTc5LjYsXCJJdGVtQ250XCI6MSxcIk1haW5Ic25Db2RlXCI6XCI5OTg1OTlcIixcIklyblwiOlwiZDMzNDg1ZmViNTE2MDcxY2Q0MDhmNzM4OGQzZjgwNjA0ZjIxMjZiNTQxZTBiODBhYzFhYWIwY2VjMGE1OTkxZVwiLFwiSXJuRHRcIjpcIjIwMjUtMDktMDkgMTI6NTI6MDBcIn0ifQ.p-zD7BIUETd_AHDdmsOb_xDhg_VuqiXqxipCPhVJWK4FCneYvvKjJq2w3ThGIoaf-66eK7UFVFxCnx3S4gKNPpgr2O_MT-qQjxsrds6r8eIYhZaYY0Ij6sQToYGpQwgD0hk76ePpWDgHpaFEU3NnEBfaDlliK-dnoY3PXyGNMPBerQhC41dnLlOHk2wC4R6LOJQ258quxwj-sISInIExBfKN_nR5gWIncImZGb4VHiNzAzcy5JgBXAox3C93VDcqXOTTD3Tk3D-ozd1ur--8N350svdX83YEh4dlbPPKGnwhKj21s7eAFglPJNRhQCv9KLE-csuo5kkETEuExz52IQ</v>
          </cell>
          <cell r="AI347" t="str">
            <v>Generated</v>
          </cell>
          <cell r="AJ347">
            <v>0</v>
          </cell>
          <cell r="AK347" t="str">
            <v>https://my.gstzen.in/~ldbdzzzjvy/a/invoices/f3650744-21f2-4140-8b14-ad66dfb0f338/einvoice/.pdf2/</v>
          </cell>
        </row>
        <row r="348">
          <cell r="E348" t="str">
            <v>GE2150FY2526104</v>
          </cell>
          <cell r="F348">
            <v>45882</v>
          </cell>
          <cell r="G348">
            <v>45900</v>
          </cell>
          <cell r="H348" t="str">
            <v>33AABCI7118M1ZI</v>
          </cell>
          <cell r="I348" t="str">
            <v>33AABCI7118M1ZI</v>
          </cell>
          <cell r="J348" t="str">
            <v>33 - TN</v>
          </cell>
          <cell r="K348" t="str">
            <v>N</v>
          </cell>
          <cell r="L348">
            <v>0</v>
          </cell>
          <cell r="M348">
            <v>0</v>
          </cell>
          <cell r="N348">
            <v>73300</v>
          </cell>
          <cell r="O348">
            <v>0</v>
          </cell>
          <cell r="P348">
            <v>6597</v>
          </cell>
          <cell r="Q348">
            <v>6597</v>
          </cell>
          <cell r="R348">
            <v>0</v>
          </cell>
          <cell r="S348">
            <v>86494</v>
          </cell>
          <cell r="T348">
            <v>0</v>
          </cell>
          <cell r="U348" t="str">
            <v>CE/NCES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 t="str">
            <v>dfcnceshq1@gmail.com</v>
          </cell>
          <cell r="AB348" t="str">
            <v>dfcnceshq1@gmail.com</v>
          </cell>
          <cell r="AC348" t="str">
            <v>400fdb7ed319bf1e2aff85c031f16d0816fd5fdd89690fd6cabb4d1db95e42ce</v>
          </cell>
          <cell r="AD348">
            <v>152522973519526</v>
          </cell>
          <cell r="AE348" t="str">
            <v>2025-09-09 12:52:00</v>
          </cell>
          <cell r="AF348">
            <v>0</v>
          </cell>
          <cell r="AG348">
            <v>0</v>
          </cell>
          <cell r="AH348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JDSTcxMThNMVpJXCIsXCJEb2NOb1wiOlwiR0UyMTUwRlkyNTI2MTA0XCIsXCJEb2NUeXBcIjpcIklOVlwiLFwiRG9jRHRcIjpcIjEzLzA4LzIwMjVcIixcIlRvdEludlZhbFwiOjg2NDk0LjAsXCJJdGVtQ250XCI6MSxcIk1haW5Ic25Db2RlXCI6XCI5OTg1OTlcIixcIklyblwiOlwiNDAwZmRiN2VkMzE5YmYxZTJhZmY4NWMwMzFmMTZkMDgxNmZkNWZkZDg5NjkwZmQ2Y2FiYjRkMWRiOTVlNDJjZVwiLFwiSXJuRHRcIjpcIjIwMjUtMDktMDkgMTI6NTI6MDBcIn0ifQ.zu4Vp89nmtzhgh3bsuWS8zXlgPT6BDFFm1v7p4lcAwrVh7d7k2e6HOUCEpzq-3hMbbfKR2uFcuhNlRoszXvF3Q9cwEPsAWA7rr2HzqA3raLEtuRdx7l0lN2iwASS5ouAaw0A5qJM0X_1-JGRrUyNSL-nTLRbuI_9EBy6D94ZFrA0t5VC_pf01s2gHkYL6CLi26FpqXdaaNaN0JGaYip8F5-2WCxXQI5t0P6yivnVIBfxyvI7ELy526rPl-1pCR3NuVA4ErOecyMjTJFL00mAUys9DJNz4VSS8CTlmJJGOoe3b7zAPQOh8T5Lk7zh7-aGnYnmF-VsysJbFQaPLLktYQ</v>
          </cell>
          <cell r="AI348" t="str">
            <v>Generated</v>
          </cell>
          <cell r="AJ348">
            <v>0</v>
          </cell>
          <cell r="AK348" t="str">
            <v>https://my.gstzen.in/~ldbdzzzjvy/a/invoices/1b3186ae-7921-4ac6-a406-2f24c28c4098/einvoice/.pdf2/</v>
          </cell>
        </row>
        <row r="349">
          <cell r="E349" t="str">
            <v>GE2150FY2526103</v>
          </cell>
          <cell r="F349">
            <v>45882</v>
          </cell>
          <cell r="G349">
            <v>45900</v>
          </cell>
          <cell r="H349" t="str">
            <v>33AABCI7118M1ZI</v>
          </cell>
          <cell r="I349" t="str">
            <v>33AABCI7118M1ZI</v>
          </cell>
          <cell r="J349" t="str">
            <v>33 - TN</v>
          </cell>
          <cell r="K349" t="str">
            <v>N</v>
          </cell>
          <cell r="L349">
            <v>0</v>
          </cell>
          <cell r="M349">
            <v>0</v>
          </cell>
          <cell r="N349">
            <v>36650</v>
          </cell>
          <cell r="O349">
            <v>0</v>
          </cell>
          <cell r="P349">
            <v>3298.5</v>
          </cell>
          <cell r="Q349">
            <v>3298.5</v>
          </cell>
          <cell r="R349">
            <v>0</v>
          </cell>
          <cell r="S349">
            <v>43247</v>
          </cell>
          <cell r="T349">
            <v>0</v>
          </cell>
          <cell r="U349" t="str">
            <v>CE/NCES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 t="str">
            <v>dfcnceshq1@gmail.com</v>
          </cell>
          <cell r="AB349" t="str">
            <v>dfcnceshq1@gmail.com</v>
          </cell>
          <cell r="AC349" t="str">
            <v>16438ec8b5df50a31e5433fcbc3739c18e55397b542f0dab24301edccf5e7b54</v>
          </cell>
          <cell r="AD349">
            <v>152522973519915</v>
          </cell>
          <cell r="AE349" t="str">
            <v>2025-09-09 12:52:00</v>
          </cell>
          <cell r="AF349">
            <v>0</v>
          </cell>
          <cell r="AG349">
            <v>0</v>
          </cell>
          <cell r="AH349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JDSTcxMThNMVpJXCIsXCJEb2NOb1wiOlwiR0UyMTUwRlkyNTI2MTAzXCIsXCJEb2NUeXBcIjpcIklOVlwiLFwiRG9jRHRcIjpcIjEzLzA4LzIwMjVcIixcIlRvdEludlZhbFwiOjQzMjQ3LjAsXCJJdGVtQ250XCI6MSxcIk1haW5Ic25Db2RlXCI6XCI5OTg1OTlcIixcIklyblwiOlwiMTY0MzhlYzhiNWRmNTBhMzFlNTQzM2ZjYmMzNzM5YzE4ZTU1Mzk3YjU0MmYwZGFiMjQzMDFlZGNjZjVlN2I1NFwiLFwiSXJuRHRcIjpcIjIwMjUtMDktMDkgMTI6NTI6MDBcIn0ifQ.0ztopp0UdTtH8tt0tDTGXe7amFgpsQRds5T5faOY9364KIZMCdNhRKfNi8RDjOw1X3LCjEsba0WVhpG2zek7NHHGYMJ4dTXviBw3pHjzv4reoP4RhEiKkXjzgaqccjjLSJPjQf-BGNoKq1wx7PlS9MzG_PamWOfM6QzmwgA8oO2xLYjZe3R1X8FYZ6QOsKa9P7gzoVDPC2tvp6aP2KgMxeNqJB0o__036b-yQ3O8kgjLKxpbNcD2sRhAoUaR9rQ2UvTmbNVoDGdrNJkAKVYf1_6yMDi4-_3i44vuZ7rFjxH4OJ4PKr9kWjRY5TgCWttYbszxqgvMlFYiqnJPMUtV6A</v>
          </cell>
          <cell r="AI349" t="str">
            <v>Generated</v>
          </cell>
          <cell r="AJ349">
            <v>0</v>
          </cell>
          <cell r="AK349" t="str">
            <v>https://my.gstzen.in/~ldbdzzzjvy/a/invoices/b862e41b-470f-4300-a5b3-900580125f1d/einvoice/.pdf2/</v>
          </cell>
        </row>
        <row r="350">
          <cell r="E350" t="str">
            <v>GE2150FY2526102</v>
          </cell>
          <cell r="F350">
            <v>45882</v>
          </cell>
          <cell r="G350">
            <v>45900</v>
          </cell>
          <cell r="H350" t="str">
            <v>33AABCI7118M1ZI</v>
          </cell>
          <cell r="I350" t="str">
            <v>33AABCI7118M1ZI</v>
          </cell>
          <cell r="J350" t="str">
            <v>33 - TN</v>
          </cell>
          <cell r="K350" t="str">
            <v>N</v>
          </cell>
          <cell r="L350">
            <v>0</v>
          </cell>
          <cell r="M350">
            <v>0</v>
          </cell>
          <cell r="N350">
            <v>73300</v>
          </cell>
          <cell r="O350">
            <v>0</v>
          </cell>
          <cell r="P350">
            <v>6597</v>
          </cell>
          <cell r="Q350">
            <v>6597</v>
          </cell>
          <cell r="R350">
            <v>0</v>
          </cell>
          <cell r="S350">
            <v>86494</v>
          </cell>
          <cell r="T350">
            <v>0</v>
          </cell>
          <cell r="U350" t="str">
            <v>CE/NCES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 t="str">
            <v>dfcnceshq1@gmail.com</v>
          </cell>
          <cell r="AB350" t="str">
            <v>dfcnceshq1@gmail.com</v>
          </cell>
          <cell r="AC350" t="str">
            <v>e8a0792b2848feceb6baf037907462d92e9388518ebfcb33105ae73bea184f5a</v>
          </cell>
          <cell r="AD350">
            <v>152522973520285</v>
          </cell>
          <cell r="AE350" t="str">
            <v>2025-09-09 12:52:00</v>
          </cell>
          <cell r="AF350">
            <v>0</v>
          </cell>
          <cell r="AG350">
            <v>0</v>
          </cell>
          <cell r="AH350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JDSTcxMThNMVpJXCIsXCJEb2NOb1wiOlwiR0UyMTUwRlkyNTI2MTAyXCIsXCJEb2NUeXBcIjpcIklOVlwiLFwiRG9jRHRcIjpcIjEzLzA4LzIwMjVcIixcIlRvdEludlZhbFwiOjg2NDk0LjAsXCJJdGVtQ250XCI6MSxcIk1haW5Ic25Db2RlXCI6XCI5OTg1OTlcIixcIklyblwiOlwiZThhMDc5MmIyODQ4ZmVjZWI2YmFmMDM3OTA3NDYyZDkyZTkzODg1MThlYmZjYjMzMTA1YWU3M2JlYTE4NGY1YVwiLFwiSXJuRHRcIjpcIjIwMjUtMDktMDkgMTI6NTI6MDBcIn0ifQ.AtDTNPAku66oQ3H8qnAiFM7ws0lIObgtHpEs3G_pLbECToYUs4jPVCRGNxcY2tyJQHL11gtK2CdqWneQO_V2MqHJZQaSroB7C2u8-N8j-pfLzeyAJY_v2LWtik_mr296Fup5qksj0OxUSRNGxg572Vw-yCRlwO9xv-hXFIpssKrZfw3MPttLce6qycfcbdFn_KQT7rfWKXgBL3DnTdfnISHJqon0mCgvdKhmG-pdlxLjvEQUV0S2RqcFMp9hUE0rI_hbi_aQDJzcvM5Avd0eB6NDSE8iyAhaO0rwVyA5f0cUzT6z1HysPz82Ip1Ti7C8jYKl6T9keaQO7wEyvqgcNg</v>
          </cell>
          <cell r="AI350" t="str">
            <v>Generated</v>
          </cell>
          <cell r="AJ350">
            <v>0</v>
          </cell>
          <cell r="AK350" t="str">
            <v>https://my.gstzen.in/~ldbdzzzjvy/a/invoices/cf3f2f8b-db7a-4c75-b261-c5c1baec723d/einvoice/.pdf2/</v>
          </cell>
        </row>
        <row r="351">
          <cell r="E351" t="str">
            <v>GE2150FY2526101</v>
          </cell>
          <cell r="F351">
            <v>45882</v>
          </cell>
          <cell r="G351">
            <v>45900</v>
          </cell>
          <cell r="H351" t="str">
            <v>33AABCI7118M1ZI</v>
          </cell>
          <cell r="I351" t="str">
            <v>33AABCI7118M1ZI</v>
          </cell>
          <cell r="J351" t="str">
            <v>33 - TN</v>
          </cell>
          <cell r="K351" t="str">
            <v>N</v>
          </cell>
          <cell r="L351">
            <v>0</v>
          </cell>
          <cell r="M351">
            <v>0</v>
          </cell>
          <cell r="N351">
            <v>36650</v>
          </cell>
          <cell r="O351">
            <v>0</v>
          </cell>
          <cell r="P351">
            <v>3298.5</v>
          </cell>
          <cell r="Q351">
            <v>3298.5</v>
          </cell>
          <cell r="R351">
            <v>0</v>
          </cell>
          <cell r="S351">
            <v>43247</v>
          </cell>
          <cell r="T351">
            <v>0</v>
          </cell>
          <cell r="U351" t="str">
            <v>CE/NCES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 t="str">
            <v>dfcnceshq1@gmail.com</v>
          </cell>
          <cell r="AB351" t="str">
            <v>dfcnceshq1@gmail.com</v>
          </cell>
          <cell r="AC351" t="str">
            <v>0d051d36be3ff8448dfed9fe78c5dbe23e20b191feabd470754d2f956a96a73e</v>
          </cell>
          <cell r="AD351">
            <v>152522973520753</v>
          </cell>
          <cell r="AE351" t="str">
            <v>2025-09-09 12:52:00</v>
          </cell>
          <cell r="AF351">
            <v>0</v>
          </cell>
          <cell r="AG351">
            <v>0</v>
          </cell>
          <cell r="AH351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JDSTcxMThNMVpJXCIsXCJEb2NOb1wiOlwiR0UyMTUwRlkyNTI2MTAxXCIsXCJEb2NUeXBcIjpcIklOVlwiLFwiRG9jRHRcIjpcIjEzLzA4LzIwMjVcIixcIlRvdEludlZhbFwiOjQzMjQ3LjAsXCJJdGVtQ250XCI6MSxcIk1haW5Ic25Db2RlXCI6XCI5OTg1OTlcIixcIklyblwiOlwiMGQwNTFkMzZiZTNmZjg0NDhkZmVkOWZlNzhjNWRiZTIzZTIwYjE5MWZlYWJkNDcwNzU0ZDJmOTU2YTk2YTczZVwiLFwiSXJuRHRcIjpcIjIwMjUtMDktMDkgMTI6NTI6MDBcIn0ifQ.NyRJJXdl0IlL-ZlMfzc6dgs3ARDzbahzU2col3fS3IuIAtKqnXdSB1bgLUPRoOmMj0xxzdPEwubuLs0HzwqZdFJgnCUG65-tQN-g2kBBH9mWhpq8eHbXf4wuWvu8W7XmXvaTYt-ImAiIPVt3c8xEngUUlulx_GDAKjJlfYjCgex4rL9tLCMuis4AdlO72HbckcEidIMXPK-b0mcEfuiLfkWCM5q_r36ItOXpe8UW7tE_CMoHFCXUFL_-xF8Hc3ubQZXhXzQfpw9kE7oCNnegSL25rhCgvAh8ZDEN4wQOQ8mwDvUG3hwEht_D_oUvznLeSCsSn6xqg5ll0NR0cu4bmw</v>
          </cell>
          <cell r="AI351" t="str">
            <v>Generated</v>
          </cell>
          <cell r="AJ351">
            <v>0</v>
          </cell>
          <cell r="AK351" t="str">
            <v>https://my.gstzen.in/~ldbdzzzjvy/a/invoices/51f78e0f-a30f-4e7e-bf24-4390612c3235/einvoice/.pdf2/</v>
          </cell>
        </row>
        <row r="352">
          <cell r="E352" t="str">
            <v>GE2150FY2526100</v>
          </cell>
          <cell r="F352">
            <v>45882</v>
          </cell>
          <cell r="G352">
            <v>45900</v>
          </cell>
          <cell r="H352" t="str">
            <v>33AABCI7118M1ZI</v>
          </cell>
          <cell r="I352" t="str">
            <v>33AABCI7118M1ZI</v>
          </cell>
          <cell r="J352" t="str">
            <v>33 - TN</v>
          </cell>
          <cell r="K352" t="str">
            <v>N</v>
          </cell>
          <cell r="L352">
            <v>0</v>
          </cell>
          <cell r="M352">
            <v>0</v>
          </cell>
          <cell r="N352">
            <v>73300</v>
          </cell>
          <cell r="O352">
            <v>0</v>
          </cell>
          <cell r="P352">
            <v>6597</v>
          </cell>
          <cell r="Q352">
            <v>6597</v>
          </cell>
          <cell r="R352">
            <v>0</v>
          </cell>
          <cell r="S352">
            <v>86494</v>
          </cell>
          <cell r="T352">
            <v>0</v>
          </cell>
          <cell r="U352" t="str">
            <v>CE/NCES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 t="str">
            <v>dfcnceshq1@gmail.com</v>
          </cell>
          <cell r="AB352" t="str">
            <v>dfcnceshq1@gmail.com</v>
          </cell>
          <cell r="AC352" t="str">
            <v>939c0ad5dc37ff50b676f55f28c5b088cdd8aab6c1468e643d6b5c2835ed8b0a</v>
          </cell>
          <cell r="AD352">
            <v>152522973521071</v>
          </cell>
          <cell r="AE352" t="str">
            <v>2025-09-09 12:52:00</v>
          </cell>
          <cell r="AF352">
            <v>0</v>
          </cell>
          <cell r="AG352">
            <v>0</v>
          </cell>
          <cell r="AH352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JDSTcxMThNMVpJXCIsXCJEb2NOb1wiOlwiR0UyMTUwRlkyNTI2MTAwXCIsXCJEb2NUeXBcIjpcIklOVlwiLFwiRG9jRHRcIjpcIjEzLzA4LzIwMjVcIixcIlRvdEludlZhbFwiOjg2NDk0LjAsXCJJdGVtQ250XCI6MSxcIk1haW5Ic25Db2RlXCI6XCI5OTg1OTlcIixcIklyblwiOlwiOTM5YzBhZDVkYzM3ZmY1MGI2NzZmNTVmMjhjNWIwODhjZGQ4YWFiNmMxNDY4ZTY0M2Q2YjVjMjgzNWVkOGIwYVwiLFwiSXJuRHRcIjpcIjIwMjUtMDktMDkgMTI6NTI6MDBcIn0ifQ.lIlkbhdD_DNzCWzoVL5zjR6WM661OC7Qyy09GFiuH1VL-ptYfHNy63FuYAZLEvCYXlwYf4SkhWdNJzniaeqgRO8TNYVHB-NygZ6gHz7Z4AnjajpMMs-aDAADM9T6WtgIJPKYgYeXBs3d-P-vlxuy0xKMkcpgipSWApWp_P-kiS7pB8RGFot-ya5X8c328AwxMzVOLoHtHYzrCr1vjFXcXbH2t1OqdI9C91ZZtIW9oByeNBAprqK7PLz3vMT9gUihEBVJCL7gAcIuQKVW_Un6Vk-2XCRoTJXqxnl0NkkNNZHwv2J-TFqCGgdVtSLtPQESrHhL5OZuhM7-ZZRAEZGg6Q</v>
          </cell>
          <cell r="AI352" t="str">
            <v>Generated</v>
          </cell>
          <cell r="AJ352">
            <v>0</v>
          </cell>
          <cell r="AK352" t="str">
            <v>https://my.gstzen.in/~ldbdzzzjvy/a/invoices/83eb82f3-bc13-4dba-87d6-b68fed8ec6a6/einvoice/.pdf2/</v>
          </cell>
        </row>
        <row r="353">
          <cell r="E353" t="str">
            <v>GE2602014528</v>
          </cell>
          <cell r="F353">
            <v>45881</v>
          </cell>
          <cell r="G353">
            <v>45900</v>
          </cell>
          <cell r="H353" t="str">
            <v>33AAZCA8581E1Z6</v>
          </cell>
          <cell r="I353" t="str">
            <v>AURORA GREEN ENERGY PRIVATE LIMITED</v>
          </cell>
          <cell r="J353" t="str">
            <v>33 - TN</v>
          </cell>
          <cell r="K353" t="str">
            <v>N</v>
          </cell>
          <cell r="L353">
            <v>0</v>
          </cell>
          <cell r="M353">
            <v>0</v>
          </cell>
          <cell r="N353">
            <v>68970</v>
          </cell>
          <cell r="O353">
            <v>0</v>
          </cell>
          <cell r="P353">
            <v>6207.3</v>
          </cell>
          <cell r="Q353">
            <v>6207.3</v>
          </cell>
          <cell r="R353">
            <v>0</v>
          </cell>
          <cell r="S353">
            <v>81384.600000000006</v>
          </cell>
          <cell r="T353">
            <v>0</v>
          </cell>
          <cell r="U353" t="str">
            <v>WE/UDUMALPET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 t="str">
            <v>sewedcudt@gmail.com</v>
          </cell>
          <cell r="AB353" t="str">
            <v>sewedcudt@gmail.com</v>
          </cell>
          <cell r="AC353" t="str">
            <v>2f81c040c178e8ec64bbad25cb98a03cc6f181601d92335d1875ce51900c73fc</v>
          </cell>
          <cell r="AD353">
            <v>152522700810931</v>
          </cell>
          <cell r="AE353" t="str">
            <v>2025-08-14 12:46:00</v>
          </cell>
          <cell r="AF353">
            <v>0</v>
          </cell>
          <cell r="AG353">
            <v>0</v>
          </cell>
          <cell r="AH353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VpDQTg1ODFFMVo2XCIsXCJEb2NOb1wiOlwiR0UyNjAyMDE0NTI4XCIsXCJEb2NUeXBcIjpcIklOVlwiLFwiRG9jRHRcIjpcIjEyLzA4LzIwMjVcIixcIlRvdEludlZhbFwiOjgxMzg1LjAsXCJJdGVtQ250XCI6MSxcIk1haW5Ic25Db2RlXCI6XCI5OTg1OTlcIixcIklyblwiOlwiMmY4MWMwNDBjMTc4ZThlYzY0YmJhZDI1Y2I5OGEwM2NjNmYxODE2MDFkOTIzMzVkMTg3NWNlNTE5MDBjNzNmY1wiLFwiSXJuRHRcIjpcIjIwMjUtMDgtMTQgMTI6NDY6MDBcIn0ifQ.Ql3EZEnqfrney1Lzfw40rzvnRzzclO2KxjIBLnbRYDEbX1kKddS3ijX_cvc60uoIGTk5pc0E0gtcc_3lmuoar6tevFXPP82DQqJOOpOwZA0jJQ-JmuNQgk0pYXH5G4koLTo-thyNQGzEZFmD6-czuZbZ3zaXn2Ex_MWpsL_JPUJCPUfs-4OUdqQK_A70NFTMGAvVMV8A54OluMF3ntqlqr-yhddTqVyFQrNROIoTHGlG1YqWBdrk_PVVGjW2BL8vik9xTGDHdtaxmI6XufpeE2uOC9krDjG2e_tfpvALIdurjXnlo3ubIsqr2ObgbB0bByOJUCau3xW1YF1eJsXjPw</v>
          </cell>
          <cell r="AI353" t="str">
            <v>Generated</v>
          </cell>
          <cell r="AJ353">
            <v>0</v>
          </cell>
          <cell r="AK353" t="str">
            <v>https://my.gstzen.in/~ldbdzzzjvy/a/invoices/22e62738-ba5f-499d-a2e8-f7414a72dff6/einvoice/.pdf2/</v>
          </cell>
        </row>
        <row r="354">
          <cell r="E354" t="str">
            <v>GE2602014527</v>
          </cell>
          <cell r="F354">
            <v>45881</v>
          </cell>
          <cell r="G354">
            <v>45900</v>
          </cell>
          <cell r="H354" t="str">
            <v>33AAZCA8581E1Z6</v>
          </cell>
          <cell r="I354" t="str">
            <v>AURORA GREEN ENERGY PRIVATE LIMITED</v>
          </cell>
          <cell r="J354" t="str">
            <v>33 - TN</v>
          </cell>
          <cell r="K354" t="str">
            <v>N</v>
          </cell>
          <cell r="L354">
            <v>0</v>
          </cell>
          <cell r="M354">
            <v>0</v>
          </cell>
          <cell r="N354">
            <v>69336</v>
          </cell>
          <cell r="O354">
            <v>0</v>
          </cell>
          <cell r="P354">
            <v>6240.24</v>
          </cell>
          <cell r="Q354">
            <v>6240.24</v>
          </cell>
          <cell r="R354">
            <v>0</v>
          </cell>
          <cell r="S354">
            <v>81816.48000000001</v>
          </cell>
          <cell r="T354">
            <v>0</v>
          </cell>
          <cell r="U354" t="str">
            <v>WE/UDUMALPET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 t="str">
            <v>sewedcudt@gmail.com</v>
          </cell>
          <cell r="AB354" t="str">
            <v>sewedcudt@gmail.com</v>
          </cell>
          <cell r="AC354" t="str">
            <v>2725cab6a7a92e7c4f89a14a5a4b3b3a66d27695b30215ab9ef57e43360e608a</v>
          </cell>
          <cell r="AD354">
            <v>152522700810852</v>
          </cell>
          <cell r="AE354" t="str">
            <v>2025-08-14 12:46:00</v>
          </cell>
          <cell r="AF354">
            <v>0</v>
          </cell>
          <cell r="AG354">
            <v>0</v>
          </cell>
          <cell r="AH354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VpDQTg1ODFFMVo2XCIsXCJEb2NOb1wiOlwiR0UyNjAyMDE0NTI3XCIsXCJEb2NUeXBcIjpcIklOVlwiLFwiRG9jRHRcIjpcIjEyLzA4LzIwMjVcIixcIlRvdEludlZhbFwiOjgxODE2LjAsXCJJdGVtQ250XCI6MSxcIk1haW5Ic25Db2RlXCI6XCI5OTg1OTlcIixcIklyblwiOlwiMjcyNWNhYjZhN2E5MmU3YzRmODlhMTRhNWE0YjNiM2E2NmQyNzY5NWIzMDIxNWFiOWVmNTdlNDMzNjBlNjA4YVwiLFwiSXJuRHRcIjpcIjIwMjUtMDgtMTQgMTI6NDY6MDBcIn0ifQ.xrSQnQ17VTu7mBFBT4i6u5nao8fEcTZ1JJmS3BFe5Max6DO7TqlchnSxwi-MPT18kJTsXYqjllCoPkwGtlo8wiyn4vEf3y3zOu0MNHBEjB8lZb2ldV5hVkjrNS8eeIoqhBKBAoUVsIZ-rpQQfNL1HX8S8Ega8DLLOGHN3SVgVC279vQkGkgUSJ9dnZooZNwjQ2_iy74tMTy1yUrGinheq9SmEOBX5u6_GBlLLJTn4RQcDJz8V33K1Ab7YX-eh2D11O6v-ldIvFUgltxCvvRZ1YhBTuaqLKhwEQ9nnF4xIGQdaiQma5Xwq0wPEly9W-vci4JGsoCpTxfT-tJAu7MprQ</v>
          </cell>
          <cell r="AI354" t="str">
            <v>Generated</v>
          </cell>
          <cell r="AJ354">
            <v>0</v>
          </cell>
          <cell r="AK354" t="str">
            <v>https://my.gstzen.in/~ldbdzzzjvy/a/invoices/40ca651b-46a6-4ae7-93d3-817baa36f069/einvoice/.pdf2/</v>
          </cell>
        </row>
        <row r="355">
          <cell r="E355" t="str">
            <v>GE2601013007</v>
          </cell>
          <cell r="F355">
            <v>45881</v>
          </cell>
          <cell r="G355">
            <v>0</v>
          </cell>
          <cell r="H355" t="str">
            <v>33ABJCS5237L1Z0</v>
          </cell>
          <cell r="I355" t="str">
            <v>SRTL GREEN ENERGY FIELDS PRIVATE LIMITED</v>
          </cell>
          <cell r="J355" t="str">
            <v>33 - TN</v>
          </cell>
          <cell r="K355" t="str">
            <v>N</v>
          </cell>
          <cell r="L355">
            <v>0</v>
          </cell>
          <cell r="M355">
            <v>0</v>
          </cell>
          <cell r="N355">
            <v>616355.93999999994</v>
          </cell>
          <cell r="O355">
            <v>0</v>
          </cell>
          <cell r="P355">
            <v>55472.03</v>
          </cell>
          <cell r="Q355">
            <v>55472.03</v>
          </cell>
          <cell r="R355">
            <v>0</v>
          </cell>
          <cell r="S355">
            <v>727300</v>
          </cell>
          <cell r="T355">
            <v>0</v>
          </cell>
          <cell r="U355" t="str">
            <v>WIND ENERGY TIRUNELVELI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 t="str">
            <v>sewedctin@gmail.com</v>
          </cell>
          <cell r="AB355" t="str">
            <v>sewedctin@gmail.com</v>
          </cell>
          <cell r="AC355" t="str">
            <v>4b66772c6f6065620458f2808e8090471584e202d78e4514daa79902a478316e</v>
          </cell>
          <cell r="AD355">
            <v>152522893149975</v>
          </cell>
          <cell r="AE355" t="str">
            <v>2025-09-01 16:16:00</v>
          </cell>
          <cell r="AF355">
            <v>0</v>
          </cell>
          <cell r="AG355">
            <v>0</v>
          </cell>
          <cell r="AH355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kpDUzUyMzdMMVowXCIsXCJEb2NOb1wiOlwiR0UyNjAxMDEzMDA3XCIsXCJEb2NUeXBcIjpcIklOVlwiLFwiRG9jRHRcIjpcIjEyLzA4LzIwMjVcIixcIlRvdEludlZhbFwiOjcyNzMwMC4wLFwiSXRlbUNudFwiOjEsXCJNYWluSHNuQ29kZVwiOlwiOTk4NTk5XCIsXCJJcm5cIjpcIjRiNjY3NzJjNmY2MDY1NjIwNDU4ZjI4MDhlODA5MDQ3MTU4NGUyMDJkNzhlNDUxNGRhYTc5OTAyYTQ3ODMxNmVcIixcIklybkR0XCI6XCIyMDI1LTA5LTAxIDE2OjE2OjAwXCJ9In0.bARG-IkIXLcbyMOtch8PsYGNRUQrU6GH7qsXJBM-OFbP5cIeJxyx4X3ToaIYJEm2g0ycXQCUShxbca2PR0VVpuNCT3SNqxl8cRJ4F0d1mic2sURyekYrIOt6YjgwG66jWu6Z89rY0MhT4ca_cpmyWnP6gZEBzFe1X97NYFsDM53TQezSpNuQybtLA1nHWn0WQJiJRHE6isSJNHOzlFyYJoCt1IhTWT50srkGO7hxMaKnCrR--Ssr9uqmgjMhsRHuSMwVRZCAdnFS3hFdgaYpuQ5d4yEa4-AERpPc419k9jZtWfjx6KB6GVXNgYB22GY-6PU1VfzOjuZMOlHAllTEIQ</v>
          </cell>
          <cell r="AI355" t="str">
            <v>Generated</v>
          </cell>
          <cell r="AJ355">
            <v>0</v>
          </cell>
          <cell r="AK355" t="str">
            <v>https://my.gstzen.in/~ldbdzzzjvy/a/invoices/fbaec622-c6ac-4fa5-b432-293fb2459873/einvoice/.pdf2/</v>
          </cell>
        </row>
        <row r="356">
          <cell r="E356" t="str">
            <v>GE2601013006</v>
          </cell>
          <cell r="F356">
            <v>45881</v>
          </cell>
          <cell r="G356">
            <v>0</v>
          </cell>
          <cell r="H356" t="str">
            <v>33AASCM0246P1Z0</v>
          </cell>
          <cell r="I356" t="str">
            <v>MOTHER LAND GREEN ENERGY PRIVATE LIMITED</v>
          </cell>
          <cell r="J356" t="str">
            <v>33 - TN</v>
          </cell>
          <cell r="K356" t="str">
            <v>N</v>
          </cell>
          <cell r="L356">
            <v>0</v>
          </cell>
          <cell r="M356">
            <v>0</v>
          </cell>
          <cell r="N356">
            <v>786440.68</v>
          </cell>
          <cell r="O356">
            <v>0</v>
          </cell>
          <cell r="P356">
            <v>70779.66</v>
          </cell>
          <cell r="Q356">
            <v>70779.66</v>
          </cell>
          <cell r="R356">
            <v>0</v>
          </cell>
          <cell r="S356">
            <v>928000</v>
          </cell>
          <cell r="T356">
            <v>0</v>
          </cell>
          <cell r="U356" t="str">
            <v>WIND ENERGY TIRUNELVELI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 t="str">
            <v>sewedctin@gmail.com</v>
          </cell>
          <cell r="AB356" t="str">
            <v>sewedctin@gmail.com</v>
          </cell>
          <cell r="AC356" t="str">
            <v>ef682e15c4622091bffec91e080ddbc3d79b87ac07467e046482e104b35948a6</v>
          </cell>
          <cell r="AD356">
            <v>152522893149850</v>
          </cell>
          <cell r="AE356" t="str">
            <v>2025-09-01 16:16:00</v>
          </cell>
          <cell r="AF356">
            <v>0</v>
          </cell>
          <cell r="AG356">
            <v>0</v>
          </cell>
          <cell r="AH356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VNDTTAyNDZQMVowXCIsXCJEb2NOb1wiOlwiR0UyNjAxMDEzMDA2XCIsXCJEb2NUeXBcIjpcIklOVlwiLFwiRG9jRHRcIjpcIjEyLzA4LzIwMjVcIixcIlRvdEludlZhbFwiOjkyODAwMC4wLFwiSXRlbUNudFwiOjEsXCJNYWluSHNuQ29kZVwiOlwiOTk4NTk5XCIsXCJJcm5cIjpcImVmNjgyZTE1YzQ2MjIwOTFiZmZlYzkxZTA4MGRkYmMzZDc5Yjg3YWMwNzQ2N2UwNDY0ODJlMTA0YjM1OTQ4YTZcIixcIklybkR0XCI6XCIyMDI1LTA5LTAxIDE2OjE2OjAwXCJ9In0.o2D_QaEwB3QFLG03TXl8iPfKKsIgf_g7YziJrwn19U00ecShtZAVZ6dvlZHOMTS5RFzDm_8_KXEsgNLIKSPvG4k64d7QMAQNXemqKYOT8AhsFIDFRVaDtLVP4hav8RoY27j7mNpC1V-WTBE9FGNfaB85dLcElPRXxf1QaK1onGc5vOWc8S71sGEn5GWsgE3xE3PHFL_PeYIy3KYhZXpfGq_GvKS6DnZN6ZbSeCqB5AplrKqc2wSg30rynoRo3Iu0wsjS-I0Yqxihr9b9yijPVvfDOZtYenxDyx2boVDqeoTk2hOty2rxUwIZ8Few_twkkIUebYmRO4RzigBeaSGihA</v>
          </cell>
          <cell r="AI356" t="str">
            <v>Generated</v>
          </cell>
          <cell r="AJ356">
            <v>0</v>
          </cell>
          <cell r="AK356" t="str">
            <v>https://my.gstzen.in/~ldbdzzzjvy/a/invoices/6d6e7ce1-f002-4e0a-8f48-d0d486a5bec6/einvoice/.pdf2/</v>
          </cell>
        </row>
        <row r="357">
          <cell r="E357" t="str">
            <v>GE2601013005</v>
          </cell>
          <cell r="F357">
            <v>45881</v>
          </cell>
          <cell r="G357">
            <v>0</v>
          </cell>
          <cell r="H357" t="str">
            <v>33ABFPN0041A1ZL</v>
          </cell>
          <cell r="I357" t="str">
            <v>NATSU POWER SOLUTIONS</v>
          </cell>
          <cell r="J357" t="str">
            <v>33 - TN</v>
          </cell>
          <cell r="K357" t="str">
            <v>N</v>
          </cell>
          <cell r="L357">
            <v>0</v>
          </cell>
          <cell r="M357">
            <v>0</v>
          </cell>
          <cell r="N357">
            <v>343644.06</v>
          </cell>
          <cell r="O357">
            <v>0</v>
          </cell>
          <cell r="P357">
            <v>30927.97</v>
          </cell>
          <cell r="Q357">
            <v>30927.97</v>
          </cell>
          <cell r="R357">
            <v>0</v>
          </cell>
          <cell r="S357">
            <v>405500</v>
          </cell>
          <cell r="T357">
            <v>0</v>
          </cell>
          <cell r="U357" t="str">
            <v>WIND ENERGY TIRUNELVELI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 t="str">
            <v>sewedctin@gmail.com</v>
          </cell>
          <cell r="AB357" t="str">
            <v>sewedctin@gmail.com</v>
          </cell>
          <cell r="AC357" t="str">
            <v>ab7bde15c30fcb445c54a0a61a48dffa50418f68ffb7685a4bc5e5af304f6ae7</v>
          </cell>
          <cell r="AD357">
            <v>152522893149610</v>
          </cell>
          <cell r="AE357" t="str">
            <v>2025-09-01 16:16:00</v>
          </cell>
          <cell r="AF357">
            <v>0</v>
          </cell>
          <cell r="AG357">
            <v>0</v>
          </cell>
          <cell r="AH357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kZQTjAwNDFBMVpMXCIsXCJEb2NOb1wiOlwiR0UyNjAxMDEzMDA1XCIsXCJEb2NUeXBcIjpcIklOVlwiLFwiRG9jRHRcIjpcIjEyLzA4LzIwMjVcIixcIlRvdEludlZhbFwiOjQwNTUwMC4wLFwiSXRlbUNudFwiOjEsXCJNYWluSHNuQ29kZVwiOlwiOTk4NTk5XCIsXCJJcm5cIjpcImFiN2JkZTE1YzMwZmNiNDQ1YzU0YTBhNjFhNDhkZmZhNTA0MThmNjhmZmI3Njg1YTRiYzVlNWFmMzA0ZjZhZTdcIixcIklybkR0XCI6XCIyMDI1LTA5LTAxIDE2OjE2OjAwXCJ9In0.zQjSmUl8q16p3C17NBeGOxzyHMosI-bPFR2BQii_RlksgeNG_u4PXAJ2Y1SW7ICYR3dtGS9qiZsBFqFg3UT0A3S8zk2Zq0GFwBq9IUQR0NB8L0AhVOytJbzd2aAIKQliqTptVd0qo4LoFb0MhV6ZcsyM_PV91huQgFlszlQ-E2AQew-UDgktUDvHxa_XzYRaitb-CuffZ99pPGImG_axAs8wU6Gjhmov970FAKgNoVCitEe3YymptnqeNX0GRmWSJzmH9Fv5Q5NROiycVwlc-SE3es7j7A_cirNTZsB7Kcsa31mGtA0VuG6665PyYJmolow99TrzWaysaRufkhnGRw</v>
          </cell>
          <cell r="AI357" t="str">
            <v>Generated</v>
          </cell>
          <cell r="AJ357">
            <v>0</v>
          </cell>
          <cell r="AK357" t="str">
            <v>https://my.gstzen.in/~ldbdzzzjvy/a/invoices/f5acabdf-e56b-4815-b7f3-95659d9949c0/einvoice/.pdf2/</v>
          </cell>
        </row>
        <row r="358">
          <cell r="E358" t="str">
            <v>GE230612567</v>
          </cell>
          <cell r="F358">
            <v>45881</v>
          </cell>
          <cell r="G358">
            <v>45881</v>
          </cell>
          <cell r="H358">
            <v>0</v>
          </cell>
          <cell r="I358">
            <v>0</v>
          </cell>
          <cell r="J358" t="str">
            <v>33 - TN</v>
          </cell>
          <cell r="K358" t="str">
            <v>N</v>
          </cell>
          <cell r="L358">
            <v>0</v>
          </cell>
          <cell r="M358">
            <v>0</v>
          </cell>
          <cell r="N358">
            <v>1000</v>
          </cell>
          <cell r="O358">
            <v>0</v>
          </cell>
          <cell r="P358">
            <v>90</v>
          </cell>
          <cell r="Q358">
            <v>90</v>
          </cell>
          <cell r="R358">
            <v>0</v>
          </cell>
          <cell r="S358">
            <v>1180</v>
          </cell>
          <cell r="T358">
            <v>0</v>
          </cell>
          <cell r="U358" t="str">
            <v>Emarald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 t="str">
            <v>dfcbskpshep@gmail.com</v>
          </cell>
          <cell r="AA358" t="str">
            <v>dfcbskpshep@gmail.com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</row>
        <row r="359">
          <cell r="E359" t="str">
            <v>GE2150FY252675</v>
          </cell>
          <cell r="F359">
            <v>45881</v>
          </cell>
          <cell r="G359">
            <v>45900</v>
          </cell>
          <cell r="H359" t="str">
            <v>33AANCA2429H1ZT</v>
          </cell>
          <cell r="I359" t="str">
            <v>ALLIED WIND POWERS PVT LTD</v>
          </cell>
          <cell r="J359" t="str">
            <v>33 - TN</v>
          </cell>
          <cell r="K359" t="str">
            <v>N</v>
          </cell>
          <cell r="L359">
            <v>0</v>
          </cell>
          <cell r="M359">
            <v>0</v>
          </cell>
          <cell r="N359">
            <v>100000</v>
          </cell>
          <cell r="O359">
            <v>0</v>
          </cell>
          <cell r="P359">
            <v>9000</v>
          </cell>
          <cell r="Q359">
            <v>9000</v>
          </cell>
          <cell r="R359">
            <v>0</v>
          </cell>
          <cell r="S359">
            <v>118000</v>
          </cell>
          <cell r="T359">
            <v>0</v>
          </cell>
          <cell r="U359" t="str">
            <v>CE/NCES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 t="str">
            <v>dfcnceshq1@gmail.com</v>
          </cell>
          <cell r="AB359" t="str">
            <v>dfcnceshq1@gmail.com</v>
          </cell>
          <cell r="AC359" t="str">
            <v>68e9955fac5ca060d87a95b161bffb591299a28dbff215b47fd1b6ba5d43ea2f</v>
          </cell>
          <cell r="AD359">
            <v>152522973521336</v>
          </cell>
          <cell r="AE359" t="str">
            <v>2025-09-09 12:52:00</v>
          </cell>
          <cell r="AF359">
            <v>0</v>
          </cell>
          <cell r="AG359">
            <v>0</v>
          </cell>
          <cell r="AH359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5DQTI0MjlIMVpUXCIsXCJEb2NOb1wiOlwiR0UyMTUwRlkyNTI2NzVcIixcIkRvY1R5cFwiOlwiSU5WXCIsXCJEb2NEdFwiOlwiMTIvMDgvMjAyNVwiLFwiVG90SW52VmFsXCI6MTE4MDAwLjAsXCJJdGVtQ250XCI6MSxcIk1haW5Ic25Db2RlXCI6XCI5OTg1OTlcIixcIklyblwiOlwiNjhlOTk1NWZhYzVjYTA2MGQ4N2E5NWIxNjFiZmZiNTkxMjk5YTI4ZGJmZjIxNWI0N2ZkMWI2YmE1ZDQzZWEyZlwiLFwiSXJuRHRcIjpcIjIwMjUtMDktMDkgMTI6NTI6MDBcIn0ifQ.JVKFGmz1K7BLcgLiuFRnCGdfgaSdHOf5reoOtiVDNSKJC2g4cxBhMMqXKBotg7T-XW9eh_hnHz5B4zSsIm48dW41cA1kiZqfa4zUGB65UmcQrftbOEHx6RcQ6XohaCuRQofpbtu6yDK0Q261s_MKEFbq7nmGnO97ER_XVFGUKlJh9fpLi37Tq_hHwTixlFphbiUD3A2RLXRaR-zbgpOVw-iD--bVZDE-9dAzFHjgUJ9SXuJSsjTDDKhK4TsIrORHQxUb4qEjFS0WcTNpN-w6j5nkNifcmVAMaeGB6OGT-P_wLp6pp8vaQQMacEONXz0N7b5onhuL8684eAHFwJa2eQ</v>
          </cell>
          <cell r="AI359" t="str">
            <v>Generated</v>
          </cell>
          <cell r="AJ359">
            <v>0</v>
          </cell>
          <cell r="AK359" t="str">
            <v>https://my.gstzen.in/~ldbdzzzjvy/a/invoices/b5fc7346-e014-44a7-a8a9-d8e93c3054ba/einvoice/.pdf2/</v>
          </cell>
        </row>
        <row r="360">
          <cell r="E360" t="str">
            <v>GE2150FY252674</v>
          </cell>
          <cell r="F360">
            <v>45881</v>
          </cell>
          <cell r="G360">
            <v>45900</v>
          </cell>
          <cell r="H360" t="str">
            <v>33AANCA2429H1ZT</v>
          </cell>
          <cell r="I360" t="str">
            <v>ALLIED WIND POWERS PVT LTD</v>
          </cell>
          <cell r="J360" t="str">
            <v>33 - TN</v>
          </cell>
          <cell r="K360" t="str">
            <v>N</v>
          </cell>
          <cell r="L360">
            <v>0</v>
          </cell>
          <cell r="M360">
            <v>0</v>
          </cell>
          <cell r="N360">
            <v>74900</v>
          </cell>
          <cell r="O360">
            <v>0</v>
          </cell>
          <cell r="P360">
            <v>6741</v>
          </cell>
          <cell r="Q360">
            <v>6741</v>
          </cell>
          <cell r="R360">
            <v>0</v>
          </cell>
          <cell r="S360">
            <v>88382</v>
          </cell>
          <cell r="T360">
            <v>0</v>
          </cell>
          <cell r="U360" t="str">
            <v>CE/NCES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 t="str">
            <v>dfcnceshq1@gmail.com</v>
          </cell>
          <cell r="AB360" t="str">
            <v>dfcnceshq1@gmail.com</v>
          </cell>
          <cell r="AC360" t="str">
            <v>623901bace390bec4efaf9f3594af18300a804128b845ad547ac6c402452d48a</v>
          </cell>
          <cell r="AD360">
            <v>152522973521442</v>
          </cell>
          <cell r="AE360" t="str">
            <v>2025-09-09 12:52:00</v>
          </cell>
          <cell r="AF360">
            <v>0</v>
          </cell>
          <cell r="AG360">
            <v>0</v>
          </cell>
          <cell r="AH360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5DQTI0MjlIMVpUXCIsXCJEb2NOb1wiOlwiR0UyMTUwRlkyNTI2NzRcIixcIkRvY1R5cFwiOlwiSU5WXCIsXCJEb2NEdFwiOlwiMTIvMDgvMjAyNVwiLFwiVG90SW52VmFsXCI6ODgzODIuMCxcIkl0ZW1DbnRcIjoxLFwiTWFpbkhzbkNvZGVcIjpcIjk5ODU5OVwiLFwiSXJuXCI6XCI2MjM5MDFiYWNlMzkwYmVjNGVmYWY5ZjM1OTRhZjE4MzAwYTgwNDEyOGI4NDVhZDU0N2FjNmM0MDI0NTJkNDhhXCIsXCJJcm5EdFwiOlwiMjAyNS0wOS0wOSAxMjo1MjowMFwifSJ9.M9W5Bquw4fJeJ1UJtSORhITvbmIU3YhwaGKx37EMr6h3x0YbYVA2XItRAZ2tukfzVymmDYCLp2Ss4S4GTRgydTHdo_Bmr9CygdKaEUwPi-y_kSgqnQwBq4j44WYBvjtv4msz9gJkMoKcZ6JteUxbiEyoFy7vYTohIGBThJwLQVURhl5s1jhuBZMOFKAd7XMVNJ0_c1UGEZjtp5j9-Fyx_FZSWCx5vXV2JbmCMSdZid5zUKTYReDc9G27hkvDuZKsKWe0ovsCqvUtLRDFtgPsfwaPPo_0DivAguOdpbxSDRSe03SEk4OpHObMYKBkMAu4yDLvocGbu4OiBWsK9QB2gw</v>
          </cell>
          <cell r="AI360" t="str">
            <v>Generated</v>
          </cell>
          <cell r="AJ360">
            <v>0</v>
          </cell>
          <cell r="AK360" t="str">
            <v>https://my.gstzen.in/~ldbdzzzjvy/a/invoices/627dc0cc-14ae-4af2-9289-428545d890db/einvoice/.pdf2/</v>
          </cell>
        </row>
        <row r="361">
          <cell r="E361" t="str">
            <v>GE2150FY252673</v>
          </cell>
          <cell r="F361">
            <v>45881</v>
          </cell>
          <cell r="G361">
            <v>45900</v>
          </cell>
          <cell r="H361" t="str">
            <v>33AANCA2429H1ZT</v>
          </cell>
          <cell r="I361" t="str">
            <v>ALLIED WIND POWERS PVT LTD</v>
          </cell>
          <cell r="J361" t="str">
            <v>33 - TN</v>
          </cell>
          <cell r="K361" t="str">
            <v>N</v>
          </cell>
          <cell r="L361">
            <v>0</v>
          </cell>
          <cell r="M361">
            <v>0</v>
          </cell>
          <cell r="N361">
            <v>100000</v>
          </cell>
          <cell r="O361">
            <v>0</v>
          </cell>
          <cell r="P361">
            <v>9000</v>
          </cell>
          <cell r="Q361">
            <v>9000</v>
          </cell>
          <cell r="R361">
            <v>0</v>
          </cell>
          <cell r="S361">
            <v>118000</v>
          </cell>
          <cell r="T361">
            <v>0</v>
          </cell>
          <cell r="U361" t="str">
            <v>CE/NCES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 t="str">
            <v>dfcnceshq1@gmail.com</v>
          </cell>
          <cell r="AB361" t="str">
            <v>dfcnceshq1@gmail.com</v>
          </cell>
          <cell r="AC361" t="str">
            <v>710dbdb2f098ccfbe4f0b31d038ae8931203a56ce54eaa10bc9d400ef9b394ca</v>
          </cell>
          <cell r="AD361">
            <v>152522973521655</v>
          </cell>
          <cell r="AE361" t="str">
            <v>2025-09-09 12:52:00</v>
          </cell>
          <cell r="AF361">
            <v>0</v>
          </cell>
          <cell r="AG361">
            <v>0</v>
          </cell>
          <cell r="AH361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5DQTI0MjlIMVpUXCIsXCJEb2NOb1wiOlwiR0UyMTUwRlkyNTI2NzNcIixcIkRvY1R5cFwiOlwiSU5WXCIsXCJEb2NEdFwiOlwiMTIvMDgvMjAyNVwiLFwiVG90SW52VmFsXCI6MTE4MDAwLjAsXCJJdGVtQ250XCI6MSxcIk1haW5Ic25Db2RlXCI6XCI5OTg1OTlcIixcIklyblwiOlwiNzEwZGJkYjJmMDk4Y2NmYmU0ZjBiMzFkMDM4YWU4OTMxMjAzYTU2Y2U1NGVhYTEwYmM5ZDQwMGVmOWIzOTRjYVwiLFwiSXJuRHRcIjpcIjIwMjUtMDktMDkgMTI6NTI6MDBcIn0ifQ.L54Aw9V3GAbxmqclJqTzQLr7Ia3lOP_YqwCIxcJv9uyp5gS1PfXfJq-OazrSnyzl_FvbhadNIMJEkYUpuOnLiQDb0jA2OaXHU0VRRyBY06-Ki61KyNd8WCdfbb15TXfzRnfuuzi99dRp37dFVRjwo7lf8B1P43U5vsB959mM9a4o-Ya0tkKoleFKrKw37vn3OGMPa9-oimr6RraJc9itGN9K57E5_UmIcpIoI4dzvZZY6reqPs9kZSu4SGHp6e1qCU_CJGXjNKWhThlPLwPxT-89Rmkw2oHMumK9yRcI4Czek3dfw-3Lfc2nuBUX1Bo6ciZ6vISISCLHtXgwDCp8Gw</v>
          </cell>
          <cell r="AI361" t="str">
            <v>Generated</v>
          </cell>
          <cell r="AJ361">
            <v>0</v>
          </cell>
          <cell r="AK361" t="str">
            <v>https://my.gstzen.in/~ldbdzzzjvy/a/invoices/dd840ffa-e7da-4775-9ff6-801fc3be9dc7/einvoice/.pdf2/</v>
          </cell>
        </row>
        <row r="362">
          <cell r="E362" t="str">
            <v>GE2150FY252672</v>
          </cell>
          <cell r="F362">
            <v>45881</v>
          </cell>
          <cell r="G362">
            <v>45900</v>
          </cell>
          <cell r="H362" t="str">
            <v>33AANCA2429H1ZT</v>
          </cell>
          <cell r="I362" t="str">
            <v>ALLIED WIND POWERS PVT LTD</v>
          </cell>
          <cell r="J362" t="str">
            <v>33 - TN</v>
          </cell>
          <cell r="K362" t="str">
            <v>N</v>
          </cell>
          <cell r="L362">
            <v>0</v>
          </cell>
          <cell r="M362">
            <v>0</v>
          </cell>
          <cell r="N362">
            <v>74900</v>
          </cell>
          <cell r="O362">
            <v>0</v>
          </cell>
          <cell r="P362">
            <v>6741</v>
          </cell>
          <cell r="Q362">
            <v>6741</v>
          </cell>
          <cell r="R362">
            <v>0</v>
          </cell>
          <cell r="S362">
            <v>88382</v>
          </cell>
          <cell r="T362">
            <v>0</v>
          </cell>
          <cell r="U362" t="str">
            <v>CE/NCES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 t="str">
            <v>dfcnceshq1@gmail.com</v>
          </cell>
          <cell r="AB362" t="str">
            <v>dfcnceshq1@gmail.com</v>
          </cell>
          <cell r="AC362" t="str">
            <v>385e6f628aca56ec9051088189886f7596c46045ad24858b4eed9c12e06ffbc8</v>
          </cell>
          <cell r="AD362">
            <v>152522973521804</v>
          </cell>
          <cell r="AE362" t="str">
            <v>2025-09-09 12:52:00</v>
          </cell>
          <cell r="AF362">
            <v>0</v>
          </cell>
          <cell r="AG362">
            <v>0</v>
          </cell>
          <cell r="AH362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5DQTI0MjlIMVpUXCIsXCJEb2NOb1wiOlwiR0UyMTUwRlkyNTI2NzJcIixcIkRvY1R5cFwiOlwiSU5WXCIsXCJEb2NEdFwiOlwiMTIvMDgvMjAyNVwiLFwiVG90SW52VmFsXCI6ODgzODIuMCxcIkl0ZW1DbnRcIjoxLFwiTWFpbkhzbkNvZGVcIjpcIjk5ODU5OVwiLFwiSXJuXCI6XCIzODVlNmY2MjhhY2E1NmVjOTA1MTA4ODE4OTg4NmY3NTk2YzQ2MDQ1YWQyNDg1OGI0ZWVkOWMxMmUwNmZmYmM4XCIsXCJJcm5EdFwiOlwiMjAyNS0wOS0wOSAxMjo1MjowMFwifSJ9.qNZv9OcLrwDUh8FvL2i9-pOlZMqw2nLGDw6J1qeOSovhoL7cwc-EEpF3sEcXY-nbzX2NJrmn1UwWuRK38wUXX6Q299H_OJnssMnrJljhTeCQM67b0AvJtyBikdS7zwPVL6XSLLovqFAQOc0BjIdTU6bNAtzdxVCwFjaRUwSVaOXdvbPv5u4XdLRIISem23ikroSpr3rHiudJGw-maFdnEC_kGdwX4q01s-rh6CxXWxHm5N5-iquK2w8cbgE6_1qm-LI88U_KiMw335UkfxL0rM4rzgrleGJJC2lNT9ia6wsmab2cdYxIk1qmMwYwyXC7cXkKC4BH-QG3AgS8QGvq8w</v>
          </cell>
          <cell r="AI362" t="str">
            <v>Generated</v>
          </cell>
          <cell r="AJ362">
            <v>0</v>
          </cell>
          <cell r="AK362" t="str">
            <v>https://my.gstzen.in/~ldbdzzzjvy/a/invoices/bb0acda2-ba47-4bad-ac7b-9e98402d63d1/einvoice/.pdf2/</v>
          </cell>
        </row>
        <row r="363">
          <cell r="E363" t="str">
            <v>GE2150FY252671</v>
          </cell>
          <cell r="F363">
            <v>45881</v>
          </cell>
          <cell r="G363">
            <v>45900</v>
          </cell>
          <cell r="H363" t="str">
            <v>33AADCK8544M1Z6</v>
          </cell>
          <cell r="I363" t="str">
            <v>KOCHAR HOMES PVT LTD</v>
          </cell>
          <cell r="J363" t="str">
            <v>33 - TN</v>
          </cell>
          <cell r="K363" t="str">
            <v>N</v>
          </cell>
          <cell r="L363">
            <v>0</v>
          </cell>
          <cell r="M363">
            <v>0</v>
          </cell>
          <cell r="N363">
            <v>100000</v>
          </cell>
          <cell r="O363">
            <v>0</v>
          </cell>
          <cell r="P363">
            <v>9000</v>
          </cell>
          <cell r="Q363">
            <v>9000</v>
          </cell>
          <cell r="R363">
            <v>0</v>
          </cell>
          <cell r="S363">
            <v>118000</v>
          </cell>
          <cell r="T363">
            <v>0</v>
          </cell>
          <cell r="U363" t="str">
            <v>CE/NCES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 t="str">
            <v>dfcnceshq1@gmail.com</v>
          </cell>
          <cell r="AB363" t="str">
            <v>dfcnceshq1@gmail.com</v>
          </cell>
          <cell r="AC363" t="str">
            <v>06e3c3364dcb7ca050bb0da813f9ecf43b54146b3a4f02bb76cc086c2e93e7b0</v>
          </cell>
          <cell r="AD363">
            <v>152522973521901</v>
          </cell>
          <cell r="AE363" t="str">
            <v>2025-09-09 12:52:00</v>
          </cell>
          <cell r="AF363">
            <v>0</v>
          </cell>
          <cell r="AG363">
            <v>0</v>
          </cell>
          <cell r="AH363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RDSzg1NDRNMVo2XCIsXCJEb2NOb1wiOlwiR0UyMTUwRlkyNTI2NzFcIixcIkRvY1R5cFwiOlwiSU5WXCIsXCJEb2NEdFwiOlwiMTIvMDgvMjAyNVwiLFwiVG90SW52VmFsXCI6MTE4MDAwLjAsXCJJdGVtQ250XCI6MSxcIk1haW5Ic25Db2RlXCI6XCI5OTg1OTlcIixcIklyblwiOlwiMDZlM2MzMzY0ZGNiN2NhMDUwYmIwZGE4MTNmOWVjZjQzYjU0MTQ2YjNhNGYwMmJiNzZjYzA4NmMyZTkzZTdiMFwiLFwiSXJuRHRcIjpcIjIwMjUtMDktMDkgMTI6NTI6MDBcIn0ifQ.an9Qr6tnjah6lmbl5BSd19g6UPDVkR-zUa41OB8vFKPxZsZulT_3Tr6EAvUgZyhou3vA5_epBSuQ8YrixZOhxczwA4mt5oFwdAnb-NfZuwnLxa3yE6a3nh7qAPl2A_5fOBuk9s7TRFzi3N4K_NrTn5Om6iHRbHYCJaXM-7vzmF_2wQ88bNlf1RYAB2NH2rZh4fkdY1Ia7N6FHXi8kJNflnZFDkurn_GC4eM8SODTdkI6Ptw-MVgZ0IJHFQthiAOpomVA12PppqM7G-kyMiXNSwFaGbsK9i4-EDB-cOmzcFhYijBkGFsgEh9TIsALyRO84lCuXyV4w8qLloQEP4NNvg</v>
          </cell>
          <cell r="AI363" t="str">
            <v>Generated</v>
          </cell>
          <cell r="AJ363">
            <v>0</v>
          </cell>
          <cell r="AK363" t="str">
            <v>https://my.gstzen.in/~ldbdzzzjvy/a/invoices/98a51ec1-3f21-4c7c-b09c-d9a882177d7a/einvoice/.pdf2/</v>
          </cell>
        </row>
        <row r="364">
          <cell r="E364" t="str">
            <v>GE2150FY252670</v>
          </cell>
          <cell r="F364">
            <v>45881</v>
          </cell>
          <cell r="G364">
            <v>45900</v>
          </cell>
          <cell r="H364" t="str">
            <v>33AADCK8544M1Z6</v>
          </cell>
          <cell r="I364" t="str">
            <v>KOCHAR HOMES PVT LTD</v>
          </cell>
          <cell r="J364" t="str">
            <v>33 - TN</v>
          </cell>
          <cell r="K364" t="str">
            <v>N</v>
          </cell>
          <cell r="L364">
            <v>0</v>
          </cell>
          <cell r="M364">
            <v>0</v>
          </cell>
          <cell r="N364">
            <v>74900</v>
          </cell>
          <cell r="O364">
            <v>0</v>
          </cell>
          <cell r="P364">
            <v>6741</v>
          </cell>
          <cell r="Q364">
            <v>6741</v>
          </cell>
          <cell r="R364">
            <v>0</v>
          </cell>
          <cell r="S364">
            <v>88382</v>
          </cell>
          <cell r="T364">
            <v>0</v>
          </cell>
          <cell r="U364" t="str">
            <v>CE/NCES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 t="str">
            <v>dfcnceshq1@gmail.com</v>
          </cell>
          <cell r="AB364" t="str">
            <v>dfcnceshq1@gmail.com</v>
          </cell>
          <cell r="AC364" t="str">
            <v>68324df1c060ae409f1ec87a265d074d043c89e3ca0f663643afeec438239c42</v>
          </cell>
          <cell r="AD364">
            <v>152522973522025</v>
          </cell>
          <cell r="AE364" t="str">
            <v>2025-09-09 12:52:00</v>
          </cell>
          <cell r="AF364">
            <v>0</v>
          </cell>
          <cell r="AG364">
            <v>0</v>
          </cell>
          <cell r="AH364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RDSzg1NDRNMVo2XCIsXCJEb2NOb1wiOlwiR0UyMTUwRlkyNTI2NzBcIixcIkRvY1R5cFwiOlwiSU5WXCIsXCJEb2NEdFwiOlwiMTIvMDgvMjAyNVwiLFwiVG90SW52VmFsXCI6ODgzODIuMCxcIkl0ZW1DbnRcIjoxLFwiTWFpbkhzbkNvZGVcIjpcIjk5ODU5OVwiLFwiSXJuXCI6XCI2ODMyNGRmMWMwNjBhZTQwOWYxZWM4N2EyNjVkMDc0ZDA0M2M4OWUzY2EwZjY2MzY0M2FmZWVjNDM4MjM5YzQyXCIsXCJJcm5EdFwiOlwiMjAyNS0wOS0wOSAxMjo1MjowMFwifSJ9.Wpt5F6jK7h8XrOqLOFvZCHDp1cJS4bHP4lc7JAaeVE4xrpqAGZgAQqTnwFdjH80SDy5CQICb65lIEiVGqYUNpXQJKemGDvMEDyRHvazlWxwv-UqmE9U15iJajm_KJbYkLXGIiNOS8FHksuDeYIb9kRlgbUN2aVnpV7qH_-gve8s5qFZNg4B5t3Q4raHDruqhnpvKhYOHXrxjqGU2YfGsLflurhzuw6XbSgfnOHwDzjgJwY9pWcPqD7HJ7dP0L3fqMkF39_neyb-6YAVy-UMz_107u3vx_ZJ0s0T8H9FOBF8ia9Gy0mAePS92171MQ5gabGzcgOPtr2unLBNQtmnL5A</v>
          </cell>
          <cell r="AI364" t="str">
            <v>Generated</v>
          </cell>
          <cell r="AJ364">
            <v>0</v>
          </cell>
          <cell r="AK364" t="str">
            <v>https://my.gstzen.in/~ldbdzzzjvy/a/invoices/1d5e2f70-99fd-440d-842f-2c83e9f10430/einvoice/.pdf2/</v>
          </cell>
        </row>
        <row r="365">
          <cell r="E365" t="str">
            <v>GE2150FY252669</v>
          </cell>
          <cell r="F365">
            <v>45881</v>
          </cell>
          <cell r="G365">
            <v>45900</v>
          </cell>
          <cell r="H365" t="str">
            <v>33AATCM5551C1ZG</v>
          </cell>
          <cell r="I365" t="str">
            <v>MACHERLA PADMAVATI SOLAR POWER (OPC) P LTD</v>
          </cell>
          <cell r="J365" t="str">
            <v>33 - TN</v>
          </cell>
          <cell r="K365" t="str">
            <v>N</v>
          </cell>
          <cell r="L365">
            <v>0</v>
          </cell>
          <cell r="M365">
            <v>0</v>
          </cell>
          <cell r="N365">
            <v>100000</v>
          </cell>
          <cell r="O365">
            <v>0</v>
          </cell>
          <cell r="P365">
            <v>9000</v>
          </cell>
          <cell r="Q365">
            <v>9000</v>
          </cell>
          <cell r="R365">
            <v>0</v>
          </cell>
          <cell r="S365">
            <v>118000</v>
          </cell>
          <cell r="T365">
            <v>0</v>
          </cell>
          <cell r="U365" t="str">
            <v>CE/NCES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 t="str">
            <v>dfcnceshq1@gmail.com</v>
          </cell>
          <cell r="AB365" t="str">
            <v>dfcnceshq1@gmail.com</v>
          </cell>
          <cell r="AC365" t="str">
            <v>f2ee442acc9bf9bf270aa63c2f6b95a66c599f3f4e96278ee8905dbc786d5f9f</v>
          </cell>
          <cell r="AD365">
            <v>152522973606372</v>
          </cell>
          <cell r="AE365" t="str">
            <v>2025-09-09 12:57:00</v>
          </cell>
          <cell r="AF365">
            <v>0</v>
          </cell>
          <cell r="AG365">
            <v>0</v>
          </cell>
          <cell r="AH365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VRDTTU1NTFDMVpHXCIsXCJEb2NOb1wiOlwiR0UyMTUwRlkyNTI2NjlcIixcIkRvY1R5cFwiOlwiSU5WXCIsXCJEb2NEdFwiOlwiMTIvMDgvMjAyNVwiLFwiVG90SW52VmFsXCI6MTE4MDAwLjAsXCJJdGVtQ250XCI6MSxcIk1haW5Ic25Db2RlXCI6XCI5OTg1OTlcIixcIklyblwiOlwiZjJlZTQ0MmFjYzliZjliZjI3MGFhNjNjMmY2Yjk1YTY2YzU5OWYzZjRlOTYyNzhlZTg5MDVkYmM3ODZkNWY5ZlwiLFwiSXJuRHRcIjpcIjIwMjUtMDktMDkgMTI6NTc6MDBcIn0ifQ.MmweHP1zGjMWjOgJGfBfDI8hFIh76brBRMvL7m7P3Tb6dv9JZVS24ce0Squ9jOnzzQ5tykzqVy4KpVlnlbof4y6P0reJrHnKMv6qKuFcy_M2-gkEJQwGynVzLjMmIujgR4OfiwaAya_a8itaV9duK4ZTDlaf4zc-Y1Pj_LbaCo5LvvbY4427rPUGqe8gvn2v4AgYBc7dxQMsbs5ICEYfGrePQ8lLmV6i2L_d1EAHX7wshByUa7FedD9dNLYJQCmw9dXfS3CQtVCR46vIIbF7mt1z944EEXgdKczatD5Ov_jt-5mubPm_J05w1ijH90dV7xaenzE7JqKUyJKTJp-qpw</v>
          </cell>
          <cell r="AI365" t="str">
            <v>Generated</v>
          </cell>
          <cell r="AJ365">
            <v>0</v>
          </cell>
          <cell r="AK365" t="str">
            <v>https://my.gstzen.in/~ldbdzzzjvy/a/invoices/3ccb93c6-681d-4fdb-abf7-d7faf2a9fbe2/einvoice/.pdf2/</v>
          </cell>
        </row>
        <row r="366">
          <cell r="E366" t="str">
            <v>GE2150FY252668</v>
          </cell>
          <cell r="F366">
            <v>45881</v>
          </cell>
          <cell r="G366">
            <v>45900</v>
          </cell>
          <cell r="H366" t="str">
            <v>33AATCM5551C1ZG</v>
          </cell>
          <cell r="I366" t="str">
            <v>MACHERLA PADMAVATI SOLAR POWER (OPC) P LTD</v>
          </cell>
          <cell r="J366" t="str">
            <v>33 - TN</v>
          </cell>
          <cell r="K366" t="str">
            <v>N</v>
          </cell>
          <cell r="L366">
            <v>0</v>
          </cell>
          <cell r="M366">
            <v>0</v>
          </cell>
          <cell r="N366">
            <v>74900</v>
          </cell>
          <cell r="O366">
            <v>0</v>
          </cell>
          <cell r="P366">
            <v>6741</v>
          </cell>
          <cell r="Q366">
            <v>6741</v>
          </cell>
          <cell r="R366">
            <v>0</v>
          </cell>
          <cell r="S366">
            <v>88382</v>
          </cell>
          <cell r="T366">
            <v>0</v>
          </cell>
          <cell r="U366" t="str">
            <v>CE/NCES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 t="str">
            <v>dfcnceshq1@gmail.com</v>
          </cell>
          <cell r="AB366" t="str">
            <v>dfcnceshq1@gmail.com</v>
          </cell>
          <cell r="AC366" t="str">
            <v>f578391fc2e0249e50c30d5b7a6e305f55556dfa1f9963dd012383418955e002</v>
          </cell>
          <cell r="AD366">
            <v>152522973619516</v>
          </cell>
          <cell r="AE366" t="str">
            <v>2025-09-09 12:57:00</v>
          </cell>
          <cell r="AF366">
            <v>0</v>
          </cell>
          <cell r="AG366">
            <v>0</v>
          </cell>
          <cell r="AH366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VRDTTU1NTFDMVpHXCIsXCJEb2NOb1wiOlwiR0UyMTUwRlkyNTI2NjhcIixcIkRvY1R5cFwiOlwiSU5WXCIsXCJEb2NEdFwiOlwiMTIvMDgvMjAyNVwiLFwiVG90SW52VmFsXCI6ODgzODIuMCxcIkl0ZW1DbnRcIjoxLFwiTWFpbkhzbkNvZGVcIjpcIjk5ODU5OVwiLFwiSXJuXCI6XCJmNTc4MzkxZmMyZTAyNDllNTBjMzBkNWI3YTZlMzA1ZjU1NTU2ZGZhMWY5OTYzZGQwMTIzODM0MTg5NTVlMDAyXCIsXCJJcm5EdFwiOlwiMjAyNS0wOS0wOSAxMjo1NzowMFwifSJ9.ZYOYDhNma2D3FAGu-GZswU0Ag-SD2ZjfiLfAsicojrluwHXWs5X8VecpoPkxkB8DeLH436Jn_Qh16U3k7aFSvbfftFyfebPhDvxjQkiSi9nAaIvbGE_8qt-3IIXx4BJeNDzPa5_7MIvPsgC2V-_8vo0_w1ntDtcVDNHZVZrrh52ab6JY1gItMke7Da_ojny_hbo0UOTheBsWxF9O5gH-z8uxqvXN1mHjM0Sh2U2mfVmn49RuqtG2GXC6aOPOksQY7Ps4mzQXdeZt2jZLXphdBvrsbtIUTd-8eOC8Oyn2Gg9s09qn2atrAFW2VFDUPhCHFDXqZh5kFyxyFoqtcgNl9w</v>
          </cell>
          <cell r="AI366" t="str">
            <v>Generated</v>
          </cell>
          <cell r="AJ366">
            <v>0</v>
          </cell>
          <cell r="AK366" t="str">
            <v>https://my.gstzen.in/~ldbdzzzjvy/a/invoices/3b9f06c5-3851-4230-8269-893bea9d5403/einvoice/.pdf2/</v>
          </cell>
        </row>
        <row r="367">
          <cell r="E367" t="str">
            <v>GE2150FY252667</v>
          </cell>
          <cell r="F367">
            <v>45881</v>
          </cell>
          <cell r="G367">
            <v>45900</v>
          </cell>
          <cell r="H367" t="str">
            <v>33AAACK7337F1ZR</v>
          </cell>
          <cell r="I367" t="str">
            <v>Kondaas Automation Pvt. Ltd.,</v>
          </cell>
          <cell r="J367" t="str">
            <v>33 - TN</v>
          </cell>
          <cell r="K367" t="str">
            <v>N</v>
          </cell>
          <cell r="L367">
            <v>0</v>
          </cell>
          <cell r="M367">
            <v>0</v>
          </cell>
          <cell r="N367">
            <v>100000</v>
          </cell>
          <cell r="O367">
            <v>0</v>
          </cell>
          <cell r="P367">
            <v>9000</v>
          </cell>
          <cell r="Q367">
            <v>9000</v>
          </cell>
          <cell r="R367">
            <v>0</v>
          </cell>
          <cell r="S367">
            <v>118000</v>
          </cell>
          <cell r="T367">
            <v>0</v>
          </cell>
          <cell r="U367" t="str">
            <v>CE/NCES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 t="str">
            <v>dfcnceshq1@gmail.com</v>
          </cell>
          <cell r="AB367" t="str">
            <v>dfcnceshq1@gmail.com</v>
          </cell>
          <cell r="AC367" t="str">
            <v>7d4dbfbbee92a53143d60b5a18eb0d1b57f73213f4e1eca879c97190562bd9c0</v>
          </cell>
          <cell r="AD367">
            <v>152522973523228</v>
          </cell>
          <cell r="AE367" t="str">
            <v>2025-09-09 12:52:00</v>
          </cell>
          <cell r="AF367">
            <v>0</v>
          </cell>
          <cell r="AG367">
            <v>0</v>
          </cell>
          <cell r="AH367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FDSzczMzdGMVpSXCIsXCJEb2NOb1wiOlwiR0UyMTUwRlkyNTI2NjdcIixcIkRvY1R5cFwiOlwiSU5WXCIsXCJEb2NEdFwiOlwiMTIvMDgvMjAyNVwiLFwiVG90SW52VmFsXCI6MTE4MDAwLjAsXCJJdGVtQ250XCI6MSxcIk1haW5Ic25Db2RlXCI6XCI5OTg1OTlcIixcIklyblwiOlwiN2Q0ZGJmYmJlZTkyYTUzMTQzZDYwYjVhMThlYjBkMWI1N2Y3MzIxM2Y0ZTFlY2E4NzljOTcxOTA1NjJiZDljMFwiLFwiSXJuRHRcIjpcIjIwMjUtMDktMDkgMTI6NTI6MDBcIn0ifQ.lz7LZFTICTNCDyE8meVabgmz9NtiktIrIAB5Jw3Sx9x8gMy0Dv7Fs6JW-kwJYb17SM7Q_ccex3HlG21c7MFV_iEP1eVH--krvTvwy6en7TW9r6bEHjp1e4OSjMPlKcUcPSUbpUDjnc2qdyOFwcK8Skg_EbRZwMz31brIiUXLdWV1gtjpTUcijjVCJfqqWB4IUNoO-gR07zWj-PcLaAGCnCZ3klNOCO-BBza3zBQZXI-IeBS4CyJuq3H-L-sPp3Ol8K-QEb4sD_h5oYnuMfbHW-7C-ksJxEJsAEQgNkPowVG1NRPg5LZWhrG-ffXhicnOQDz-jcLHjy4d_chARkSFyg</v>
          </cell>
          <cell r="AI367" t="str">
            <v>Generated</v>
          </cell>
          <cell r="AJ367">
            <v>0</v>
          </cell>
          <cell r="AK367" t="str">
            <v>https://my.gstzen.in/~ldbdzzzjvy/a/invoices/4354532f-59e0-4010-99c8-c47f1a8be2f7/einvoice/.pdf2/</v>
          </cell>
        </row>
        <row r="368">
          <cell r="E368" t="str">
            <v>GE2150FY252666</v>
          </cell>
          <cell r="F368">
            <v>45881</v>
          </cell>
          <cell r="G368">
            <v>45900</v>
          </cell>
          <cell r="H368" t="str">
            <v>33AAACK7337F1ZR</v>
          </cell>
          <cell r="I368" t="str">
            <v>Kondaas Automation Pvt. Ltd.,</v>
          </cell>
          <cell r="J368" t="str">
            <v>33 - TN</v>
          </cell>
          <cell r="K368" t="str">
            <v>N</v>
          </cell>
          <cell r="L368">
            <v>0</v>
          </cell>
          <cell r="M368">
            <v>0</v>
          </cell>
          <cell r="N368">
            <v>74900</v>
          </cell>
          <cell r="O368">
            <v>0</v>
          </cell>
          <cell r="P368">
            <v>6741</v>
          </cell>
          <cell r="Q368">
            <v>6741</v>
          </cell>
          <cell r="R368">
            <v>0</v>
          </cell>
          <cell r="S368">
            <v>88382</v>
          </cell>
          <cell r="T368">
            <v>0</v>
          </cell>
          <cell r="U368" t="str">
            <v>CE/NCES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 t="str">
            <v>dfcnceshq1@gmail.com</v>
          </cell>
          <cell r="AB368" t="str">
            <v>dfcnceshq1@gmail.com</v>
          </cell>
          <cell r="AC368" t="str">
            <v>f1180c43af54839146620b3e4af6a9b18ad5faca866b2e32923cf0d39d1c5c4d</v>
          </cell>
          <cell r="AD368">
            <v>152522973523538</v>
          </cell>
          <cell r="AE368" t="str">
            <v>2025-09-09 12:52:00</v>
          </cell>
          <cell r="AF368">
            <v>0</v>
          </cell>
          <cell r="AG368">
            <v>0</v>
          </cell>
          <cell r="AH368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FDSzczMzdGMVpSXCIsXCJEb2NOb1wiOlwiR0UyMTUwRlkyNTI2NjZcIixcIkRvY1R5cFwiOlwiSU5WXCIsXCJEb2NEdFwiOlwiMTIvMDgvMjAyNVwiLFwiVG90SW52VmFsXCI6ODgzODIuMCxcIkl0ZW1DbnRcIjoxLFwiTWFpbkhzbkNvZGVcIjpcIjk5ODU5OVwiLFwiSXJuXCI6XCJmMTE4MGM0M2FmNTQ4MzkxNDY2MjBiM2U0YWY2YTliMThhZDVmYWNhODY2YjJlMzI5MjNjZjBkMzlkMWM1YzRkXCIsXCJJcm5EdFwiOlwiMjAyNS0wOS0wOSAxMjo1MjowMFwifSJ9.vv51MyK0lT0qlPYO-Tr0yp1jW8dj_lBZwT8N0NG9y6aP3LdB-bllhN9AOIvZo06G4tvHfBbTl5g-qqywYzxPHDTaVJozCkHvYDDVHr3QFliI6JoNyKM2t_q4-xJmH1bMrvT9TtlMrNVaxrRAJu-v5kMzgOs84GCC6XQ1u6AU2XwW6e8S-hUV0zhONzHnTxvKYOYn4Rf84MxSXTLgpKilpCuy-gN9a32T4oS0rD3YUbkZywGWGIxzbbajNQKN8pE52726RcglqEVncVznDgmCGJakIU_B8ky506_4Sxna0OgF40uF8IqYVlk-_6-IlXBdAY7nAE0PZZSXMKHhEn-JSg</v>
          </cell>
          <cell r="AI368" t="str">
            <v>Generated</v>
          </cell>
          <cell r="AJ368">
            <v>0</v>
          </cell>
          <cell r="AK368" t="str">
            <v>https://my.gstzen.in/~ldbdzzzjvy/a/invoices/a430e854-f0fb-4572-aa07-472b3a6bda55/einvoice/.pdf2/</v>
          </cell>
        </row>
        <row r="369">
          <cell r="E369" t="str">
            <v>GE2150FY252665</v>
          </cell>
          <cell r="F369">
            <v>45881</v>
          </cell>
          <cell r="G369">
            <v>45900</v>
          </cell>
          <cell r="H369" t="str">
            <v>33AANCB5426D1ZX</v>
          </cell>
          <cell r="I369" t="str">
            <v>BIKIMAN SOLAR ENERGY SOLUTIONS PVT LTD</v>
          </cell>
          <cell r="J369" t="str">
            <v>33 - TN</v>
          </cell>
          <cell r="K369" t="str">
            <v>N</v>
          </cell>
          <cell r="L369">
            <v>0</v>
          </cell>
          <cell r="M369">
            <v>0</v>
          </cell>
          <cell r="N369">
            <v>100000</v>
          </cell>
          <cell r="O369">
            <v>0</v>
          </cell>
          <cell r="P369">
            <v>9000</v>
          </cell>
          <cell r="Q369">
            <v>9000</v>
          </cell>
          <cell r="R369">
            <v>0</v>
          </cell>
          <cell r="S369">
            <v>118000</v>
          </cell>
          <cell r="T369">
            <v>0</v>
          </cell>
          <cell r="U369" t="str">
            <v>CE/NCES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 t="str">
            <v>dfcnceshq1@gmail.com</v>
          </cell>
          <cell r="AB369" t="str">
            <v>dfcnceshq1@gmail.com</v>
          </cell>
          <cell r="AC369" t="str">
            <v>c0ed527b10b72d3530029037d6d298fcd27095608b89c5546b8f30c672b0e406</v>
          </cell>
          <cell r="AD369">
            <v>152522973646334</v>
          </cell>
          <cell r="AE369" t="str">
            <v>2025-09-09 12:59:00</v>
          </cell>
          <cell r="AF369">
            <v>0</v>
          </cell>
          <cell r="AG369">
            <v>0</v>
          </cell>
          <cell r="AH369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5DQjU0MjZEMVpYXCIsXCJEb2NOb1wiOlwiR0UyMTUwRlkyNTI2NjVcIixcIkRvY1R5cFwiOlwiSU5WXCIsXCJEb2NEdFwiOlwiMTIvMDgvMjAyNVwiLFwiVG90SW52VmFsXCI6MTE4MDAwLjAsXCJJdGVtQ250XCI6MSxcIk1haW5Ic25Db2RlXCI6XCI5OTg1OTlcIixcIklyblwiOlwiYzBlZDUyN2IxMGI3MmQzNTMwMDI5MDM3ZDZkMjk4ZmNkMjcwOTU2MDhiODljNTU0NmI4ZjMwYzY3MmIwZTQwNlwiLFwiSXJuRHRcIjpcIjIwMjUtMDktMDkgMTI6NTk6MDBcIn0ifQ.3UVQtazoZ8yRemTrfYPS8ormQRkmJN6khrRqdRcFIsY-BNVB9mTIqB4pJ75mMMY2v1_Xmod7jX73vADYiQY7jJD_ltBiRCsAo9w1b58NvtAUOZe0r-zKOg1SkJeJer_jLhXjXVBZ95lbE4JDXfP4mq2keMhlozbzejewjik2nVjIK8Dxo1vY9jQh9XYdaIf6SUGGEqaf4PZ-mxGUsw8RKTEcrFE9Ujt977iFct07doHvOrlc_H19P0dDYgIr0s2gqOE3qkf7jSepbmNglIttOBlJQP5HdFR7Ud2uBnw1f9Rlfq2gJVTDHeXYzPDVKDN1f1Ue-wi782rexdu6mfL07w</v>
          </cell>
          <cell r="AI369" t="str">
            <v>Generated</v>
          </cell>
          <cell r="AJ369">
            <v>0</v>
          </cell>
          <cell r="AK369" t="str">
            <v>https://my.gstzen.in/~ldbdzzzjvy/a/invoices/6fe4e471-a065-4b41-81d8-3e90d449b2d5/einvoice/.pdf2/</v>
          </cell>
        </row>
        <row r="370">
          <cell r="E370" t="str">
            <v>GE2150FY252664</v>
          </cell>
          <cell r="F370">
            <v>45881</v>
          </cell>
          <cell r="G370">
            <v>45900</v>
          </cell>
          <cell r="H370" t="str">
            <v>33AANCB5426D1ZX</v>
          </cell>
          <cell r="I370" t="str">
            <v>BIKIMAN SOLAR ENERGY SOLUTIONS PVT LTD</v>
          </cell>
          <cell r="J370" t="str">
            <v>33 - TN</v>
          </cell>
          <cell r="K370" t="str">
            <v>N</v>
          </cell>
          <cell r="L370">
            <v>0</v>
          </cell>
          <cell r="M370">
            <v>0</v>
          </cell>
          <cell r="N370">
            <v>74900</v>
          </cell>
          <cell r="O370">
            <v>0</v>
          </cell>
          <cell r="P370">
            <v>6741</v>
          </cell>
          <cell r="Q370">
            <v>6741</v>
          </cell>
          <cell r="R370">
            <v>0</v>
          </cell>
          <cell r="S370">
            <v>88382</v>
          </cell>
          <cell r="T370">
            <v>0</v>
          </cell>
          <cell r="U370" t="str">
            <v>CE/NCES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 t="str">
            <v>dfcnceshq1@gmail.com</v>
          </cell>
          <cell r="AB370" t="str">
            <v>dfcnceshq1@gmail.com</v>
          </cell>
          <cell r="AC370" t="str">
            <v>5184f8c9610cda4fb101c90f5417f45af953ec30440dceafa09691827d75de7e</v>
          </cell>
          <cell r="AD370">
            <v>152522973850964</v>
          </cell>
          <cell r="AE370" t="str">
            <v>2025-09-09 13:11:00</v>
          </cell>
          <cell r="AF370">
            <v>0</v>
          </cell>
          <cell r="AG370">
            <v>0</v>
          </cell>
          <cell r="AH370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5DQjU0MjZEMVpYXCIsXCJEb2NOb1wiOlwiR0UyMTUwRlkyNTI2NjRcIixcIkRvY1R5cFwiOlwiSU5WXCIsXCJEb2NEdFwiOlwiMTIvMDgvMjAyNVwiLFwiVG90SW52VmFsXCI6ODgzODIuMCxcIkl0ZW1DbnRcIjoxLFwiTWFpbkhzbkNvZGVcIjpcIjk5ODU5OVwiLFwiSXJuXCI6XCI1MTg0ZjhjOTYxMGNkYTRmYjEwMWM5MGY1NDE3ZjQ1YWY5NTNlYzMwNDQwZGNlYWZhMDk2OTE4MjdkNzVkZTdlXCIsXCJJcm5EdFwiOlwiMjAyNS0wOS0wOSAxMzoxMTowMFwifSJ9.DQU6J4mUPKv0WZz4uppwXvvBgTzPE8-W_P1Zss3sRT-qr58bN9wEnByybHE_EUZ9HnuX_7St_LWL-xV2Or1mVIrGu6NGXzmKLIweWNhxrihOzIpyNRSkkShMaE9DiQL-MPkolsEy5jpdprI9GYvUu-YW5mrBOWaHMKFueQ7ot3FeACQVrn-sSR5WcA3__BhTViy8NKtpueZBvDMBjMl0BHuDsXRX4_AXLtUW0jHBF-hgXQDdWuxMPliqDBhR_DXn-JVtbPwwj8MWR4I2pvgFp5Sdfo03IOEBpCvC0uKPP_dk2paMGdWKLs3N1oimpfzDqI2HDkeauE-engV3A7000Q</v>
          </cell>
          <cell r="AI370" t="str">
            <v>Generated</v>
          </cell>
          <cell r="AJ370">
            <v>0</v>
          </cell>
          <cell r="AK370" t="str">
            <v>https://my.gstzen.in/~ldbdzzzjvy/a/invoices/dd870094-1bb6-41c2-9d4b-4b956c976ce8/einvoice/.pdf2/</v>
          </cell>
        </row>
        <row r="371">
          <cell r="E371" t="str">
            <v>GE2150FY252663</v>
          </cell>
          <cell r="F371">
            <v>45881</v>
          </cell>
          <cell r="G371">
            <v>45900</v>
          </cell>
          <cell r="H371" t="str">
            <v>33AAFCA5624G1Z0</v>
          </cell>
          <cell r="I371" t="str">
            <v>ANITHAA WEAVING MILL PRIVATE LIMITED</v>
          </cell>
          <cell r="J371" t="str">
            <v>33 - TN</v>
          </cell>
          <cell r="K371" t="str">
            <v>N</v>
          </cell>
          <cell r="L371">
            <v>0</v>
          </cell>
          <cell r="M371">
            <v>0</v>
          </cell>
          <cell r="N371">
            <v>25000</v>
          </cell>
          <cell r="O371">
            <v>0</v>
          </cell>
          <cell r="P371">
            <v>2250</v>
          </cell>
          <cell r="Q371">
            <v>2250</v>
          </cell>
          <cell r="R371">
            <v>0</v>
          </cell>
          <cell r="S371">
            <v>29500</v>
          </cell>
          <cell r="T371">
            <v>0</v>
          </cell>
          <cell r="U371" t="str">
            <v>CE/NCES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 t="str">
            <v>dfcnceshq1@gmail.com</v>
          </cell>
          <cell r="AB371" t="str">
            <v>dfcnceshq1@gmail.com</v>
          </cell>
          <cell r="AC371" t="str">
            <v>9b9accf9490c1961a2abdc68a3d66a7181f9e265e8392fd8a5950248f9196fd8</v>
          </cell>
          <cell r="AD371">
            <v>152522973525448</v>
          </cell>
          <cell r="AE371" t="str">
            <v>2025-09-09 12:53:00</v>
          </cell>
          <cell r="AF371">
            <v>0</v>
          </cell>
          <cell r="AG371">
            <v>0</v>
          </cell>
          <cell r="AH371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ZDQTU2MjRHMVowXCIsXCJEb2NOb1wiOlwiR0UyMTUwRlkyNTI2NjNcIixcIkRvY1R5cFwiOlwiSU5WXCIsXCJEb2NEdFwiOlwiMTIvMDgvMjAyNVwiLFwiVG90SW52VmFsXCI6Mjk1MDAuMCxcIkl0ZW1DbnRcIjoxLFwiTWFpbkhzbkNvZGVcIjpcIjk5ODU5OVwiLFwiSXJuXCI6XCI5YjlhY2NmOTQ5MGMxOTYxYTJhYmRjNjhhM2Q2NmE3MTgxZjllMjY1ZTgzOTJmZDhhNTk1MDI0OGY5MTk2ZmQ4XCIsXCJJcm5EdFwiOlwiMjAyNS0wOS0wOSAxMjo1MzowMFwifSJ9.4H473hf_KUvc1jkqprTxw4-Lf5JP8OifGg7G7j-kjT1uPUbSSekUEWFEHe9_p0Qrcq4ygiu00cNmr9GvSTK9G1BIFqT4zLuXSHqswIqgc7eBwbZyj4hqv7k2D5E7E2q9V8pkFjSVVVB0iafng8iGQfYeMyBWMVMY81N9nwDTE9Rylz6q0k2J7f3X3EGYKQFagXFVQBorFQ9qxYTlPzCj0_1oG6Js4OcI_2KUNt_S9noN40eFhjUWwkoSfUZa5R2YxLwSzyyKYxTmztCsrEtelFgFQcNGr16DIZGO6dQdx8lF5-3xW2_hhtKvF0x17DjM5d_dZOg3i2a6Mi8tejj1kQ</v>
          </cell>
          <cell r="AI371" t="str">
            <v>Generated</v>
          </cell>
          <cell r="AJ371">
            <v>0</v>
          </cell>
          <cell r="AK371" t="str">
            <v>https://my.gstzen.in/~ldbdzzzjvy/a/invoices/15b528ec-a2c5-4619-98ff-f1a2a7dc3074/einvoice/.pdf2/</v>
          </cell>
        </row>
        <row r="372">
          <cell r="E372" t="str">
            <v>GE2150FY2526351</v>
          </cell>
          <cell r="F372">
            <v>45881</v>
          </cell>
          <cell r="G372">
            <v>45900</v>
          </cell>
          <cell r="H372">
            <v>0</v>
          </cell>
          <cell r="I372">
            <v>0</v>
          </cell>
          <cell r="J372" t="str">
            <v>33 - TN</v>
          </cell>
          <cell r="K372" t="str">
            <v>N</v>
          </cell>
          <cell r="L372">
            <v>0</v>
          </cell>
          <cell r="M372">
            <v>0</v>
          </cell>
          <cell r="N372">
            <v>100000</v>
          </cell>
          <cell r="O372">
            <v>0</v>
          </cell>
          <cell r="P372">
            <v>9000</v>
          </cell>
          <cell r="Q372">
            <v>9000</v>
          </cell>
          <cell r="R372">
            <v>0</v>
          </cell>
          <cell r="S372">
            <v>118000</v>
          </cell>
          <cell r="T372">
            <v>0</v>
          </cell>
          <cell r="U372" t="str">
            <v>NCES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 t="str">
            <v>srivenu111@gmail.com</v>
          </cell>
          <cell r="AA372" t="str">
            <v>srivenu111@gmail.com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</row>
        <row r="373">
          <cell r="E373" t="str">
            <v>GE2150FY2526350</v>
          </cell>
          <cell r="F373">
            <v>45881</v>
          </cell>
          <cell r="G373">
            <v>45900</v>
          </cell>
          <cell r="H373">
            <v>0</v>
          </cell>
          <cell r="I373">
            <v>0</v>
          </cell>
          <cell r="J373" t="str">
            <v>33 - TN</v>
          </cell>
          <cell r="K373" t="str">
            <v>N</v>
          </cell>
          <cell r="L373">
            <v>0</v>
          </cell>
          <cell r="M373">
            <v>0</v>
          </cell>
          <cell r="N373">
            <v>74900</v>
          </cell>
          <cell r="O373">
            <v>0</v>
          </cell>
          <cell r="P373">
            <v>6741</v>
          </cell>
          <cell r="Q373">
            <v>6741</v>
          </cell>
          <cell r="R373">
            <v>0</v>
          </cell>
          <cell r="S373">
            <v>88382</v>
          </cell>
          <cell r="T373">
            <v>0</v>
          </cell>
          <cell r="U373" t="str">
            <v>NCES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 t="str">
            <v>srivenu111@gmail.com</v>
          </cell>
          <cell r="AA373" t="str">
            <v>srivenu111@gmail.com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</row>
        <row r="374">
          <cell r="E374" t="str">
            <v>GE2602014526</v>
          </cell>
          <cell r="F374">
            <v>45880</v>
          </cell>
          <cell r="G374">
            <v>45900</v>
          </cell>
          <cell r="H374" t="str">
            <v>33AHPPL1447C1ZL</v>
          </cell>
          <cell r="I374" t="str">
            <v>GREEN SPARK SOLAR ENERGY</v>
          </cell>
          <cell r="J374" t="str">
            <v>33 - TN</v>
          </cell>
          <cell r="K374" t="str">
            <v>N</v>
          </cell>
          <cell r="L374">
            <v>0</v>
          </cell>
          <cell r="M374">
            <v>0</v>
          </cell>
          <cell r="N374">
            <v>2672372</v>
          </cell>
          <cell r="O374">
            <v>0</v>
          </cell>
          <cell r="P374">
            <v>240513.48</v>
          </cell>
          <cell r="Q374">
            <v>240513.48</v>
          </cell>
          <cell r="R374">
            <v>0</v>
          </cell>
          <cell r="S374">
            <v>3153398.96</v>
          </cell>
          <cell r="T374">
            <v>0</v>
          </cell>
          <cell r="U374" t="str">
            <v>WE/UDUMALPET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 t="str">
            <v>sewedcudt@gmail.com</v>
          </cell>
          <cell r="AB374" t="str">
            <v>sewedcudt@gmail.com</v>
          </cell>
          <cell r="AC374" t="str">
            <v>2a87f4d65dffa80c8fcc2589ef9f6c0838023b4721c9dbc16147f02171415680</v>
          </cell>
          <cell r="AD374">
            <v>152522700810782</v>
          </cell>
          <cell r="AE374" t="str">
            <v>2025-08-14 12:46:00</v>
          </cell>
          <cell r="AF374">
            <v>0</v>
          </cell>
          <cell r="AG374">
            <v>0</v>
          </cell>
          <cell r="AH374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SFBQTDE0NDdDMVpMXCIsXCJEb2NOb1wiOlwiR0UyNjAyMDE0NTI2XCIsXCJEb2NUeXBcIjpcIklOVlwiLFwiRG9jRHRcIjpcIjExLzA4LzIwMjVcIixcIlRvdEludlZhbFwiOjMxNTMzOTkuMCxcIkl0ZW1DbnRcIjoxLFwiTWFpbkhzbkNvZGVcIjpcIjk5ODU5OVwiLFwiSXJuXCI6XCIyYTg3ZjRkNjVkZmZhODBjOGZjYzI1ODllZjlmNmMwODM4MDIzYjQ3MjFjOWRiYzE2MTQ3ZjAyMTcxNDE1NjgwXCIsXCJJcm5EdFwiOlwiMjAyNS0wOC0xNCAxMjo0NjowMFwifSJ9.DJP04OLb4obfPOq0e40xjTndp6lQoP7QmSuCBD6YEzfEoCRWYNaW3-Ipt_AcubgR5o5MEfKs2IOosAsYBmc1bYOxZaAe-CfjfqTOoMrStOw5Aw7af6ePSdPeSSDFgMPVcHVf6t9L6Hy8k-HMoskL_yUX_eiHnE-sIrGmdaHRb_KGDqVE2uxfk1uwa0Tdfqo99fjfoB5of_4fm62ntehlL6u75TDuxR48gG-Ca3N-J1Vmqj62aqoIasv0CGzVMf_TMRHarB9qOWiqX0NPrga7P9lCxaIIvIMFYCLjLfOOPl0sVGxzVpqUnkdnm0z_98m1sH4ltfVxAtZl41FMF0pMOw</v>
          </cell>
          <cell r="AI374" t="str">
            <v>Generated</v>
          </cell>
          <cell r="AJ374">
            <v>0</v>
          </cell>
          <cell r="AK374" t="str">
            <v>https://my.gstzen.in/~ldbdzzzjvy/a/invoices/e2b5ee92-f5a8-4cbb-929b-98656255e36a/einvoice/.pdf2/</v>
          </cell>
        </row>
        <row r="375">
          <cell r="E375" t="str">
            <v>GE2601013004</v>
          </cell>
          <cell r="F375">
            <v>45880</v>
          </cell>
          <cell r="G375">
            <v>0</v>
          </cell>
          <cell r="H375" t="str">
            <v>33AAACF2878C1ZY</v>
          </cell>
          <cell r="I375" t="str">
            <v>Fairdeal Supplies Limited</v>
          </cell>
          <cell r="J375" t="str">
            <v>33 - TN</v>
          </cell>
          <cell r="K375" t="str">
            <v>N</v>
          </cell>
          <cell r="L375">
            <v>0</v>
          </cell>
          <cell r="M375">
            <v>0</v>
          </cell>
          <cell r="N375">
            <v>18677.96</v>
          </cell>
          <cell r="O375">
            <v>0</v>
          </cell>
          <cell r="P375">
            <v>1681.02</v>
          </cell>
          <cell r="Q375">
            <v>1681.02</v>
          </cell>
          <cell r="R375">
            <v>0</v>
          </cell>
          <cell r="S375">
            <v>22040</v>
          </cell>
          <cell r="T375">
            <v>0</v>
          </cell>
          <cell r="U375" t="str">
            <v>WIND ENERGY TIRUNELVELI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 t="str">
            <v>sewedctin@gmail.com</v>
          </cell>
          <cell r="AB375" t="str">
            <v>sewedctin@gmail.com</v>
          </cell>
          <cell r="AC375" t="str">
            <v>1ba23b84179e6b3f55059c09ed0188fce333a3387d706972a7309c77f55bacae</v>
          </cell>
          <cell r="AD375">
            <v>152522893149434</v>
          </cell>
          <cell r="AE375" t="str">
            <v>2025-09-01 16:16:00</v>
          </cell>
          <cell r="AF375">
            <v>0</v>
          </cell>
          <cell r="AG375">
            <v>0</v>
          </cell>
          <cell r="AH375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FDRjI4NzhDMVpZXCIsXCJEb2NOb1wiOlwiR0UyNjAxMDEzMDA0XCIsXCJEb2NUeXBcIjpcIklOVlwiLFwiRG9jRHRcIjpcIjExLzA4LzIwMjVcIixcIlRvdEludlZhbFwiOjIyMDQwLjAsXCJJdGVtQ250XCI6MSxcIk1haW5Ic25Db2RlXCI6XCI5OTg1OTlcIixcIklyblwiOlwiMWJhMjNiODQxNzllNmIzZjU1MDU5YzA5ZWQwMTg4ZmNlMzMzYTMzODdkNzA2OTcyYTczMDljNzdmNTViYWNhZVwiLFwiSXJuRHRcIjpcIjIwMjUtMDktMDEgMTY6MTY6MDBcIn0ifQ.HDsjfnGb4chmlkM8zLCX9mc2hEu09u2-HE-s4xaarRXvC2eq315tFKzqmHoQY5uAjIds_oCo0z1QK0LYYF1NsuSI2BvB_eTCeEczSSqQ_iJt2ex7BcMCm54XRrjdoyrhBcMcC-zuH5wqK9zWH4lFDHJULNVXOnmmjsxgCH7nW_4Q7QBnHI9KeKZYK_y2Ul0HdK0xssKn4C_KsTrDgWGAUsJC4dq--rhTBlH-fgQEq-DWEZ9SEJl47wLLaU9WGEatrjQrnBg2YIlmeqnTckad7XajgGRfFBYSgOarfxrWUCO2xxL6YxRVhBnAF27UOzUckYWLogOCFrbdNSglln0z3w</v>
          </cell>
          <cell r="AI375" t="str">
            <v>Generated</v>
          </cell>
          <cell r="AJ375">
            <v>0</v>
          </cell>
          <cell r="AK375" t="str">
            <v>https://my.gstzen.in/~ldbdzzzjvy/a/invoices/32110d89-f41a-4fd1-9689-ad120c2b4f7a/einvoice/.pdf2/</v>
          </cell>
        </row>
        <row r="376">
          <cell r="E376" t="str">
            <v>GE2601013003</v>
          </cell>
          <cell r="F376">
            <v>45880</v>
          </cell>
          <cell r="G376">
            <v>0</v>
          </cell>
          <cell r="H376" t="str">
            <v>33AAACF2878C1ZY</v>
          </cell>
          <cell r="I376" t="str">
            <v>Fairdeal Supplies Limited</v>
          </cell>
          <cell r="J376" t="str">
            <v>33 - TN</v>
          </cell>
          <cell r="K376" t="str">
            <v>N</v>
          </cell>
          <cell r="L376">
            <v>0</v>
          </cell>
          <cell r="M376">
            <v>0</v>
          </cell>
          <cell r="N376">
            <v>4279.66</v>
          </cell>
          <cell r="O376">
            <v>0</v>
          </cell>
          <cell r="P376">
            <v>385.17</v>
          </cell>
          <cell r="Q376">
            <v>385.17</v>
          </cell>
          <cell r="R376">
            <v>0</v>
          </cell>
          <cell r="S376">
            <v>5050</v>
          </cell>
          <cell r="T376">
            <v>0</v>
          </cell>
          <cell r="U376" t="str">
            <v>WIND ENERGY TIRUNELVELI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 t="str">
            <v>sewedctin@gmail.com</v>
          </cell>
          <cell r="AB376" t="str">
            <v>sewedctin@gmail.com</v>
          </cell>
          <cell r="AC376" t="str">
            <v>61aaca382ebb068d4af48221333e813e3e4cc53f2d1ed0800cbc86d2079755fd</v>
          </cell>
          <cell r="AD376">
            <v>152522893149337</v>
          </cell>
          <cell r="AE376" t="str">
            <v>2025-09-01 16:16:00</v>
          </cell>
          <cell r="AF376">
            <v>0</v>
          </cell>
          <cell r="AG376">
            <v>0</v>
          </cell>
          <cell r="AH376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FDRjI4NzhDMVpZXCIsXCJEb2NOb1wiOlwiR0UyNjAxMDEzMDAzXCIsXCJEb2NUeXBcIjpcIklOVlwiLFwiRG9jRHRcIjpcIjExLzA4LzIwMjVcIixcIlRvdEludlZhbFwiOjUwNTAuMCxcIkl0ZW1DbnRcIjoxLFwiTWFpbkhzbkNvZGVcIjpcIjk5ODU5OVwiLFwiSXJuXCI6XCI2MWFhY2EzODJlYmIwNjhkNGFmNDgyMjEzMzNlODEzZTNlNGNjNTNmMmQxZWQwODAwY2JjODZkMjA3OTc1NWZkXCIsXCJJcm5EdFwiOlwiMjAyNS0wOS0wMSAxNjoxNjowMFwifSJ9.Q0GLrjASpRkaFTfOBjUEncfxdP0BKhomA3QNkjGCPq8Nqph5C_3tH3AgidIOOn7Ly13JMlW8k1ghyutBSTvDKJKlzmcLvw85XLLjCZWoBHu6M6sHDo4IuR6DMdd3mLIokFN642H0OZnqU3JVJZsN62JbjP3UjMGmKfXfx0gzCmiXWJwOytj7MAKErn9o7wg7C8KbhCaT8mzCBXQwCV9PQgqLawl8Hv4WgAiJ8gP8gDWFL0akFUj-9SSrtzxX20-eJiWvW3tblZLDqgHkn14RPCmqaUV9AeamqUB6cR9sfysYO0Lg4PP4Ww0a-bzTfBViB_zOQ9RXzVob77XimDYJdQ</v>
          </cell>
          <cell r="AI376" t="str">
            <v>Generated</v>
          </cell>
          <cell r="AJ376">
            <v>0</v>
          </cell>
          <cell r="AK376" t="str">
            <v>https://my.gstzen.in/~ldbdzzzjvy/a/invoices/978894eb-5e3a-44ad-80fa-0751a1441c05/einvoice/.pdf2/</v>
          </cell>
        </row>
        <row r="377">
          <cell r="E377" t="str">
            <v>GE230612566</v>
          </cell>
          <cell r="F377">
            <v>45880</v>
          </cell>
          <cell r="G377">
            <v>45880</v>
          </cell>
          <cell r="H377" t="str">
            <v>33ADBPB8062D2Z5</v>
          </cell>
          <cell r="I377" t="str">
            <v>S BALAMURUGAN SBM CONSTRUCTIONS</v>
          </cell>
          <cell r="J377" t="str">
            <v>33 - TN</v>
          </cell>
          <cell r="K377" t="str">
            <v>N</v>
          </cell>
          <cell r="L377">
            <v>0</v>
          </cell>
          <cell r="M377">
            <v>0</v>
          </cell>
          <cell r="N377">
            <v>84.74</v>
          </cell>
          <cell r="O377">
            <v>0</v>
          </cell>
          <cell r="P377">
            <v>7.63</v>
          </cell>
          <cell r="Q377">
            <v>7.63</v>
          </cell>
          <cell r="R377">
            <v>0</v>
          </cell>
          <cell r="S377">
            <v>99.99</v>
          </cell>
          <cell r="T377">
            <v>0</v>
          </cell>
          <cell r="U377" t="str">
            <v>Emarald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 t="str">
            <v>dfcbskpshep@gmail.com</v>
          </cell>
          <cell r="AB377" t="str">
            <v>dfcbskpshep@gmail.com</v>
          </cell>
          <cell r="AC377" t="str">
            <v>04c11e95af80fcb9137b5e976c52666f8c6be3cf0b83d0730cb42e14c1b9e5eb</v>
          </cell>
          <cell r="AD377">
            <v>152522686856912</v>
          </cell>
          <cell r="AE377" t="str">
            <v>2025-08-13 11:12:00</v>
          </cell>
          <cell r="AF377">
            <v>0</v>
          </cell>
          <cell r="AG377">
            <v>0</v>
          </cell>
          <cell r="AH377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REJQQjgwNjJEMlo1XCIsXCJEb2NOb1wiOlwiR0UyMzA2MTI1NjZcIixcIkRvY1R5cFwiOlwiSU5WXCIsXCJEb2NEdFwiOlwiMTEvMDgvMjAyNVwiLFwiVG90SW52VmFsXCI6MTAwLjAsXCJJdGVtQ250XCI6MSxcIk1haW5Ic25Db2RlXCI6XCI5OTg1OTlcIixcIklyblwiOlwiMDRjMTFlOTVhZjgwZmNiOTEzN2I1ZTk3NmM1MjY2NmY4YzZiZTNjZjBiODNkMDczMGNiNDJlMTRjMWI5ZTVlYlwiLFwiSXJuRHRcIjpcIjIwMjUtMDgtMTMgMTE6MTI6MDBcIn0ifQ.BesoEhyAbCmVlLpajEzUjhYQIR-Dh6L_FdE6RB-25oNPMJZsnCxdORK5lgsHd6tqmP_3xfzPVTMzXGc2YUgPyf5wTGM7wxiZSkMapvJHro6t6YlmywMgjMDOO2lJgRBt6RLDXesDua2JZ9IVWJI3I0gGz5otsZNMfP-AXoyUdzlXt69HbUi7YxJxPYEnPitCQkRY6vT9VDWpzOGaP-VXs_Jkg1MKPXWq3BmfVGnfkPGhqWCWab6WpCSlsqJRhezetoqTl55qbXACBv3ovJ9IKHrG1s8IIWRv41ns2sVATFwcdC-2iwKIn7wqlD_KVGbJU0PXou4bFR1op4W-KGiMiA</v>
          </cell>
          <cell r="AI377" t="str">
            <v>Generated</v>
          </cell>
          <cell r="AJ377">
            <v>0</v>
          </cell>
          <cell r="AK377" t="str">
            <v>https://my.gstzen.in/~ldbdzzzjvy/a/invoices/a45ff221-8761-4df7-afa0-43ee734aa851/einvoice/.pdf2/</v>
          </cell>
        </row>
        <row r="378">
          <cell r="E378" t="str">
            <v>GE2150FY25269</v>
          </cell>
          <cell r="F378">
            <v>45880</v>
          </cell>
          <cell r="G378">
            <v>45900</v>
          </cell>
          <cell r="H378" t="str">
            <v>33AAATV6606K1ZC</v>
          </cell>
          <cell r="I378" t="str">
            <v>VELAMMAL EDUCATIONAL TRUST</v>
          </cell>
          <cell r="J378" t="str">
            <v>33 - TN</v>
          </cell>
          <cell r="K378" t="str">
            <v>N</v>
          </cell>
          <cell r="L378">
            <v>0</v>
          </cell>
          <cell r="M378">
            <v>0</v>
          </cell>
          <cell r="N378">
            <v>100000</v>
          </cell>
          <cell r="O378">
            <v>0</v>
          </cell>
          <cell r="P378">
            <v>9000</v>
          </cell>
          <cell r="Q378">
            <v>9000</v>
          </cell>
          <cell r="R378">
            <v>0</v>
          </cell>
          <cell r="S378">
            <v>118000</v>
          </cell>
          <cell r="T378">
            <v>0</v>
          </cell>
          <cell r="U378" t="str">
            <v>CE/NCES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 t="str">
            <v>dfcnceshq1@gmail.com</v>
          </cell>
          <cell r="AB378" t="str">
            <v>dfcnceshq1@gmail.com</v>
          </cell>
          <cell r="AC378" t="str">
            <v>acea3b2d8ed11b8909a461f61548c5823c4f94a209670f2fcb89aa53fe59ea8e</v>
          </cell>
          <cell r="AD378">
            <v>152522973528232</v>
          </cell>
          <cell r="AE378" t="str">
            <v>2025-09-09 12:53:00</v>
          </cell>
          <cell r="AF378">
            <v>0</v>
          </cell>
          <cell r="AG378">
            <v>0</v>
          </cell>
          <cell r="AH378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FUVjY2MDZLMVpDXCIsXCJEb2NOb1wiOlwiR0UyMTUwRlkyNTI2OVwiLFwiRG9jVHlwXCI6XCJJTlZcIixcIkRvY0R0XCI6XCIxMS8wOC8yMDI1XCIsXCJUb3RJbnZWYWxcIjoxMTgwMDAuMCxcIkl0ZW1DbnRcIjoxLFwiTWFpbkhzbkNvZGVcIjpcIjk5ODU5OVwiLFwiSXJuXCI6XCJhY2VhM2IyZDhlZDExYjg5MDlhNDYxZjYxNTQ4YzU4MjNjNGY5NGEyMDk2NzBmMmZjYjg5YWE1M2ZlNTllYThlXCIsXCJJcm5EdFwiOlwiMjAyNS0wOS0wOSAxMjo1MzowMFwifSJ9.LZAArkTJ_-fiq4sxizTRS2Ezlstktx4vBBRD8Ijtrvq_eNQsFAC6Kh3KUUHBYaeR0t_gnao-nFgs223HWDfsiX_LF0jMw4PSvqfxBRC6OY5v2KyF0unboCe58R9t4rUaUy-DzO0Nu8t6dV2WO2-FatKZ5-2ptqVAecGi6855FRhyDV88JVQygoyBJ7bP5jJ-Ohk_a22GCG-56K-IoVyxRGZ1T2QAurs6DxUZ09LzWQ2CUr1XhWOWYMtxJab4LS9xJVJSBMO9wZ7VhYJx1SHQojCnjat9qyizd8FIzxJUYXOfyNCjdO3lMDGXqp5K1MRSVAPNahhC26i1e1B_Ya5dxQ</v>
          </cell>
          <cell r="AI378" t="str">
            <v>Generated</v>
          </cell>
          <cell r="AJ378">
            <v>0</v>
          </cell>
          <cell r="AK378" t="str">
            <v>https://my.gstzen.in/~ldbdzzzjvy/a/invoices/d5b215b2-18e7-4ddd-8130-c84cec7079e2/einvoice/.pdf2/</v>
          </cell>
        </row>
        <row r="379">
          <cell r="E379" t="str">
            <v>GE2150FY25268</v>
          </cell>
          <cell r="F379">
            <v>45880</v>
          </cell>
          <cell r="G379">
            <v>45900</v>
          </cell>
          <cell r="H379" t="str">
            <v>33AAATV6606K1ZC</v>
          </cell>
          <cell r="I379" t="str">
            <v>VELAMMAL EDUCATIONAL TRUST</v>
          </cell>
          <cell r="J379" t="str">
            <v>33 - TN</v>
          </cell>
          <cell r="K379" t="str">
            <v>N</v>
          </cell>
          <cell r="L379">
            <v>0</v>
          </cell>
          <cell r="M379">
            <v>0</v>
          </cell>
          <cell r="N379">
            <v>74900</v>
          </cell>
          <cell r="O379">
            <v>0</v>
          </cell>
          <cell r="P379">
            <v>6741</v>
          </cell>
          <cell r="Q379">
            <v>6741</v>
          </cell>
          <cell r="R379">
            <v>0</v>
          </cell>
          <cell r="S379">
            <v>88382</v>
          </cell>
          <cell r="T379">
            <v>0</v>
          </cell>
          <cell r="U379" t="str">
            <v>CE/NCES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 t="str">
            <v>dfcnceshq1@gmail.com</v>
          </cell>
          <cell r="AB379" t="str">
            <v>dfcnceshq1@gmail.com</v>
          </cell>
          <cell r="AC379" t="str">
            <v>3531bf3528b3e1917aa1b88e25d067e93ce40d7539cd32c53ffbd5752c947ac0</v>
          </cell>
          <cell r="AD379">
            <v>152522973528700</v>
          </cell>
          <cell r="AE379" t="str">
            <v>2025-09-09 12:53:00</v>
          </cell>
          <cell r="AF379">
            <v>0</v>
          </cell>
          <cell r="AG379">
            <v>0</v>
          </cell>
          <cell r="AH379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FUVjY2MDZLMVpDXCIsXCJEb2NOb1wiOlwiR0UyMTUwRlkyNTI2OFwiLFwiRG9jVHlwXCI6XCJJTlZcIixcIkRvY0R0XCI6XCIxMS8wOC8yMDI1XCIsXCJUb3RJbnZWYWxcIjo4ODM4Mi4wLFwiSXRlbUNudFwiOjEsXCJNYWluSHNuQ29kZVwiOlwiOTk4NTk5XCIsXCJJcm5cIjpcIjM1MzFiZjM1MjhiM2UxOTE3YWExYjg4ZTI1ZDA2N2U5M2NlNDBkNzUzOWNkMzJjNTNmZmJkNTc1MmM5NDdhYzBcIixcIklybkR0XCI6XCIyMDI1LTA5LTA5IDEyOjUzOjAwXCJ9In0.yV8bGhzWW4EAjJrshS0f3ABjbcbVoIvB6CNxS9pT5gTq1T9Aru5aiDVX5M56qHrZw_i63KPgpJoxeLK7hS9YmFIUUg1xPyoDdfk_AE0LoINSyfxizbk0TJHZONJB8QM2IdMa6j9DWbcudagnZZrK1-PFBqDZKG1qaX2eepN7yIgSW8PqXiGbVPxq4bvM3cJtlCMV25lkTl1uzLTfYO3i7obSUM0vQCzScojr-d_Grm1QC-ZH2-QmggsxdHLf-L9HaUHqSR6CNl_hSTAeNdU6FYBtZyTWWRYUH7nIW1Dd-LkAYvpsfvOG6zhN4yZTY7lmasaZGegwBf_roy3km_oL5g</v>
          </cell>
          <cell r="AI379" t="str">
            <v>Generated</v>
          </cell>
          <cell r="AJ379">
            <v>0</v>
          </cell>
          <cell r="AK379" t="str">
            <v>https://my.gstzen.in/~ldbdzzzjvy/a/invoices/7d2384a5-8337-4058-88fc-fec2cf29c12a/einvoice/.pdf2/</v>
          </cell>
        </row>
        <row r="380">
          <cell r="E380" t="str">
            <v>GE2150FY25267</v>
          </cell>
          <cell r="F380">
            <v>45880</v>
          </cell>
          <cell r="G380">
            <v>45900</v>
          </cell>
          <cell r="H380" t="str">
            <v>19AEBFS3489L1ZC</v>
          </cell>
          <cell r="I380" t="str">
            <v>SHIVAKHYA EXPORTS LLP</v>
          </cell>
          <cell r="J380" t="str">
            <v>19 - WB</v>
          </cell>
          <cell r="K380" t="str">
            <v>N</v>
          </cell>
          <cell r="L380">
            <v>0</v>
          </cell>
          <cell r="M380">
            <v>0</v>
          </cell>
          <cell r="N380">
            <v>74900</v>
          </cell>
          <cell r="O380">
            <v>13482</v>
          </cell>
          <cell r="P380">
            <v>0</v>
          </cell>
          <cell r="Q380">
            <v>0</v>
          </cell>
          <cell r="R380">
            <v>0</v>
          </cell>
          <cell r="S380">
            <v>88382</v>
          </cell>
          <cell r="T380">
            <v>0</v>
          </cell>
          <cell r="U380" t="str">
            <v>CE/NCES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 t="str">
            <v>dfcnceshq1@gmail.com</v>
          </cell>
          <cell r="AB380" t="str">
            <v>dfcnceshq1@gmail.com</v>
          </cell>
          <cell r="AC380" t="str">
            <v>7a5df71384407cac0ea62cf4efda808b27828b692ef55bc18fb7297abb6ac92c</v>
          </cell>
          <cell r="AD380">
            <v>152522973529569</v>
          </cell>
          <cell r="AE380" t="str">
            <v>2025-09-09 12:53:00</v>
          </cell>
          <cell r="AF380">
            <v>0</v>
          </cell>
          <cell r="AG380">
            <v>0</v>
          </cell>
          <cell r="AH380" t="str">
            <v>eyJhbGciOiJSUzI1NiIsImtpZCI6IjRERTE1NDRBRTY5NUJEQzg0RUM3QkMxMkYyRjU3RjgxM0Y0NEUzMDEiLCJ4NXQiOiJUZUZVU3VhVnZjaE94N3dTOHZWX2dUOUU0d0UiLCJ0eXAiOiJKV1QifQ.eyJpc3MiOiJOSUMiLCJkYXRhIjoie1wiU2VsbGVyR3N0aW5cIjpcIjMzQUFLQ1Q3NjM0RzFaNlwiLFwiQnV5ZXJHc3RpblwiOlwiMTlBRUJGUzM0ODlMMVpDXCIsXCJEb2NOb1wiOlwiR0UyMTUwRlkyNTI2N1wiLFwiRG9jVHlwXCI6XCJJTlZcIixcIkRvY0R0XCI6XCIxMS8wOC8yMDI1XCIsXCJUb3RJbnZWYWxcIjo4ODM4Mi4wLFwiSXRlbUNudFwiOjEsXCJNYWluSHNuQ29kZVwiOlwiOTk4NTk5XCIsXCJJcm5cIjpcIjdhNWRmNzEzODQ0MDdjYWMwZWE2MmNmNGVmZGE4MDhiMjc4MjhiNjkyZWY1NWJjMThmYjcyOTdhYmI2YWM5MmNcIixcIklybkR0XCI6XCIyMDI1LTA5LTA5IDEyOjUzOjAwXCJ9In0.itpmVEz-TbbWQXiogkVYupZZxwGRhiZ5vmaYTRiJc6LmqH9vo3pRxh-by0EYwejtLWIwEE8dsPVuu9zmWEYRgof0sfgU56HOBzUc0LCTj5CevkpuQGpWsZrmInVJgyeyquGV3PQljAdGcp2EwK4XXQsWFr0zsCf9gFRfNfuPZtdwjcfV9sS55JQcRnBGmR1h6_p9j6dCgcTxn4LaGGo972bR9eiwbjb13a102HPm_FDEF2X3eMtlOF8tUxMjDsA-OB3pseUNoEuh1qPOfV0MLINGUO1DgvWHcd9fYm1-UGZvOjbMroUvZLmSTYNZnBjlfHLNU6SZNd8M4GCqeoL-dQ</v>
          </cell>
          <cell r="AI380" t="str">
            <v>Generated</v>
          </cell>
          <cell r="AJ380">
            <v>0</v>
          </cell>
          <cell r="AK380" t="str">
            <v>https://my.gstzen.in/~ldbdzzzjvy/a/invoices/103342bf-3846-4504-8551-cab6d08ec65b/einvoice/.pdf2/</v>
          </cell>
        </row>
        <row r="381">
          <cell r="E381" t="str">
            <v>GE2150FY252662</v>
          </cell>
          <cell r="F381">
            <v>45880</v>
          </cell>
          <cell r="G381">
            <v>45900</v>
          </cell>
          <cell r="H381" t="str">
            <v>33AAICM7448R1ZO</v>
          </cell>
          <cell r="I381" t="str">
            <v>Micro Green Wind Energy Pvt. Ltd.,</v>
          </cell>
          <cell r="J381" t="str">
            <v>33 - TN</v>
          </cell>
          <cell r="K381" t="str">
            <v>N</v>
          </cell>
          <cell r="L381">
            <v>0</v>
          </cell>
          <cell r="M381">
            <v>0</v>
          </cell>
          <cell r="N381">
            <v>74900</v>
          </cell>
          <cell r="O381">
            <v>0</v>
          </cell>
          <cell r="P381">
            <v>6741</v>
          </cell>
          <cell r="Q381">
            <v>6741</v>
          </cell>
          <cell r="R381">
            <v>0</v>
          </cell>
          <cell r="S381">
            <v>88382</v>
          </cell>
          <cell r="T381">
            <v>0</v>
          </cell>
          <cell r="U381" t="str">
            <v>CE/NCES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 t="str">
            <v>dfcnceshq1@gmail.com</v>
          </cell>
          <cell r="AB381" t="str">
            <v>dfcnceshq1@gmail.com</v>
          </cell>
          <cell r="AC381" t="str">
            <v>bec86d1a8ae74a8575e9707505ade6c5d7873d8f95ff9ec7543ac4efa7d02a9b</v>
          </cell>
          <cell r="AD381">
            <v>152522973430210</v>
          </cell>
          <cell r="AE381" t="str">
            <v>2025-09-09 12:47:00</v>
          </cell>
          <cell r="AF381">
            <v>0</v>
          </cell>
          <cell r="AG381">
            <v>0</v>
          </cell>
          <cell r="AH381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lDTTc0NDhSMVpPXCIsXCJEb2NOb1wiOlwiR0UyMTUwRlkyNTI2NjJcIixcIkRvY1R5cFwiOlwiSU5WXCIsXCJEb2NEdFwiOlwiMTEvMDgvMjAyNVwiLFwiVG90SW52VmFsXCI6ODgzODIuMCxcIkl0ZW1DbnRcIjoxLFwiTWFpbkhzbkNvZGVcIjpcIjk5ODU5OVwiLFwiSXJuXCI6XCJiZWM4NmQxYThhZTc0YTg1NzVlOTcwNzUwNWFkZTZjNWQ3ODczZDhmOTVmZjllYzc1NDNhYzRlZmE3ZDAyYTliXCIsXCJJcm5EdFwiOlwiMjAyNS0wOS0wOSAxMjo0NzowMFwifSJ9.GUAF3rRpzk8wX5xP31ziu2ajKh2rlW-6hDv7tHdfNgo4t5HbYFoNrt_CTopVxsNasMu857xXhXceV7mKTKy5IpMM2czyclWxvPFKfXIN9udGRZ3ZZD_LHOE4H47YMydmkYVOjumLMtUqZgHIrlYoBzCSBn56vL6ZYx7CHjTxiKNqYZLllzSkfL7KTs6V5kV46ULq6gaP8kGkZ6G19fDkHIri6EbNnO_H6bCm-VOKsv3sPN3YIYqjlk5EIbBwq7DNJztfNqmrXj0icKXhz_tHZ-bPgvfcW5A-BCUAYgLmBf9Sc7J95EezWkfxkWC8CmA7Y1IcTORVr8DTocfFj_e-ZQ</v>
          </cell>
          <cell r="AI381" t="str">
            <v>Generated</v>
          </cell>
          <cell r="AJ381">
            <v>0</v>
          </cell>
          <cell r="AK381" t="str">
            <v>https://my.gstzen.in/~ldbdzzzjvy/a/invoices/f7b55078-2eb4-4e9c-8d62-a409af8b9fe6/einvoice/.pdf2/</v>
          </cell>
        </row>
        <row r="382">
          <cell r="E382" t="str">
            <v>GE2150FY252661</v>
          </cell>
          <cell r="F382">
            <v>45880</v>
          </cell>
          <cell r="G382">
            <v>45900</v>
          </cell>
          <cell r="H382" t="str">
            <v>33AABCA7821M1ZO</v>
          </cell>
          <cell r="I382" t="str">
            <v>ARUNACHAL GOUNDER TEXTILES MILL</v>
          </cell>
          <cell r="J382" t="str">
            <v>33 - TN</v>
          </cell>
          <cell r="K382" t="str">
            <v>N</v>
          </cell>
          <cell r="L382">
            <v>0</v>
          </cell>
          <cell r="M382">
            <v>0</v>
          </cell>
          <cell r="N382">
            <v>25000</v>
          </cell>
          <cell r="O382">
            <v>0</v>
          </cell>
          <cell r="P382">
            <v>2250</v>
          </cell>
          <cell r="Q382">
            <v>2250</v>
          </cell>
          <cell r="R382">
            <v>0</v>
          </cell>
          <cell r="S382">
            <v>29500</v>
          </cell>
          <cell r="T382">
            <v>0</v>
          </cell>
          <cell r="U382" t="str">
            <v>CE/NCES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 t="str">
            <v>dfcnceshq1@gmail.com</v>
          </cell>
          <cell r="AB382" t="str">
            <v>dfcnceshq1@gmail.com</v>
          </cell>
          <cell r="AC382" t="str">
            <v>bb6d0ecdd545c6ee15be52805e0e9fa589f703202424d65a23880da084b0f43a</v>
          </cell>
          <cell r="AD382">
            <v>152522973530334</v>
          </cell>
          <cell r="AE382" t="str">
            <v>2025-09-09 12:53:00</v>
          </cell>
          <cell r="AF382">
            <v>0</v>
          </cell>
          <cell r="AG382">
            <v>0</v>
          </cell>
          <cell r="AH382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JDQTc4MjFNMVpPXCIsXCJEb2NOb1wiOlwiR0UyMTUwRlkyNTI2NjFcIixcIkRvY1R5cFwiOlwiSU5WXCIsXCJEb2NEdFwiOlwiMTEvMDgvMjAyNVwiLFwiVG90SW52VmFsXCI6Mjk1MDAuMCxcIkl0ZW1DbnRcIjoxLFwiTWFpbkhzbkNvZGVcIjpcIjk5ODU5OVwiLFwiSXJuXCI6XCJiYjZkMGVjZGQ1NDVjNmVlMTViZTUyODA1ZTBlOWZhNTg5ZjcwMzIwMjQyNGQ2NWEyMzg4MGRhMDg0YjBmNDNhXCIsXCJJcm5EdFwiOlwiMjAyNS0wOS0wOSAxMjo1MzowMFwifSJ9.i3Ite4thvUAQZRpejMf8GiFH5XT7bqgOd7k66jDW_gI4pSdaZmtuYIuZgRzjpVau1N5wupxFyzgd8ZwiiK3GbPVFXd74eTAhvrHbRrUrYXPmipvOSEeNxX2inJJmoxateXGXotzovvbPouoZaqVgkpYTkRZr_XvT6H33i8gRmZKOVgv2EBG3e_Vd1ZLvqLPO06dZCCGbfBVZRfAjGKkHZEG1LUIu-NDrLvhEgK4W1etOP688vx2XKiVNYBGfM-ABzsKxatH_LfimpAqpl8R_FihFKSq5zE-X6UIuFB5Ypm-tyNXqQUZ1quAaxNSagz7wYt1tFVLkis8wrwJDd2w-qg</v>
          </cell>
          <cell r="AI382" t="str">
            <v>Generated</v>
          </cell>
          <cell r="AJ382">
            <v>0</v>
          </cell>
          <cell r="AK382" t="str">
            <v>https://my.gstzen.in/~ldbdzzzjvy/a/invoices/0f121bc5-3c99-41b1-b2a9-78ad0f0e4237/einvoice/.pdf2/</v>
          </cell>
        </row>
        <row r="383">
          <cell r="E383" t="str">
            <v>GE2150FY252660</v>
          </cell>
          <cell r="F383">
            <v>45880</v>
          </cell>
          <cell r="G383">
            <v>45900</v>
          </cell>
          <cell r="H383" t="str">
            <v>33AAECN9976H2ZY</v>
          </cell>
          <cell r="I383" t="str">
            <v>33AAECN9976H2ZY</v>
          </cell>
          <cell r="J383" t="str">
            <v>33 - TN</v>
          </cell>
          <cell r="K383" t="str">
            <v>N</v>
          </cell>
          <cell r="L383">
            <v>0</v>
          </cell>
          <cell r="M383">
            <v>0</v>
          </cell>
          <cell r="N383">
            <v>500000</v>
          </cell>
          <cell r="O383">
            <v>0</v>
          </cell>
          <cell r="P383">
            <v>45000</v>
          </cell>
          <cell r="Q383">
            <v>45000</v>
          </cell>
          <cell r="R383">
            <v>0</v>
          </cell>
          <cell r="S383">
            <v>590000</v>
          </cell>
          <cell r="T383">
            <v>0</v>
          </cell>
          <cell r="U383" t="str">
            <v>CE/NCES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 t="str">
            <v>dfcnceshq1@gmail.com</v>
          </cell>
          <cell r="AB383" t="str">
            <v>dfcnceshq1@gmail.com</v>
          </cell>
          <cell r="AC383" t="str">
            <v>07ffb3a253732168b2840dc88682490202469faddab22e0f8be5c1d86e45fe93</v>
          </cell>
          <cell r="AD383">
            <v>152522973530820</v>
          </cell>
          <cell r="AE383" t="str">
            <v>2025-09-09 12:53:00</v>
          </cell>
          <cell r="AF383">
            <v>0</v>
          </cell>
          <cell r="AG383">
            <v>0</v>
          </cell>
          <cell r="AH383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VDTjk5NzZIMlpZXCIsXCJEb2NOb1wiOlwiR0UyMTUwRlkyNTI2NjBcIixcIkRvY1R5cFwiOlwiSU5WXCIsXCJEb2NEdFwiOlwiMTEvMDgvMjAyNVwiLFwiVG90SW52VmFsXCI6NTkwMDAwLjAsXCJJdGVtQ250XCI6MSxcIk1haW5Ic25Db2RlXCI6XCI5OTg1OTlcIixcIklyblwiOlwiMDdmZmIzYTI1MzczMjE2OGIyODQwZGM4ODY4MjQ5MDIwMjQ2OWZhZGRhYjIyZTBmOGJlNWMxZDg2ZTQ1ZmU5M1wiLFwiSXJuRHRcIjpcIjIwMjUtMDktMDkgMTI6NTM6MDBcIn0ifQ.qWXMJaBK8joIjZqZDY1rivTZ02RRbQ5fInxKeLvh3BltAt1BbU5lWxkdqbMWg7rkuNf38K8jLjQB3mTnB672IXTcW5Bg6PN6ZkGDjw8-kywrkfcAGNBS9xLwIS-92jQDsV87p8rO-bhpBTYd5zuto-YPpFYqup5i3tgtDitWiZ1l45Z7NDRzCFrRUIRXl-iSATCNl1PomBoLoPhKpjD12vYHeRzOI9AkKQgVkFfQZsK7AfVj5fJIuIc-hG81ezIdfOLnYZQGmy5i2Bt-el95t9mCBGi0NH1Ju39FSY4Bw1UgnQ5macHhTgycDPcTeNMJrWMtqqbg8_epfWWTncOH_Q</v>
          </cell>
          <cell r="AI383" t="str">
            <v>Generated</v>
          </cell>
          <cell r="AJ383">
            <v>0</v>
          </cell>
          <cell r="AK383" t="str">
            <v>https://my.gstzen.in/~ldbdzzzjvy/a/invoices/ab98173b-5e36-446f-9242-2e24de7f36a0/einvoice/.pdf2/</v>
          </cell>
        </row>
        <row r="384">
          <cell r="E384" t="str">
            <v>GE2150FY25266</v>
          </cell>
          <cell r="F384">
            <v>45880</v>
          </cell>
          <cell r="G384">
            <v>45900</v>
          </cell>
          <cell r="H384" t="str">
            <v>27AAFCF8704Q1Z0</v>
          </cell>
          <cell r="I384" t="str">
            <v>First Energy 10 Pvt. Ltd.,</v>
          </cell>
          <cell r="J384" t="str">
            <v>27 - MH</v>
          </cell>
          <cell r="K384" t="str">
            <v>N</v>
          </cell>
          <cell r="L384">
            <v>0</v>
          </cell>
          <cell r="M384">
            <v>0</v>
          </cell>
          <cell r="N384">
            <v>73300</v>
          </cell>
          <cell r="O384">
            <v>13194</v>
          </cell>
          <cell r="P384">
            <v>0</v>
          </cell>
          <cell r="Q384">
            <v>0</v>
          </cell>
          <cell r="R384">
            <v>0</v>
          </cell>
          <cell r="S384">
            <v>86494</v>
          </cell>
          <cell r="T384">
            <v>0</v>
          </cell>
          <cell r="U384" t="str">
            <v>CE/NCES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 t="str">
            <v>dfcnceshq1@gmail.com</v>
          </cell>
          <cell r="AB384" t="str">
            <v>dfcnceshq1@gmail.com</v>
          </cell>
          <cell r="AC384" t="str">
            <v>c4ecd5fb96041c04da1a067f356b708c18cd7b5892e0fffaa2a3fd408d1d9210</v>
          </cell>
          <cell r="AD384">
            <v>152522973861605</v>
          </cell>
          <cell r="AE384" t="str">
            <v>2025-09-09 13:11:00</v>
          </cell>
          <cell r="AF384">
            <v>0</v>
          </cell>
          <cell r="AG384">
            <v>0</v>
          </cell>
          <cell r="AH384" t="str">
            <v>eyJhbGciOiJSUzI1NiIsImtpZCI6IjRERTE1NDRBRTY5NUJEQzg0RUM3QkMxMkYyRjU3RjgxM0Y0NEUzMDEiLCJ4NXQiOiJUZUZVU3VhVnZjaE94N3dTOHZWX2dUOUU0d0UiLCJ0eXAiOiJKV1QifQ.eyJpc3MiOiJOSUMiLCJkYXRhIjoie1wiU2VsbGVyR3N0aW5cIjpcIjMzQUFLQ1Q3NjM0RzFaNlwiLFwiQnV5ZXJHc3RpblwiOlwiMjdBQUZDRjg3MDRRMVowXCIsXCJEb2NOb1wiOlwiR0UyMTUwRlkyNTI2NlwiLFwiRG9jVHlwXCI6XCJJTlZcIixcIkRvY0R0XCI6XCIxMS8wOC8yMDI1XCIsXCJUb3RJbnZWYWxcIjo4NjQ5NC4wLFwiSXRlbUNudFwiOjEsXCJNYWluSHNuQ29kZVwiOlwiOTk4NTk5XCIsXCJJcm5cIjpcImM0ZWNkNWZiOTYwNDFjMDRkYTFhMDY3ZjM1NmI3MDhjMThjZDdiNTg5MmUwZmZmYWEyYTNmZDQwOGQxZDkyMTBcIixcIklybkR0XCI6XCIyMDI1LTA5LTA5IDEzOjExOjAwXCJ9In0.pScLGsNdJBuh85bXuAvgGCCTefnIKLZGnI_ni_XvhKMhOA_gXwpbilks0ja-L85SzWajgppV6gm7kQn4h_KvHk9ipehQA3xnlxt8fER-mQz7Ygo-83BPZj0V20-1erfSyawlgOqMjy5V5_YnrzIYFoTvUp7ocBEGi_YirgGSCwS1yUlRflirYTzNhOdahWoo77Hc66n7M3_XYEQAQjraXIN-1w-VJ6kiaNJ6bHpj3FmrOtVvQtIx-jkcsFbmHMe_Yyda-anyKl4qiCYrUtVDQQLB_Zan3fOoW-zn90Jh6EaM3Z--SjKzv214S7YpC1fRblcMxY053x6lhL2IkkKM7w</v>
          </cell>
          <cell r="AI384" t="str">
            <v>Generated</v>
          </cell>
          <cell r="AJ384">
            <v>0</v>
          </cell>
          <cell r="AK384" t="str">
            <v>https://my.gstzen.in/~ldbdzzzjvy/a/invoices/20cc93a4-3bc8-47a1-83e1-02ee01cc523e/einvoice/.pdf2/</v>
          </cell>
        </row>
        <row r="385">
          <cell r="E385" t="str">
            <v>GE2150FY252659</v>
          </cell>
          <cell r="F385">
            <v>45880</v>
          </cell>
          <cell r="G385">
            <v>45900</v>
          </cell>
          <cell r="H385" t="str">
            <v>33AAECN9976H2ZY</v>
          </cell>
          <cell r="I385" t="str">
            <v>33AAECN9976H2ZY</v>
          </cell>
          <cell r="J385" t="str">
            <v>33 - TN</v>
          </cell>
          <cell r="K385" t="str">
            <v>N</v>
          </cell>
          <cell r="L385">
            <v>0</v>
          </cell>
          <cell r="M385">
            <v>0</v>
          </cell>
          <cell r="N385">
            <v>100000</v>
          </cell>
          <cell r="O385">
            <v>0</v>
          </cell>
          <cell r="P385">
            <v>9000</v>
          </cell>
          <cell r="Q385">
            <v>9000</v>
          </cell>
          <cell r="R385">
            <v>0</v>
          </cell>
          <cell r="S385">
            <v>118000</v>
          </cell>
          <cell r="T385">
            <v>0</v>
          </cell>
          <cell r="U385" t="str">
            <v>CE/NCES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 t="str">
            <v>dfcnceshq1@gmail.com</v>
          </cell>
          <cell r="AB385" t="str">
            <v>dfcnceshq1@gmail.com</v>
          </cell>
          <cell r="AC385" t="str">
            <v>b2df591ad40081f31de9bb43d8b7cbee467632017a3b4ba00a3be7955e4d7a62</v>
          </cell>
          <cell r="AD385">
            <v>152522973531856</v>
          </cell>
          <cell r="AE385" t="str">
            <v>2025-09-09 12:53:00</v>
          </cell>
          <cell r="AF385">
            <v>0</v>
          </cell>
          <cell r="AG385">
            <v>0</v>
          </cell>
          <cell r="AH385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VDTjk5NzZIMlpZXCIsXCJEb2NOb1wiOlwiR0UyMTUwRlkyNTI2NTlcIixcIkRvY1R5cFwiOlwiSU5WXCIsXCJEb2NEdFwiOlwiMTEvMDgvMjAyNVwiLFwiVG90SW52VmFsXCI6MTE4MDAwLjAsXCJJdGVtQ250XCI6MSxcIk1haW5Ic25Db2RlXCI6XCI5OTg1OTlcIixcIklyblwiOlwiYjJkZjU5MWFkNDAwODFmMzFkZTliYjQzZDhiN2NiZWU0Njc2MzIwMTdhM2I0YmEwMGEzYmU3OTU1ZTRkN2E2MlwiLFwiSXJuRHRcIjpcIjIwMjUtMDktMDkgMTI6NTM6MDBcIn0ifQ.T6aPxWho8MPyoauyadpCWNnNH0Svpt9c6RS-ee8tYsjdnXysqZBImHC38_2X84UIKfDo70C5s3TtxYjE6PFyF44wYvo5rFDt7EgSj1dvkNnvbbf1AeUs5djrg6t5XQxbAH9fxFEgYQ8PbjD8S1oYNRWsEuv-mv0NK7C-oPtzqjdIMWp2Kex141smR6n71mr3WdLAZKG2QzEBEIhPL7yGxAYrYc7YlobF3RCbaIyrGfWITIYAsBbgOd3q4HpJHBrLs8I8pgZHAtXPSWVyQNCpcsa3yqBHYR_o-g67zLAa3rOpaBAe8e1vaV3xJ-i1UHFjFqYleNydad1aRKKpeg-d0g</v>
          </cell>
          <cell r="AI385" t="str">
            <v>Generated</v>
          </cell>
          <cell r="AJ385">
            <v>0</v>
          </cell>
          <cell r="AK385" t="str">
            <v>https://my.gstzen.in/~ldbdzzzjvy/a/invoices/7c40c5d3-4624-4d93-8cc2-1476ef529189/einvoice/.pdf2/</v>
          </cell>
        </row>
        <row r="386">
          <cell r="E386" t="str">
            <v>GE2150FY252658</v>
          </cell>
          <cell r="F386">
            <v>45880</v>
          </cell>
          <cell r="G386">
            <v>45900</v>
          </cell>
          <cell r="H386" t="str">
            <v>33AAMCC1960A1Z4</v>
          </cell>
          <cell r="I386" t="str">
            <v>CLEANGLOW RENEWABLES PRIVATE LIMITED</v>
          </cell>
          <cell r="J386" t="str">
            <v>33 - TN</v>
          </cell>
          <cell r="K386" t="str">
            <v>N</v>
          </cell>
          <cell r="L386">
            <v>0</v>
          </cell>
          <cell r="M386">
            <v>0</v>
          </cell>
          <cell r="N386">
            <v>25000</v>
          </cell>
          <cell r="O386">
            <v>0</v>
          </cell>
          <cell r="P386">
            <v>2250</v>
          </cell>
          <cell r="Q386">
            <v>2250</v>
          </cell>
          <cell r="R386">
            <v>0</v>
          </cell>
          <cell r="S386">
            <v>29500</v>
          </cell>
          <cell r="T386">
            <v>0</v>
          </cell>
          <cell r="U386" t="str">
            <v>CE/NCES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 t="str">
            <v>dfcnceshq1@gmail.com</v>
          </cell>
          <cell r="AB386" t="str">
            <v>dfcnceshq1@gmail.com</v>
          </cell>
          <cell r="AC386" t="str">
            <v>4bb885387b722e916c2c3ff65a3216555510c8287b33e0794e80b1c37f98e8a3</v>
          </cell>
          <cell r="AD386">
            <v>152522973870825</v>
          </cell>
          <cell r="AE386" t="str">
            <v>2025-09-09 13:12:00</v>
          </cell>
          <cell r="AF386">
            <v>0</v>
          </cell>
          <cell r="AG386">
            <v>0</v>
          </cell>
          <cell r="AH386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1DQzE5NjBBMVo0XCIsXCJEb2NOb1wiOlwiR0UyMTUwRlkyNTI2NThcIixcIkRvY1R5cFwiOlwiSU5WXCIsXCJEb2NEdFwiOlwiMTEvMDgvMjAyNVwiLFwiVG90SW52VmFsXCI6Mjk1MDAuMCxcIkl0ZW1DbnRcIjoxLFwiTWFpbkhzbkNvZGVcIjpcIjk5ODU5OVwiLFwiSXJuXCI6XCI0YmI4ODUzODdiNzIyZTkxNmMyYzNmZjY1YTMyMTY1NTU1MTBjODI4N2IzM2UwNzk0ZTgwYjFjMzdmOThlOGEzXCIsXCJJcm5EdFwiOlwiMjAyNS0wOS0wOSAxMzoxMjowMFwifSJ9.yLHUziNbjLdXkIBMpQUJyzm6iFpyuhSHjamYHvnHZdb1hxKiFhyoqDgjvZOrAGD-3bYu549UU-RdzqKkW7PQVM_5r1uS0QMUszQBDX5z1d239Q8wrjFXmj22pxFt4-wrpyZ16PorsoGdAz-FF_yOEqzGpZf0HfeNnv4zA9YuyORUnf0bxvi2eixw9du04H8xFBGlcpkQmRduRPq8u14XFPkERPQ_SPbf5_YS0MOIlx0W0Lznqy7hspCCW8t5pfJRmIz45R4OgfIiZm1CllVZN-Ba6BXx1k1PGu2QTTUamiR_QFaEfNXeLmg2MPlx07CDCAkBHFDU2w9mNV_3r53UIQ</v>
          </cell>
          <cell r="AI386" t="str">
            <v>Generated</v>
          </cell>
          <cell r="AJ386">
            <v>0</v>
          </cell>
          <cell r="AK386" t="str">
            <v>https://my.gstzen.in/~ldbdzzzjvy/a/invoices/fe2e95a4-74d5-4b05-8321-481769f8e9fc/einvoice/.pdf2/</v>
          </cell>
        </row>
        <row r="387">
          <cell r="E387" t="str">
            <v>GE2150FY252657</v>
          </cell>
          <cell r="F387">
            <v>45880</v>
          </cell>
          <cell r="G387">
            <v>45900</v>
          </cell>
          <cell r="H387" t="str">
            <v>33AABTS1080P1ZA</v>
          </cell>
          <cell r="I387" t="str">
            <v>SNR SONS CHARITABLE TRUST</v>
          </cell>
          <cell r="J387" t="str">
            <v>33 - TN</v>
          </cell>
          <cell r="K387" t="str">
            <v>N</v>
          </cell>
          <cell r="L387">
            <v>0</v>
          </cell>
          <cell r="M387">
            <v>0</v>
          </cell>
          <cell r="N387">
            <v>100000</v>
          </cell>
          <cell r="O387">
            <v>0</v>
          </cell>
          <cell r="P387">
            <v>9000</v>
          </cell>
          <cell r="Q387">
            <v>9000</v>
          </cell>
          <cell r="R387">
            <v>0</v>
          </cell>
          <cell r="S387">
            <v>118000</v>
          </cell>
          <cell r="T387">
            <v>0</v>
          </cell>
          <cell r="U387" t="str">
            <v>CE/NCES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 t="str">
            <v>dfcnceshq1@gmail.com</v>
          </cell>
          <cell r="AB387" t="str">
            <v>dfcnceshq1@gmail.com</v>
          </cell>
          <cell r="AC387" t="str">
            <v>36fd18cfe0820fa89371379296b0e048fc5e3c6593bf5e5a09fa34fbcab194fc</v>
          </cell>
          <cell r="AD387">
            <v>152522973532721</v>
          </cell>
          <cell r="AE387" t="str">
            <v>2025-09-09 12:53:00</v>
          </cell>
          <cell r="AF387">
            <v>0</v>
          </cell>
          <cell r="AG387">
            <v>0</v>
          </cell>
          <cell r="AH387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JUUzEwODBQMVpBXCIsXCJEb2NOb1wiOlwiR0UyMTUwRlkyNTI2NTdcIixcIkRvY1R5cFwiOlwiSU5WXCIsXCJEb2NEdFwiOlwiMTEvMDgvMjAyNVwiLFwiVG90SW52VmFsXCI6MTE4MDAwLjAsXCJJdGVtQ250XCI6MSxcIk1haW5Ic25Db2RlXCI6XCI5OTg1OTlcIixcIklyblwiOlwiMzZmZDE4Y2ZlMDgyMGZhODkzNzEzNzkyOTZiMGUwNDhmYzVlM2M2NTkzYmY1ZTVhMDlmYTM0ZmJjYWIxOTRmY1wiLFwiSXJuRHRcIjpcIjIwMjUtMDktMDkgMTI6NTM6MDBcIn0ifQ.var1o-IhKN2Tkr1TGnM6LFvSHl-o2TFAKmL2J4b_l8Z3IqHiWuOJaOm6Ohiz4o6RzO3nZw4KZmRODSv5VMl6R7E3e5nCCoOqkdvyFXNUPWjVf3srr6_2HD_33KaMa6J8-baIdjGlilr8nfZYiz0KQcm394nqKjMTlxXzIeu-cnnfCZZQTf_XgOSF-EeYkbUd0eh1cenTmy2BNTgYSmwO3eTaj9iYHq4iveHar8dYK70vi3iJ4m3rJlImviIO4PnP9KVuO3aGoGxsj_qtlSJASqyh_sZ1JOUow6L6HIwIGvsEXpmfdDUB0UUvOEbmCIGJeZLgdHUPFMPT4TYZSD4pAA</v>
          </cell>
          <cell r="AI387" t="str">
            <v>Generated</v>
          </cell>
          <cell r="AJ387">
            <v>0</v>
          </cell>
          <cell r="AK387" t="str">
            <v>https://my.gstzen.in/~ldbdzzzjvy/a/invoices/92f9ec52-6e2b-4986-b6da-4fa4dec2c3c6/einvoice/.pdf2/</v>
          </cell>
        </row>
        <row r="388">
          <cell r="E388" t="str">
            <v>GE2150FY252656</v>
          </cell>
          <cell r="F388">
            <v>45880</v>
          </cell>
          <cell r="G388">
            <v>45900</v>
          </cell>
          <cell r="H388" t="str">
            <v>33AABTS1080P1ZA</v>
          </cell>
          <cell r="I388" t="str">
            <v>SNR SONS CHARITABLE TRUST</v>
          </cell>
          <cell r="J388" t="str">
            <v>33 - TN</v>
          </cell>
          <cell r="K388" t="str">
            <v>N</v>
          </cell>
          <cell r="L388">
            <v>0</v>
          </cell>
          <cell r="M388">
            <v>0</v>
          </cell>
          <cell r="N388">
            <v>74900</v>
          </cell>
          <cell r="O388">
            <v>0</v>
          </cell>
          <cell r="P388">
            <v>6741</v>
          </cell>
          <cell r="Q388">
            <v>6741</v>
          </cell>
          <cell r="R388">
            <v>0</v>
          </cell>
          <cell r="S388">
            <v>88382</v>
          </cell>
          <cell r="T388">
            <v>0</v>
          </cell>
          <cell r="U388" t="str">
            <v>CE/NCES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 t="str">
            <v>dfcnceshq1@gmail.com</v>
          </cell>
          <cell r="AB388" t="str">
            <v>dfcnceshq1@gmail.com</v>
          </cell>
          <cell r="AC388" t="str">
            <v>ae5c3b8e995244980cfc00678a26f7dcc3fbe6841ab98c537b1cfa5f1f14621f</v>
          </cell>
          <cell r="AD388">
            <v>152522973533304</v>
          </cell>
          <cell r="AE388" t="str">
            <v>2025-09-09 12:53:00</v>
          </cell>
          <cell r="AF388">
            <v>0</v>
          </cell>
          <cell r="AG388">
            <v>0</v>
          </cell>
          <cell r="AH388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JUUzEwODBQMVpBXCIsXCJEb2NOb1wiOlwiR0UyMTUwRlkyNTI2NTZcIixcIkRvY1R5cFwiOlwiSU5WXCIsXCJEb2NEdFwiOlwiMTEvMDgvMjAyNVwiLFwiVG90SW52VmFsXCI6ODgzODIuMCxcIkl0ZW1DbnRcIjoxLFwiTWFpbkhzbkNvZGVcIjpcIjk5ODU5OVwiLFwiSXJuXCI6XCJhZTVjM2I4ZTk5NTI0NDk4MGNmYzAwNjc4YTI2ZjdkY2MzZmJlNjg0MWFiOThjNTM3YjFjZmE1ZjFmMTQ2MjFmXCIsXCJJcm5EdFwiOlwiMjAyNS0wOS0wOSAxMjo1MzowMFwifSJ9.ItkZ_YzgaL-khaACglTRcD_04bvNCJolWswPf7RnsgBdpOhhF2aEDDLnC1GmwVnXK0OHYEvKDobQdae-RrTVv7S9h-uV5oaGIUp762v5D-qgQY-A5JKlDGnOdCIuecp0-y75JBOyWLWQ5q0sx-Y2ft-xxF3KYUbWlSSJXZ-dYaQ0zCyT9k-PCtzlFW04rvNPBho_uzVSEPuugYSZJVFiXWSliTVz8ZsEpwPQOlRfzRqdn9Hve1HScGzOzorWpwp784BaiOXybWy1LqwQFWhRDa1fB7JvLbF0q-BIyJYmIrIzBalbaUfwK50rKLxjP5Gl9LTkCDDU75N-6tSxZosE9g</v>
          </cell>
          <cell r="AI388" t="str">
            <v>Generated</v>
          </cell>
          <cell r="AJ388">
            <v>0</v>
          </cell>
          <cell r="AK388" t="str">
            <v>https://my.gstzen.in/~ldbdzzzjvy/a/invoices/4ae40597-48ad-4caf-ad31-91b8cd80b870/einvoice/.pdf2/</v>
          </cell>
        </row>
        <row r="389">
          <cell r="E389" t="str">
            <v>GE2150FY252655</v>
          </cell>
          <cell r="F389">
            <v>45880</v>
          </cell>
          <cell r="G389">
            <v>45900</v>
          </cell>
          <cell r="H389" t="str">
            <v>33AABCJ3447N1ZF</v>
          </cell>
          <cell r="I389" t="str">
            <v>K M  Knitwear Pvt. Ltd.,</v>
          </cell>
          <cell r="J389" t="str">
            <v>33 - TN</v>
          </cell>
          <cell r="K389" t="str">
            <v>N</v>
          </cell>
          <cell r="L389">
            <v>0</v>
          </cell>
          <cell r="M389">
            <v>0</v>
          </cell>
          <cell r="N389">
            <v>74900</v>
          </cell>
          <cell r="O389">
            <v>0</v>
          </cell>
          <cell r="P389">
            <v>6741</v>
          </cell>
          <cell r="Q389">
            <v>6741</v>
          </cell>
          <cell r="R389">
            <v>0</v>
          </cell>
          <cell r="S389">
            <v>88382</v>
          </cell>
          <cell r="T389">
            <v>0</v>
          </cell>
          <cell r="U389" t="str">
            <v>CE/NCES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 t="str">
            <v>dfcnceshq1@gmail.com</v>
          </cell>
          <cell r="AB389" t="str">
            <v>dfcnceshq1@gmail.com</v>
          </cell>
          <cell r="AC389" t="str">
            <v>50eaef313507c6d5c862be1f82e17a16dc60ef527ad7b540742ca09043759567</v>
          </cell>
          <cell r="AD389">
            <v>152522973533687</v>
          </cell>
          <cell r="AE389" t="str">
            <v>2025-09-09 12:53:00</v>
          </cell>
          <cell r="AF389">
            <v>0</v>
          </cell>
          <cell r="AG389">
            <v>0</v>
          </cell>
          <cell r="AH389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JDSjM0NDdOMVpGXCIsXCJEb2NOb1wiOlwiR0UyMTUwRlkyNTI2NTVcIixcIkRvY1R5cFwiOlwiSU5WXCIsXCJEb2NEdFwiOlwiMTEvMDgvMjAyNVwiLFwiVG90SW52VmFsXCI6ODgzODIuMCxcIkl0ZW1DbnRcIjoxLFwiTWFpbkhzbkNvZGVcIjpcIjk5ODU5OVwiLFwiSXJuXCI6XCI1MGVhZWYzMTM1MDdjNmQ1Yzg2MmJlMWY4MmUxN2ExNmRjNjBlZjUyN2FkN2I1NDA3NDJjYTA5MDQzNzU5NTY3XCIsXCJJcm5EdFwiOlwiMjAyNS0wOS0wOSAxMjo1MzowMFwifSJ9.ooE_3DrLm81fQu-8NJgm0PDsOyQLMreUTa1gg9_gaQuIwgmduO0R9EnUvGDkf2oC6kT2wm2h-TIcbmqofryWRuoAR7wtKWOOpvAxwLy9vxfZycjpzj17ZHf_NBFGg6VhdRKVNWl493qC6mtOqX4Nq8niHPbzOpuca4fzf4di2-UzGzOSRo-_d4O-_pIYYh07fK2YRVTnGNSkNS4wpwUIrFt-I_JKa3q0PozCwLLxnEL4xjrr6dBOOXYC-dXddDn0P6O4ORMJTFVK7yj0OCXDRoagHXlfZKBUe2dBqyFqBm9Jb1NXa3wpB2nsU2-pGnAo3pyYYVXi9V_ktQUMkRB7vw</v>
          </cell>
          <cell r="AI389" t="str">
            <v>Generated</v>
          </cell>
          <cell r="AJ389">
            <v>0</v>
          </cell>
          <cell r="AK389" t="str">
            <v>https://my.gstzen.in/~ldbdzzzjvy/a/invoices/c24aac8a-f9bb-495d-9227-bc79722f2c9f/einvoice/.pdf2/</v>
          </cell>
        </row>
        <row r="390">
          <cell r="E390" t="str">
            <v>GE2150FY252654</v>
          </cell>
          <cell r="F390">
            <v>45880</v>
          </cell>
          <cell r="G390">
            <v>45900</v>
          </cell>
          <cell r="H390" t="str">
            <v>33AABCJ8283C1ZQ</v>
          </cell>
          <cell r="I390" t="str">
            <v>Jeyavishnu Clothing Pvt. Ltd.,</v>
          </cell>
          <cell r="J390" t="str">
            <v>33 - TN</v>
          </cell>
          <cell r="K390" t="str">
            <v>N</v>
          </cell>
          <cell r="L390">
            <v>0</v>
          </cell>
          <cell r="M390">
            <v>0</v>
          </cell>
          <cell r="N390">
            <v>74900</v>
          </cell>
          <cell r="O390">
            <v>0</v>
          </cell>
          <cell r="P390">
            <v>6741</v>
          </cell>
          <cell r="Q390">
            <v>6741</v>
          </cell>
          <cell r="R390">
            <v>0</v>
          </cell>
          <cell r="S390">
            <v>88382</v>
          </cell>
          <cell r="T390">
            <v>0</v>
          </cell>
          <cell r="U390" t="str">
            <v>CE/NCES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 t="str">
            <v>dfcnceshq1@gmail.com</v>
          </cell>
          <cell r="AB390" t="str">
            <v>dfcnceshq1@gmail.com</v>
          </cell>
          <cell r="AC390" t="str">
            <v>9f4c3c5f571113ec57ba34ec1f0ad16c39f56dbefede1225add3a5b21e67d97f</v>
          </cell>
          <cell r="AD390">
            <v>152522973990165</v>
          </cell>
          <cell r="AE390" t="str">
            <v>2025-09-09 13:18:00</v>
          </cell>
          <cell r="AF390">
            <v>0</v>
          </cell>
          <cell r="AG390">
            <v>0</v>
          </cell>
          <cell r="AH390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JDSjgyODNDMVpRXCIsXCJEb2NOb1wiOlwiR0UyMTUwRlkyNTI2NTRcIixcIkRvY1R5cFwiOlwiSU5WXCIsXCJEb2NEdFwiOlwiMTEvMDgvMjAyNVwiLFwiVG90SW52VmFsXCI6ODgzODIuMCxcIkl0ZW1DbnRcIjoxLFwiTWFpbkhzbkNvZGVcIjpcIjk5ODU5OVwiLFwiSXJuXCI6XCI5ZjRjM2M1ZjU3MTExM2VjNTdiYTM0ZWMxZjBhZDE2YzM5ZjU2ZGJlZmVkZTEyMjVhZGQzYTViMjFlNjdkOTdmXCIsXCJJcm5EdFwiOlwiMjAyNS0wOS0wOSAxMzoxODowMFwifSJ9.GNAol6NDfabEoBI0FR5onoxTMK60ZWiNOypZqWUfODh6NfmrqFFAnooN1WpgWSOozpxIpLInmM2g-nZ3NDR0LEWHwJw_tCoKxRD3i4yDKgkJBZ8jbvnUY1j56KyTq6FWJTbIFKvjVJTuybsk8tGQNDjkGJK8TptnefgObzX1uLIAjZ7Dkicer9ud0uFAJdrLx15iMJ15x-cewYhYrDUH5jgBl3KMNo9pks0l0lyVCsDRHiLnSzBHskdaMwRwLYvMPu8RtCt-MeektRRtXU4RwG5hV4e-17jAOx_XnnHGzz4e5iBzguj0HZMYn4wEXIXJvHpHJz_4jZyJ5yGE8fbNww</v>
          </cell>
          <cell r="AI390" t="str">
            <v>Generated</v>
          </cell>
          <cell r="AJ390">
            <v>0</v>
          </cell>
          <cell r="AK390" t="str">
            <v>https://my.gstzen.in/~ldbdzzzjvy/a/invoices/90548041-a0bb-45b4-9864-ad18afad9924/einvoice/.pdf2/</v>
          </cell>
        </row>
        <row r="391">
          <cell r="E391" t="str">
            <v>GE2150FY252653</v>
          </cell>
          <cell r="F391">
            <v>45880</v>
          </cell>
          <cell r="G391">
            <v>45900</v>
          </cell>
          <cell r="H391" t="str">
            <v>33AAKPG0451D1ZD</v>
          </cell>
          <cell r="I391" t="str">
            <v>Pioneer Inc,</v>
          </cell>
          <cell r="J391" t="str">
            <v>33 - TN</v>
          </cell>
          <cell r="K391" t="str">
            <v>N</v>
          </cell>
          <cell r="L391">
            <v>0</v>
          </cell>
          <cell r="M391">
            <v>0</v>
          </cell>
          <cell r="N391">
            <v>74900</v>
          </cell>
          <cell r="O391">
            <v>0</v>
          </cell>
          <cell r="P391">
            <v>6741</v>
          </cell>
          <cell r="Q391">
            <v>6741</v>
          </cell>
          <cell r="R391">
            <v>0</v>
          </cell>
          <cell r="S391">
            <v>88382</v>
          </cell>
          <cell r="T391">
            <v>0</v>
          </cell>
          <cell r="U391" t="str">
            <v>CE/NCES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 t="str">
            <v>dfcnceshq1@gmail.com</v>
          </cell>
          <cell r="AB391" t="str">
            <v>dfcnceshq1@gmail.com</v>
          </cell>
          <cell r="AC391" t="str">
            <v>81df7eea49797bc66a101dde2a6bff7a42f4d9c92fecd1d2edeb990c113b6be6</v>
          </cell>
          <cell r="AD391">
            <v>152522973536480</v>
          </cell>
          <cell r="AE391" t="str">
            <v>2025-09-09 12:53:00</v>
          </cell>
          <cell r="AF391">
            <v>0</v>
          </cell>
          <cell r="AG391">
            <v>0</v>
          </cell>
          <cell r="AH391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tQRzA0NTFEMVpEXCIsXCJEb2NOb1wiOlwiR0UyMTUwRlkyNTI2NTNcIixcIkRvY1R5cFwiOlwiSU5WXCIsXCJEb2NEdFwiOlwiMTEvMDgvMjAyNVwiLFwiVG90SW52VmFsXCI6ODgzODIuMCxcIkl0ZW1DbnRcIjoxLFwiTWFpbkhzbkNvZGVcIjpcIjk5ODU5OVwiLFwiSXJuXCI6XCI4MWRmN2VlYTQ5Nzk3YmM2NmExMDFkZGUyYTZiZmY3YTQyZjRkOWM5MmZlY2QxZDJlZGViOTkwYzExM2I2YmU2XCIsXCJJcm5EdFwiOlwiMjAyNS0wOS0wOSAxMjo1MzowMFwifSJ9.ZmVj0ggLiRaCLsDjtK-tjSWNzawvumG3bg6rRCcMFtar7ZVFTKT0Jjg7Enw6lMeGkqPyk6mVr-qMaKRR9gF_3vpzq9Scpt4rYuZsDSj9lQDN0AqeaF0mNe4YmZphBUdzunWB5zhjC2KKqzG8Rj4XQjNVSG9ieOsl1v-TB1ThIbtCdtcJc7wEiLbLg2XSV8v1Gpvp3Cm7Qkv9oEyJTFof-PH9dXb-o8U0kzyXr3zgQLBSRQKUZ-6xvQcZcQS2SvflWsjMEhVBSusbBIcYSsbdwcWC5IAITxLNtODDu4m_tfw6Q7cDnA-kYdLGn0xo0Se-DuXKVxyQVU7PzfrpwFceLA</v>
          </cell>
          <cell r="AI391" t="str">
            <v>Generated</v>
          </cell>
          <cell r="AJ391">
            <v>0</v>
          </cell>
          <cell r="AK391" t="str">
            <v>https://my.gstzen.in/~ldbdzzzjvy/a/invoices/12a7e325-6c36-48fd-baa8-65229fa29e32/einvoice/.pdf2/</v>
          </cell>
        </row>
        <row r="392">
          <cell r="E392" t="str">
            <v>GE2150FY252652</v>
          </cell>
          <cell r="F392">
            <v>45880</v>
          </cell>
          <cell r="G392">
            <v>45900</v>
          </cell>
          <cell r="H392" t="str">
            <v>33AAHCP6619G1ZE</v>
          </cell>
          <cell r="I392" t="str">
            <v>Pioneer Leather Apparels (Export) Pvt. Ltd.,</v>
          </cell>
          <cell r="J392" t="str">
            <v>33 - TN</v>
          </cell>
          <cell r="K392" t="str">
            <v>N</v>
          </cell>
          <cell r="L392">
            <v>0</v>
          </cell>
          <cell r="M392">
            <v>0</v>
          </cell>
          <cell r="N392">
            <v>74900</v>
          </cell>
          <cell r="O392">
            <v>0</v>
          </cell>
          <cell r="P392">
            <v>6741</v>
          </cell>
          <cell r="Q392">
            <v>6741</v>
          </cell>
          <cell r="R392">
            <v>0</v>
          </cell>
          <cell r="S392">
            <v>88382</v>
          </cell>
          <cell r="T392">
            <v>0</v>
          </cell>
          <cell r="U392" t="str">
            <v>CE/NCES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 t="str">
            <v>dfcnceshq1@gmail.com</v>
          </cell>
          <cell r="AB392" t="str">
            <v>dfcnceshq1@gmail.com</v>
          </cell>
          <cell r="AC392" t="str">
            <v>eb562092b6ee71c1c519a199f9c173308db563cc4ef28f33ba4841f70e7c70de</v>
          </cell>
          <cell r="AD392">
            <v>152522973536879</v>
          </cell>
          <cell r="AE392" t="str">
            <v>2025-09-09 12:53:00</v>
          </cell>
          <cell r="AF392">
            <v>0</v>
          </cell>
          <cell r="AG392">
            <v>0</v>
          </cell>
          <cell r="AH392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hDUDY2MTlHMVpFXCIsXCJEb2NOb1wiOlwiR0UyMTUwRlkyNTI2NTJcIixcIkRvY1R5cFwiOlwiSU5WXCIsXCJEb2NEdFwiOlwiMTEvMDgvMjAyNVwiLFwiVG90SW52VmFsXCI6ODgzODIuMCxcIkl0ZW1DbnRcIjoxLFwiTWFpbkhzbkNvZGVcIjpcIjk5ODU5OVwiLFwiSXJuXCI6XCJlYjU2MjA5MmI2ZWU3MWMxYzUxOWExOTlmOWMxNzMzMDhkYjU2M2NjNGVmMjhmMzNiYTQ4NDFmNzBlN2M3MGRlXCIsXCJJcm5EdFwiOlwiMjAyNS0wOS0wOSAxMjo1MzowMFwifSJ9.LV63tkwayajTWBz3OHntWG2ohZfEkVNLFXmKgZfuc63gEKBTdPdO6C1uCOkP-CTj8YqXQ-YopEfg5Ri4l8DILuhtaWJWNbF84E5zAPERU75Oc6cttJYI6D-PT2r0CnSaD9J-SZhLqn46bzBiSuFAkUNyGoXJAi1pVk_nZDceEsDK2010iI04dXLzujivcobxanoaknuMf1YxA0hfsaOzW2DYTFWoWEposhXQCL-klYTbr09J60yiFgbgRQ1dl7APPCZP5IsiJLprs0PxFvM8mxcN5-UnoQU-DHZqiMdq-xK9hfavNiy8RLDJAn7kT-KxdLkbTuF_kGiMFCix5g7iog</v>
          </cell>
          <cell r="AI392" t="str">
            <v>Generated</v>
          </cell>
          <cell r="AJ392">
            <v>0</v>
          </cell>
          <cell r="AK392" t="str">
            <v>https://my.gstzen.in/~ldbdzzzjvy/a/invoices/70de0198-ee57-4d09-993a-299eea327c51/einvoice/.pdf2/</v>
          </cell>
        </row>
        <row r="393">
          <cell r="E393" t="str">
            <v>GE2150FY252651</v>
          </cell>
          <cell r="F393">
            <v>45880</v>
          </cell>
          <cell r="G393">
            <v>45900</v>
          </cell>
          <cell r="H393" t="str">
            <v>33AAOCS2453A2ZN</v>
          </cell>
          <cell r="I393" t="str">
            <v>TERRALIGHT KANJI SOLAR PVT LTD</v>
          </cell>
          <cell r="J393" t="str">
            <v>33 - TN</v>
          </cell>
          <cell r="K393" t="str">
            <v>N</v>
          </cell>
          <cell r="L393">
            <v>0</v>
          </cell>
          <cell r="M393">
            <v>0</v>
          </cell>
          <cell r="N393">
            <v>101694</v>
          </cell>
          <cell r="O393">
            <v>0</v>
          </cell>
          <cell r="P393">
            <v>9152.4599999999991</v>
          </cell>
          <cell r="Q393">
            <v>9152.4599999999991</v>
          </cell>
          <cell r="R393">
            <v>0</v>
          </cell>
          <cell r="S393">
            <v>119998.92</v>
          </cell>
          <cell r="T393">
            <v>0</v>
          </cell>
          <cell r="U393" t="str">
            <v>CE/NCES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 t="str">
            <v>dfcnceshq1@gmail.com</v>
          </cell>
          <cell r="AB393" t="str">
            <v>dfcnceshq1@gmail.com</v>
          </cell>
          <cell r="AC393" t="str">
            <v>a916ff0712414ffd33899357eccb9e3815ca49bf78cfa8d3767d1b7ff6d84be4</v>
          </cell>
          <cell r="AD393">
            <v>152522973537142</v>
          </cell>
          <cell r="AE393" t="str">
            <v>2025-09-09 12:53:00</v>
          </cell>
          <cell r="AF393">
            <v>0</v>
          </cell>
          <cell r="AG393">
            <v>0</v>
          </cell>
          <cell r="AH393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9DUzI0NTNBMlpOXCIsXCJEb2NOb1wiOlwiR0UyMTUwRlkyNTI2NTFcIixcIkRvY1R5cFwiOlwiSU5WXCIsXCJEb2NEdFwiOlwiMTEvMDgvMjAyNVwiLFwiVG90SW52VmFsXCI6MTE5OTk4LjkyLFwiSXRlbUNudFwiOjEsXCJNYWluSHNuQ29kZVwiOlwiOTk4NTk5XCIsXCJJcm5cIjpcImE5MTZmZjA3MTI0MTRmZmQzMzg5OTM1N2VjY2I5ZTM4MTVjYTQ5YmY3OGNmYThkMzc2N2QxYjdmZjZkODRiZTRcIixcIklybkR0XCI6XCIyMDI1LTA5LTA5IDEyOjUzOjAwXCJ9In0.Ti7Akm1Lq0A0deIP5rGLIdaXK8R1T8Z40gScdKlh-0jTvo5HvLempUmhBKJiekxKljtOkoJ9z-fWtuV2lh9dor3W7Fxl-LGJjydFowEo0OSN7XCxmAm0jL9k7X1wsN8eb9Jgv7oha5xvdUIl_wEtj41JwOVyvrEoQQmxHuLyC49KwH1zfF9OCQTXtS1GSuBjIG_n1ZrS8u0vCc86JdfFlEW49LqjxjFrGVJsZLoHwuQd-7CjCl59Djsb2koWuTAhNxhYqsv9gJmX_sQk0C1mTx5zaNnf3WeNwbSh28l20KbZx_wf8WDDj-G3WAiwrplPAVAIHsxoDQLzHSmT8Ogo1Q</v>
          </cell>
          <cell r="AI393" t="str">
            <v>Generated</v>
          </cell>
          <cell r="AJ393">
            <v>0</v>
          </cell>
          <cell r="AK393" t="str">
            <v>https://my.gstzen.in/~ldbdzzzjvy/a/invoices/5edd2a08-3170-4e00-b702-f4da8f96be0c/einvoice/.pdf2/</v>
          </cell>
        </row>
        <row r="394">
          <cell r="E394" t="str">
            <v>GE2150FY252650</v>
          </cell>
          <cell r="F394">
            <v>45880</v>
          </cell>
          <cell r="G394">
            <v>45900</v>
          </cell>
          <cell r="H394" t="str">
            <v>33ABACS9778H1ZW</v>
          </cell>
          <cell r="I394" t="str">
            <v>TERRALIGHT RAJAPALAYAM SOLAR PRIVATE LIMITED</v>
          </cell>
          <cell r="J394" t="str">
            <v>33 - TN</v>
          </cell>
          <cell r="K394" t="str">
            <v>N</v>
          </cell>
          <cell r="L394">
            <v>0</v>
          </cell>
          <cell r="M394">
            <v>0</v>
          </cell>
          <cell r="N394">
            <v>169492</v>
          </cell>
          <cell r="O394">
            <v>0</v>
          </cell>
          <cell r="P394">
            <v>15254.28</v>
          </cell>
          <cell r="Q394">
            <v>15254.28</v>
          </cell>
          <cell r="R394">
            <v>0</v>
          </cell>
          <cell r="S394">
            <v>200000.56</v>
          </cell>
          <cell r="T394">
            <v>0</v>
          </cell>
          <cell r="U394" t="str">
            <v>CE/NCES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 t="str">
            <v>dfcnceshq1@gmail.com</v>
          </cell>
          <cell r="AB394" t="str">
            <v>dfcnceshq1@gmail.com</v>
          </cell>
          <cell r="AC394" t="str">
            <v>2f3a541a77f0cf5781e83c5140ce213a54456e128a874f2591aefd2440a27b7c</v>
          </cell>
          <cell r="AD394">
            <v>152522973537364</v>
          </cell>
          <cell r="AE394" t="str">
            <v>2025-09-09 12:53:00</v>
          </cell>
          <cell r="AF394">
            <v>0</v>
          </cell>
          <cell r="AG394">
            <v>0</v>
          </cell>
          <cell r="AH394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kFDUzk3NzhIMVpXXCIsXCJEb2NOb1wiOlwiR0UyMTUwRlkyNTI2NTBcIixcIkRvY1R5cFwiOlwiSU5WXCIsXCJEb2NEdFwiOlwiMTEvMDgvMjAyNVwiLFwiVG90SW52VmFsXCI6MjAwMDAwLjU2LFwiSXRlbUNudFwiOjEsXCJNYWluSHNuQ29kZVwiOlwiOTk4NTk5XCIsXCJJcm5cIjpcIjJmM2E1NDFhNzdmMGNmNTc4MWU4M2M1MTQwY2UyMTNhNTQ0NTZlMTI4YTg3NGYyNTkxYWVmZDI0NDBhMjdiN2NcIixcIklybkR0XCI6XCIyMDI1LTA5LTA5IDEyOjUzOjAwXCJ9In0.OgXAxoy1CMwKjV8BfK25nXuH3xpWoyeEOAq0fi3ayAkbxz9Os6dshWb37jtGmiQmV9vOFo5uI841_4r3COOqSffL8owj4q1ffPN4lStFpzCcOvp_jG9siGjjMLU1U1E56CS9KSvwMs436-tRDK8u9GuyP-rhv7skmDdAI9UYNFp4yeHHfPKL3VU9fJmP7X0gcBlv_U77cNqrR4imFogMYybnfqi6e0QFwUcR2-lwTvhlCamYGFpqiHIr4JVYrm9JN0Jj12Mhbujdtc0vEIkXQvv_h2bgIZ9XDQlftmwPXjWEvNwKCbodvxuvoIA3uYOqve0skiHS_OoI5dI4qy_f6A</v>
          </cell>
          <cell r="AI394" t="str">
            <v>Generated</v>
          </cell>
          <cell r="AJ394">
            <v>0</v>
          </cell>
          <cell r="AK394" t="str">
            <v>https://my.gstzen.in/~ldbdzzzjvy/a/invoices/6640d3f7-da51-41e8-aa49-fcac685e4389/einvoice/.pdf2/</v>
          </cell>
        </row>
        <row r="395">
          <cell r="E395" t="str">
            <v>GE2150FY25265</v>
          </cell>
          <cell r="F395">
            <v>45880</v>
          </cell>
          <cell r="G395">
            <v>45900</v>
          </cell>
          <cell r="H395" t="str">
            <v>27AAFCF8704Q1Z0</v>
          </cell>
          <cell r="I395" t="str">
            <v>First Energy 10 Pvt. Ltd.,</v>
          </cell>
          <cell r="J395" t="str">
            <v>27 - MH</v>
          </cell>
          <cell r="K395" t="str">
            <v>N</v>
          </cell>
          <cell r="L395">
            <v>0</v>
          </cell>
          <cell r="M395">
            <v>0</v>
          </cell>
          <cell r="N395">
            <v>36650</v>
          </cell>
          <cell r="O395">
            <v>6597</v>
          </cell>
          <cell r="P395">
            <v>0</v>
          </cell>
          <cell r="Q395">
            <v>0</v>
          </cell>
          <cell r="R395">
            <v>0</v>
          </cell>
          <cell r="S395">
            <v>43247</v>
          </cell>
          <cell r="T395">
            <v>0</v>
          </cell>
          <cell r="U395" t="str">
            <v>CE/NCES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 t="str">
            <v>dfcnceshq1@gmail.com</v>
          </cell>
          <cell r="AB395" t="str">
            <v>dfcnceshq1@gmail.com</v>
          </cell>
          <cell r="AC395" t="str">
            <v>0e48cf983147d067ab26b40cddfc613ff561ab0937b8d2b4ecbe0af758bb7ab9</v>
          </cell>
          <cell r="AD395">
            <v>152522973875529</v>
          </cell>
          <cell r="AE395" t="str">
            <v>2025-09-09 13:12:00</v>
          </cell>
          <cell r="AF395">
            <v>0</v>
          </cell>
          <cell r="AG395">
            <v>0</v>
          </cell>
          <cell r="AH395" t="str">
            <v>eyJhbGciOiJSUzI1NiIsImtpZCI6IjRERTE1NDRBRTY5NUJEQzg0RUM3QkMxMkYyRjU3RjgxM0Y0NEUzMDEiLCJ4NXQiOiJUZUZVU3VhVnZjaE94N3dTOHZWX2dUOUU0d0UiLCJ0eXAiOiJKV1QifQ.eyJpc3MiOiJOSUMiLCJkYXRhIjoie1wiU2VsbGVyR3N0aW5cIjpcIjMzQUFLQ1Q3NjM0RzFaNlwiLFwiQnV5ZXJHc3RpblwiOlwiMjdBQUZDRjg3MDRRMVowXCIsXCJEb2NOb1wiOlwiR0UyMTUwRlkyNTI2NVwiLFwiRG9jVHlwXCI6XCJJTlZcIixcIkRvY0R0XCI6XCIxMS8wOC8yMDI1XCIsXCJUb3RJbnZWYWxcIjo0MzI0Ny4wLFwiSXRlbUNudFwiOjEsXCJNYWluSHNuQ29kZVwiOlwiOTk4NTk5XCIsXCJJcm5cIjpcIjBlNDhjZjk4MzE0N2QwNjdhYjI2YjQwY2RkZmM2MTNmZjU2MWFiMDkzN2I4ZDJiNGVjYmUwYWY3NThiYjdhYjlcIixcIklybkR0XCI6XCIyMDI1LTA5LTA5IDEzOjEyOjAwXCJ9In0.d_ZUnPkyPm7eaKpgDaAoO_oOzGmDhlVsLSPggriez9nr_plu_v4AEBsaHBFPGSA0auNwRBuOrXz6J52dpjZ9fkX0T0r1SCNqK0NYzQb0Cl9qeFHduVodM2sEJKDy2LAWlVW0J9cQanqM-BbZNQQ7sSUhCY3rS2EJX_8z4QpFBIqOdSpgFv-Lm-Y9qhvo2oNv2YUNS1YZ7HqRrMEVqUguaELj2GXAliI49a51RI8Fd6Y88kD33iuizmXRQUJkYBlSn3zOfS8wksHiHxhlOUJ4cQ0mpcvzP2jrUvYOKAHB-m5vr0LbqERd7MpS_6xy0oINh3CvpernviKFJZmQwsJIxA</v>
          </cell>
          <cell r="AI395" t="str">
            <v>Generated</v>
          </cell>
          <cell r="AJ395">
            <v>0</v>
          </cell>
          <cell r="AK395" t="str">
            <v>https://my.gstzen.in/~ldbdzzzjvy/a/invoices/a62db155-5da7-4f54-b80d-fd29345d3538/einvoice/.pdf2/</v>
          </cell>
        </row>
        <row r="396">
          <cell r="E396" t="str">
            <v>GE2150FY252649</v>
          </cell>
          <cell r="F396">
            <v>45880</v>
          </cell>
          <cell r="G396">
            <v>45900</v>
          </cell>
          <cell r="H396" t="str">
            <v>33AAGCG6202K1ZS</v>
          </cell>
          <cell r="I396" t="str">
            <v>GREEN SHIFT PRIVATE LIMITED</v>
          </cell>
          <cell r="J396" t="str">
            <v>33 - TN</v>
          </cell>
          <cell r="K396" t="str">
            <v>N</v>
          </cell>
          <cell r="L396">
            <v>0</v>
          </cell>
          <cell r="M396">
            <v>0</v>
          </cell>
          <cell r="N396">
            <v>74900</v>
          </cell>
          <cell r="O396">
            <v>0</v>
          </cell>
          <cell r="P396">
            <v>6741</v>
          </cell>
          <cell r="Q396">
            <v>6741</v>
          </cell>
          <cell r="R396">
            <v>0</v>
          </cell>
          <cell r="S396">
            <v>88382</v>
          </cell>
          <cell r="T396">
            <v>0</v>
          </cell>
          <cell r="U396" t="str">
            <v>CE/NCES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 t="str">
            <v>dfcnceshq1@gmail.com</v>
          </cell>
          <cell r="AB396" t="str">
            <v>dfcnceshq1@gmail.com</v>
          </cell>
          <cell r="AC396" t="str">
            <v>50e54cbcc94e03dab3b173b2c22b2a0ba19e8cd8d7f6634afd060d4625dd2d6e</v>
          </cell>
          <cell r="AD396">
            <v>152522973883032</v>
          </cell>
          <cell r="AE396" t="str">
            <v>2025-09-09 13:13:00</v>
          </cell>
          <cell r="AF396">
            <v>0</v>
          </cell>
          <cell r="AG396">
            <v>0</v>
          </cell>
          <cell r="AH396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dDRzYyMDJLMVpTXCIsXCJEb2NOb1wiOlwiR0UyMTUwRlkyNTI2NDlcIixcIkRvY1R5cFwiOlwiSU5WXCIsXCJEb2NEdFwiOlwiMTEvMDgvMjAyNVwiLFwiVG90SW52VmFsXCI6ODgzODIuMCxcIkl0ZW1DbnRcIjoxLFwiTWFpbkhzbkNvZGVcIjpcIjk5ODU5OVwiLFwiSXJuXCI6XCI1MGU1NGNiY2M5NGUwM2RhYjNiMTczYjJjMjJiMmEwYmExOWU4Y2Q4ZDdmNjYzNGFmZDA2MGQ0NjI1ZGQyZDZlXCIsXCJJcm5EdFwiOlwiMjAyNS0wOS0wOSAxMzoxMzowMFwifSJ9.vVVSjz9QhxAJNXSZ3ITwvCMhJhqgfi4mhDB9qB65d3FdLgeLqbHB2DCf-Wtwd-j9m98-gSD5QWzaROZnkatTQOZg9Srgl5u8LCVx6bO2tEoYmqvYHXojvyh60eG0C_Mn85GoAcpQcnjSZgtuqaF8cJ11EllkB6iyYUPSL61B6txh_wfF3U3XNL_RF_F6AN0-lVtGhvnS7DzGozZxZofFmGAXX2XTIkNxyC_BO58RUD2OgPVfYPMOdwfdO1wVeqzd-jq5uRm4g6mkUHVUFgDfNdhNMeclLXqeHJWramz7eQz5wLSaCrJnBh8m1UczmBWoH_nSBLnJg5Qy3oc4a_Srnw</v>
          </cell>
          <cell r="AI396" t="str">
            <v>Generated</v>
          </cell>
          <cell r="AJ396">
            <v>0</v>
          </cell>
          <cell r="AK396" t="str">
            <v>https://my.gstzen.in/~ldbdzzzjvy/a/invoices/4468841a-a413-4b45-b5f6-86dd477ae730/einvoice/.pdf2/</v>
          </cell>
        </row>
        <row r="397">
          <cell r="E397" t="str">
            <v>GE2150FY252648</v>
          </cell>
          <cell r="F397">
            <v>45880</v>
          </cell>
          <cell r="G397">
            <v>45900</v>
          </cell>
          <cell r="H397" t="str">
            <v>33AACCD9166H1ZL</v>
          </cell>
          <cell r="I397" t="str">
            <v>33AACCD9166H1ZL</v>
          </cell>
          <cell r="J397" t="str">
            <v>33 - TN</v>
          </cell>
          <cell r="K397" t="str">
            <v>N</v>
          </cell>
          <cell r="L397">
            <v>0</v>
          </cell>
          <cell r="M397">
            <v>0</v>
          </cell>
          <cell r="N397">
            <v>25000</v>
          </cell>
          <cell r="O397">
            <v>0</v>
          </cell>
          <cell r="P397">
            <v>2250</v>
          </cell>
          <cell r="Q397">
            <v>2250</v>
          </cell>
          <cell r="R397">
            <v>0</v>
          </cell>
          <cell r="S397">
            <v>29500</v>
          </cell>
          <cell r="T397">
            <v>0</v>
          </cell>
          <cell r="U397" t="str">
            <v>CE/NCES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 t="str">
            <v>dfcnceshq1@gmail.com</v>
          </cell>
          <cell r="AB397" t="str">
            <v>dfcnceshq1@gmail.com</v>
          </cell>
          <cell r="AC397" t="str">
            <v>d67024468b641d2f72c8ff2bfee4524dd2b764a646876aa3f0af779d8c310be3</v>
          </cell>
          <cell r="AD397">
            <v>152522973537726</v>
          </cell>
          <cell r="AE397" t="str">
            <v>2025-09-09 12:53:00</v>
          </cell>
          <cell r="AF397">
            <v>0</v>
          </cell>
          <cell r="AG397">
            <v>0</v>
          </cell>
          <cell r="AH397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NDRDkxNjZIMVpMXCIsXCJEb2NOb1wiOlwiR0UyMTUwRlkyNTI2NDhcIixcIkRvY1R5cFwiOlwiSU5WXCIsXCJEb2NEdFwiOlwiMTEvMDgvMjAyNVwiLFwiVG90SW52VmFsXCI6Mjk1MDAuMCxcIkl0ZW1DbnRcIjoxLFwiTWFpbkhzbkNvZGVcIjpcIjk5ODU5OVwiLFwiSXJuXCI6XCJkNjcwMjQ0NjhiNjQxZDJmNzJjOGZmMmJmZWU0NTI0ZGQyYjc2NGE2NDY4NzZhYTNmMGFmNzc5ZDhjMzEwYmUzXCIsXCJJcm5EdFwiOlwiMjAyNS0wOS0wOSAxMjo1MzowMFwifSJ9.IvFC_7yr-fwa1syciC-IFMUEH_lrLbL75B6HsoqizRipeffxAi3sDbYEoypml-d70luUmpHc_L4za4j0cgXgYwdByA73kbzT9TI8wT3NSXUAOO6J9Uxb1DG_edj3g6ucoSofpg-4qe76-vh-gCG300dX36Jz5n-Gx4-TX8BLWdliTFt2Ok507esWoWiN8g6Tl2sSR8VLZeDApknqbcmn8R1fAVq-bfLD0-J2Bs5Bhp0iytTovt5YugztIMOBvHTqmT3CM71Ck1a_1KGPRg1rDBXg38C0eWoQBJBlrPqnXmMSRsK95gCsMBUlz-6X1hFblDBSAAwRxISuTFMVRY4NsA</v>
          </cell>
          <cell r="AI397" t="str">
            <v>Generated</v>
          </cell>
          <cell r="AJ397">
            <v>0</v>
          </cell>
          <cell r="AK397" t="str">
            <v>https://my.gstzen.in/~ldbdzzzjvy/a/invoices/5ec816ab-c964-4d86-bdea-d5cd5d92c784/einvoice/.pdf2/</v>
          </cell>
        </row>
        <row r="398">
          <cell r="E398" t="str">
            <v>GE2150FY252647</v>
          </cell>
          <cell r="F398">
            <v>45880</v>
          </cell>
          <cell r="G398">
            <v>45900</v>
          </cell>
          <cell r="H398" t="str">
            <v>33AAICP9117A1ZQ</v>
          </cell>
          <cell r="I398" t="str">
            <v>PKP Wind Power Pvt.ltd.,</v>
          </cell>
          <cell r="J398" t="str">
            <v>33 - TN</v>
          </cell>
          <cell r="K398" t="str">
            <v>N</v>
          </cell>
          <cell r="L398">
            <v>0</v>
          </cell>
          <cell r="M398">
            <v>0</v>
          </cell>
          <cell r="N398">
            <v>100000</v>
          </cell>
          <cell r="O398">
            <v>0</v>
          </cell>
          <cell r="P398">
            <v>9000</v>
          </cell>
          <cell r="Q398">
            <v>9000</v>
          </cell>
          <cell r="R398">
            <v>0</v>
          </cell>
          <cell r="S398">
            <v>118000</v>
          </cell>
          <cell r="T398">
            <v>0</v>
          </cell>
          <cell r="U398" t="str">
            <v>CE/NCES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 t="str">
            <v>dfcnceshq1@gmail.com</v>
          </cell>
          <cell r="AB398" t="str">
            <v>dfcnceshq1@gmail.com</v>
          </cell>
          <cell r="AC398" t="str">
            <v>2c9bc5b9f371b917610360d00d2ead3b83f654db7288c02124bb241f8bb32729</v>
          </cell>
          <cell r="AD398">
            <v>152522973983934</v>
          </cell>
          <cell r="AE398" t="str">
            <v>2025-09-09 13:18:00</v>
          </cell>
          <cell r="AF398">
            <v>0</v>
          </cell>
          <cell r="AG398">
            <v>0</v>
          </cell>
          <cell r="AH398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lDUDkxMTdBMVpRXCIsXCJEb2NOb1wiOlwiR0UyMTUwRlkyNTI2NDdcIixcIkRvY1R5cFwiOlwiSU5WXCIsXCJEb2NEdFwiOlwiMTEvMDgvMjAyNVwiLFwiVG90SW52VmFsXCI6MTE4MDAwLjAsXCJJdGVtQ250XCI6MSxcIk1haW5Ic25Db2RlXCI6XCI5OTg1OTlcIixcIklyblwiOlwiMmM5YmM1YjlmMzcxYjkxNzYxMDM2MGQwMGQyZWFkM2I4M2Y2NTRkYjcyODhjMDIxMjRiYjI0MWY4YmIzMjcyOVwiLFwiSXJuRHRcIjpcIjIwMjUtMDktMDkgMTM6MTg6MDBcIn0ifQ.bpz6maT3PolcbGQf9DI9WkYMDj5mnc4CPgKVsLImjaNKpTxi3XZWFR_bmrKZzZQOby2j8HfTqMrUVRFI-Q4FYcHqI0rYGGVyvQ--0UHfTp3Jb2Xwoqye_JlOa7afsAiuvCeFFJ66WwBYF1SJCBg9f29mit3BuFY8mvyd3h8Tv5YYIsXGh17xuaZGZ_dhTSBhLcoz-gpk7uLM-sLaHGEJNW3DOlpUEInJ32SldpwYmULA54pBVCp9tvbQwJ6pT0-sRGwBYkoBO8dS0LZJyAHkLHb2nIk7D4RrxrmfNfJBaT3foLvr4jvhWGsycHk1NkctdIuod2lxZjZVAQTv1GCZGA</v>
          </cell>
          <cell r="AI398" t="str">
            <v>Generated</v>
          </cell>
          <cell r="AJ398">
            <v>0</v>
          </cell>
          <cell r="AK398" t="str">
            <v>https://my.gstzen.in/~ldbdzzzjvy/a/invoices/dc91afe0-0a5d-439d-9aea-61237f5f3cd8/einvoice/.pdf2/</v>
          </cell>
        </row>
        <row r="399">
          <cell r="E399" t="str">
            <v>GE2150FY252646</v>
          </cell>
          <cell r="F399">
            <v>45880</v>
          </cell>
          <cell r="G399">
            <v>45900</v>
          </cell>
          <cell r="H399" t="str">
            <v>33AAICP9117A1ZQ</v>
          </cell>
          <cell r="I399" t="str">
            <v>PKP Wind Power Pvt.ltd.,</v>
          </cell>
          <cell r="J399" t="str">
            <v>33 - TN</v>
          </cell>
          <cell r="K399" t="str">
            <v>N</v>
          </cell>
          <cell r="L399">
            <v>0</v>
          </cell>
          <cell r="M399">
            <v>0</v>
          </cell>
          <cell r="N399">
            <v>74900</v>
          </cell>
          <cell r="O399">
            <v>0</v>
          </cell>
          <cell r="P399">
            <v>6741</v>
          </cell>
          <cell r="Q399">
            <v>6741</v>
          </cell>
          <cell r="R399">
            <v>0</v>
          </cell>
          <cell r="S399">
            <v>88382</v>
          </cell>
          <cell r="T399">
            <v>0</v>
          </cell>
          <cell r="U399" t="str">
            <v>CE/NCES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 t="str">
            <v>dfcnceshq1@gmail.com</v>
          </cell>
          <cell r="AB399" t="str">
            <v>dfcnceshq1@gmail.com</v>
          </cell>
          <cell r="AC399" t="str">
            <v>a98a3ab6b4560f7f56ed9d289930aab98b44574875029f85b99e52ca2d620aa9</v>
          </cell>
          <cell r="AD399">
            <v>152522973538257</v>
          </cell>
          <cell r="AE399" t="str">
            <v>2025-09-09 12:53:00</v>
          </cell>
          <cell r="AF399">
            <v>0</v>
          </cell>
          <cell r="AG399">
            <v>0</v>
          </cell>
          <cell r="AH399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lDUDkxMTdBMVpRXCIsXCJEb2NOb1wiOlwiR0UyMTUwRlkyNTI2NDZcIixcIkRvY1R5cFwiOlwiSU5WXCIsXCJEb2NEdFwiOlwiMTEvMDgvMjAyNVwiLFwiVG90SW52VmFsXCI6ODgzODIuMCxcIkl0ZW1DbnRcIjoxLFwiTWFpbkhzbkNvZGVcIjpcIjk5ODU5OVwiLFwiSXJuXCI6XCJhOThhM2FiNmI0NTYwZjdmNTZlZDlkMjg5OTMwYWFiOThiNDQ1NzQ4NzUwMjlmODViOTllNTJjYTJkNjIwYWE5XCIsXCJJcm5EdFwiOlwiMjAyNS0wOS0wOSAxMjo1MzowMFwifSJ9.an-zjPqgIKtglkXAXxaYoL4azSTr7GVBD3FeMEbPxiUzGxUARfddmlg294QFK69Z-VBwP5mCYV_rsThlj2degWhZh2cbSSicq1DcaGrEougXNyNLCTcVgLWSgFRpbv34Bx3rFc-YDTt6hMy9969JCP-6t5VhDLpsu9SJhAs_KwQrwL3spiuGW7kmWPu_D1pa9fnGfZNAWsLHXNOAvgq96aKq7tbbJ3SxaFmS5CtxuhAAK1dagFSebEmS6yI0n3Ryu5VHtY3jbzAWgVjDq5WEJZYI1r-aPbLGq98weJr9dHYWkDry41nocNo3K4UdWuT-ex63w1ERuKaWRAq8zPRbyA</v>
          </cell>
          <cell r="AI399" t="str">
            <v>Generated</v>
          </cell>
          <cell r="AJ399">
            <v>0</v>
          </cell>
          <cell r="AK399" t="str">
            <v>https://my.gstzen.in/~ldbdzzzjvy/a/invoices/1a1fa632-0bc5-4fca-84f7-755028857518/einvoice/.pdf2/</v>
          </cell>
        </row>
        <row r="400">
          <cell r="E400" t="str">
            <v>GE2150FY252645</v>
          </cell>
          <cell r="F400">
            <v>45880</v>
          </cell>
          <cell r="G400">
            <v>45900</v>
          </cell>
          <cell r="H400" t="str">
            <v>33AAZCA5991L1ZR</v>
          </cell>
          <cell r="I400" t="str">
            <v>ARS Sun Power Pvt. Ltd.,</v>
          </cell>
          <cell r="J400" t="str">
            <v>33 - TN</v>
          </cell>
          <cell r="K400" t="str">
            <v>N</v>
          </cell>
          <cell r="L400">
            <v>0</v>
          </cell>
          <cell r="M400">
            <v>0</v>
          </cell>
          <cell r="N400">
            <v>74900</v>
          </cell>
          <cell r="O400">
            <v>0</v>
          </cell>
          <cell r="P400">
            <v>6741</v>
          </cell>
          <cell r="Q400">
            <v>6741</v>
          </cell>
          <cell r="R400">
            <v>0</v>
          </cell>
          <cell r="S400">
            <v>88382</v>
          </cell>
          <cell r="T400">
            <v>0</v>
          </cell>
          <cell r="U400" t="str">
            <v>CE/NCES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 t="str">
            <v>dfcnceshq1@gmail.com</v>
          </cell>
          <cell r="AB400" t="str">
            <v>dfcnceshq1@gmail.com</v>
          </cell>
          <cell r="AC400" t="str">
            <v>0f55f2b127e7589bc37c9174398befbc90508ef4cdc2e3e864f53707bc7d7597</v>
          </cell>
          <cell r="AD400">
            <v>152522973890625</v>
          </cell>
          <cell r="AE400" t="str">
            <v>2025-09-09 13:13:00</v>
          </cell>
          <cell r="AF400">
            <v>0</v>
          </cell>
          <cell r="AG400">
            <v>0</v>
          </cell>
          <cell r="AH400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VpDQTU5OTFMMVpSXCIsXCJEb2NOb1wiOlwiR0UyMTUwRlkyNTI2NDVcIixcIkRvY1R5cFwiOlwiSU5WXCIsXCJEb2NEdFwiOlwiMTEvMDgvMjAyNVwiLFwiVG90SW52VmFsXCI6ODgzODIuMCxcIkl0ZW1DbnRcIjoxLFwiTWFpbkhzbkNvZGVcIjpcIjk5ODU5OVwiLFwiSXJuXCI6XCIwZjU1ZjJiMTI3ZTc1ODliYzM3YzkxNzQzOThiZWZiYzkwNTA4ZWY0Y2RjMmUzZTg2NGY1MzcwN2JjN2Q3NTk3XCIsXCJJcm5EdFwiOlwiMjAyNS0wOS0wOSAxMzoxMzowMFwifSJ9.B7Y_XrlnewEM51z4JLw3vPtUYVAV7QFtJZRVM3zkAieK2wMzmQckhWQuQ--iVmN011SC_xeFMp67XutyDr52CQtfJeRCAyz50MY_xtydxSCboQ87UaWwebLNvYQrJl6OSLGax4a2tEbMcBiqVV0myREyGbuZtFge2vPxvyaQKXz0EWKZpQYth2VC_pcNELR6Hibkr5I3sG9d1LfXlCqRl6BPPpcUwVX-5rkDrf-u_dddYGV0GN2XK2NVKtPUaNoH77bArENIdx_Bt_zPgsw3ls2tqCVGkskZkHqw3JqUeM6WvwzGVOFVWaZeOqKihzSE6plvwUaM-Gcb5KzyYnYr8g</v>
          </cell>
          <cell r="AI400" t="str">
            <v>Generated</v>
          </cell>
          <cell r="AJ400">
            <v>0</v>
          </cell>
          <cell r="AK400" t="str">
            <v>https://my.gstzen.in/~ldbdzzzjvy/a/invoices/48791576-ce69-42b5-ad3a-7ceb3d8224e3/einvoice/.pdf2/</v>
          </cell>
        </row>
        <row r="401">
          <cell r="E401" t="str">
            <v>GE2150FY252644</v>
          </cell>
          <cell r="F401">
            <v>45880</v>
          </cell>
          <cell r="G401">
            <v>45900</v>
          </cell>
          <cell r="H401" t="str">
            <v>33AACCS9491G1Z4</v>
          </cell>
          <cell r="I401" t="str">
            <v>SRI NACHAMMAI COTTON MILLS LTD</v>
          </cell>
          <cell r="J401" t="str">
            <v>33 - TN</v>
          </cell>
          <cell r="K401" t="str">
            <v>N</v>
          </cell>
          <cell r="L401">
            <v>0</v>
          </cell>
          <cell r="M401">
            <v>0</v>
          </cell>
          <cell r="N401">
            <v>100000</v>
          </cell>
          <cell r="O401">
            <v>0</v>
          </cell>
          <cell r="P401">
            <v>9000</v>
          </cell>
          <cell r="Q401">
            <v>9000</v>
          </cell>
          <cell r="R401">
            <v>0</v>
          </cell>
          <cell r="S401">
            <v>118000</v>
          </cell>
          <cell r="T401">
            <v>0</v>
          </cell>
          <cell r="U401" t="str">
            <v>CE/NCES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 t="str">
            <v>dfcnceshq1@gmail.com</v>
          </cell>
          <cell r="AB401" t="str">
            <v>dfcnceshq1@gmail.com</v>
          </cell>
          <cell r="AC401" t="str">
            <v>a411ebd87602c8df1e8e71f749aaca1149f7f1552e0e35365109ae302a7d435c</v>
          </cell>
          <cell r="AD401">
            <v>152522973540164</v>
          </cell>
          <cell r="AE401" t="str">
            <v>2025-09-09 12:53:00</v>
          </cell>
          <cell r="AF401">
            <v>0</v>
          </cell>
          <cell r="AG401">
            <v>0</v>
          </cell>
          <cell r="AH401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NDUzk0OTFHMVo0XCIsXCJEb2NOb1wiOlwiR0UyMTUwRlkyNTI2NDRcIixcIkRvY1R5cFwiOlwiSU5WXCIsXCJEb2NEdFwiOlwiMTEvMDgvMjAyNVwiLFwiVG90SW52VmFsXCI6MTE4MDAwLjAsXCJJdGVtQ250XCI6MSxcIk1haW5Ic25Db2RlXCI6XCI5OTg1OTlcIixcIklyblwiOlwiYTQxMWViZDg3NjAyYzhkZjFlOGU3MWY3NDlhYWNhMTE0OWY3ZjE1NTJlMGUzNTM2NTEwOWFlMzAyYTdkNDM1Y1wiLFwiSXJuRHRcIjpcIjIwMjUtMDktMDkgMTI6NTM6MDBcIn0ifQ.jwd-QCGs_ywhl2idq7ptBiRf7rBn6D-TEnb_dt31pavsnpYZo5taPWukXNkgljSVkX6FpB3YPGlRI5m63LtWI_ftTmS5wqIDMbofEMeyHTqBtYUlpfivMfgkMF7M4IrW2FxeUZj6fQ85W3ShfFE6V6FSVrTUJzbqoH4iQVySEDi6WEc-OzbIr7zqI7GZ3ErG5p_BjMLNDU21MpNT--f8fkvxdG1DEW1GiZI2x0wlWW8NJpba6HNwKaTIo3K4VIHnDMt-gsIwUD5z-braCqVprTvMlH8Ss4uba7jKuvxY_-62on7Gc1nBWiufo9RoPQmy2oCudUar3vErPbFAL3jOAQ</v>
          </cell>
          <cell r="AI401" t="str">
            <v>Generated</v>
          </cell>
          <cell r="AJ401">
            <v>0</v>
          </cell>
          <cell r="AK401" t="str">
            <v>https://my.gstzen.in/~ldbdzzzjvy/a/invoices/e06ec141-3635-4d70-82be-028373a7a2e3/einvoice/.pdf2/</v>
          </cell>
        </row>
        <row r="402">
          <cell r="E402" t="str">
            <v>GE2150FY252643</v>
          </cell>
          <cell r="F402">
            <v>45880</v>
          </cell>
          <cell r="G402">
            <v>45900</v>
          </cell>
          <cell r="H402" t="str">
            <v>33AACCS9491G1Z4</v>
          </cell>
          <cell r="I402" t="str">
            <v>SRI NACHAMMAI COTTON MILLS LTD</v>
          </cell>
          <cell r="J402" t="str">
            <v>33 - TN</v>
          </cell>
          <cell r="K402" t="str">
            <v>N</v>
          </cell>
          <cell r="L402">
            <v>0</v>
          </cell>
          <cell r="M402">
            <v>0</v>
          </cell>
          <cell r="N402">
            <v>74900</v>
          </cell>
          <cell r="O402">
            <v>0</v>
          </cell>
          <cell r="P402">
            <v>6741</v>
          </cell>
          <cell r="Q402">
            <v>6741</v>
          </cell>
          <cell r="R402">
            <v>0</v>
          </cell>
          <cell r="S402">
            <v>88382</v>
          </cell>
          <cell r="T402">
            <v>0</v>
          </cell>
          <cell r="U402" t="str">
            <v>CE/NCES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 t="str">
            <v>dfcnceshq1@gmail.com</v>
          </cell>
          <cell r="AB402" t="str">
            <v>dfcnceshq1@gmail.com</v>
          </cell>
          <cell r="AC402" t="str">
            <v>d1d38c2e2a5bb6c3e21d0ad2defbd084ceccf4163e9d0a8233be28faf49c45ab</v>
          </cell>
          <cell r="AD402">
            <v>152522965023325</v>
          </cell>
          <cell r="AE402" t="str">
            <v>2025-09-08 17:08:00</v>
          </cell>
          <cell r="AF402">
            <v>0</v>
          </cell>
          <cell r="AG402">
            <v>0</v>
          </cell>
          <cell r="AH402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NDUzk0OTFHMVo0XCIsXCJEb2NOb1wiOlwiR0UyMTUwRlkyNTI2NDNcIixcIkRvY1R5cFwiOlwiSU5WXCIsXCJEb2NEdFwiOlwiMTEvMDgvMjAyNVwiLFwiVG90SW52VmFsXCI6ODgzODIuMCxcIkl0ZW1DbnRcIjoxLFwiTWFpbkhzbkNvZGVcIjpcIjk5ODU5OVwiLFwiSXJuXCI6XCJkMWQzOGMyZTJhNWJiNmMzZTIxZDBhZDJkZWZiZDA4NGNlY2NmNDE2M2U5ZDBhODIzM2JlMjhmYWY0OWM0NWFiXCIsXCJJcm5EdFwiOlwiMjAyNS0wOS0wOCAxNzowODowMFwifSJ9.ettFOd1krJyuWWXPjp0k9ffi_ccLZKE70_3JK-mrT5eT2nUP_lcLsdMrbtY40IfAODow7cI1ry0QrI0ZWx72-dtzRv23cb4fuVpmotvpeYD22P7Foym___Zzfp0q73JAnZ5xHRyJPbQoFPUEuh766RZQgQIwaHj5BS6-BUeMx4cCvVYwmIQSakl2EhAf9x-XehRWOW8EVZezTVlrkhxHIQ9RLzxeoIFKKsFNZrXkOI-PBD1rqdTCvbO1KNpqpB1rNhQVc-tkbnao0DRbWVRXm1Ek_DCGUBwhLnvUbGcugD42FyuSFpwX1wFUAg1zV78w0v19DTlEmqHp_QlCVWreSg</v>
          </cell>
          <cell r="AI402" t="str">
            <v>Generated</v>
          </cell>
          <cell r="AJ402">
            <v>0</v>
          </cell>
          <cell r="AK402" t="str">
            <v>https://my.gstzen.in/~ldbdzzzjvy/a/invoices/be721763-776b-45f2-84da-90d9047d7a1e/einvoice/.pdf2/</v>
          </cell>
        </row>
        <row r="403">
          <cell r="E403" t="str">
            <v>GE2150FY252642</v>
          </cell>
          <cell r="F403">
            <v>45880</v>
          </cell>
          <cell r="G403">
            <v>0</v>
          </cell>
          <cell r="H403" t="str">
            <v>33AAZCA5337N1ZZ</v>
          </cell>
          <cell r="I403" t="str">
            <v>AMPLUS THETA ENERGY PRIVATE LIMITED</v>
          </cell>
          <cell r="J403" t="str">
            <v>33 - TN</v>
          </cell>
          <cell r="K403" t="str">
            <v>N</v>
          </cell>
          <cell r="L403">
            <v>0</v>
          </cell>
          <cell r="M403">
            <v>0</v>
          </cell>
          <cell r="N403">
            <v>73300</v>
          </cell>
          <cell r="O403">
            <v>0</v>
          </cell>
          <cell r="P403">
            <v>6597</v>
          </cell>
          <cell r="Q403">
            <v>6597</v>
          </cell>
          <cell r="R403">
            <v>0</v>
          </cell>
          <cell r="S403">
            <v>86494</v>
          </cell>
          <cell r="T403">
            <v>0</v>
          </cell>
          <cell r="U403" t="str">
            <v>CE/NCES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 t="str">
            <v>dfcnceshq1@gmail.com</v>
          </cell>
          <cell r="AB403" t="str">
            <v>srivenu111@gmail.com</v>
          </cell>
          <cell r="AC403" t="str">
            <v>a592da86f1244cb03d960d7d81a22560bd3b271257c38d22404eaf22da34802d</v>
          </cell>
          <cell r="AD403">
            <v>152522972589175</v>
          </cell>
          <cell r="AE403" t="str">
            <v>2025-09-09 12:08:00</v>
          </cell>
          <cell r="AF403">
            <v>0</v>
          </cell>
          <cell r="AG403">
            <v>0</v>
          </cell>
          <cell r="AH403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VpDQTUzMzdOMVpaXCIsXCJEb2NOb1wiOlwiR0UyMTUwRlkyNTI2NDJcIixcIkRvY1R5cFwiOlwiSU5WXCIsXCJEb2NEdFwiOlwiMTEvMDgvMjAyNVwiLFwiVG90SW52VmFsXCI6ODY0OTQuMCxcIkl0ZW1DbnRcIjoxLFwiTWFpbkhzbkNvZGVcIjpcIjk5ODU5OVwiLFwiSXJuXCI6XCJhNTkyZGE4NmYxMjQ0Y2IwM2Q5NjBkN2Q4MWEyMjU2MGJkM2IyNzEyNTdjMzhkMjI0MDRlYWYyMmRhMzQ4MDJkXCIsXCJJcm5EdFwiOlwiMjAyNS0wOS0wOSAxMjowODowMFwifSJ9.IFg6ucHKgvAhKCfWwMQZ9vwL7k147hc8bgqLZaZsteHHpxZhwBJcwVjrkWfRTk9GLGvl4kmvujze8qIDRGs3CIHM-8K6u7HoQoviL-blJ85qAB-RT6MIXIhxtQOe8jSf0IQH3vMq5qdsHH-2gDUUvoIXppaJcN2wZK0Fq15uvs3uXbNIyS3I92BSfsavNSH8Q17WwOzhEYeZb_1ZxqEowl-1tTT8i53SuTknVJUg190ePb6ovHPRAmx-MwG8_NqeufsSK-UZOddRTrLffcOka4LvBHO9UGD_kNSPwwoQtwYa8IUysqWWnQ96P6qggRAP5tGIafK1eapHI5OjbMf9UA</v>
          </cell>
          <cell r="AI403" t="str">
            <v>Generated</v>
          </cell>
          <cell r="AJ403">
            <v>0</v>
          </cell>
          <cell r="AK403" t="str">
            <v>https://my.gstzen.in/~ldbdzzzjvy/a/invoices/6566a68a-352b-4c4b-862c-c13d833472e5/einvoice/.pdf2/</v>
          </cell>
        </row>
        <row r="404">
          <cell r="E404" t="str">
            <v>GE2150FY252641</v>
          </cell>
          <cell r="F404">
            <v>45880</v>
          </cell>
          <cell r="G404">
            <v>0</v>
          </cell>
          <cell r="H404" t="str">
            <v>33AAZCA5337N1ZZ</v>
          </cell>
          <cell r="I404" t="str">
            <v>AMPLUS THETA ENERGY PRIVATE LIMITED</v>
          </cell>
          <cell r="J404" t="str">
            <v>33 - TN</v>
          </cell>
          <cell r="K404" t="str">
            <v>N</v>
          </cell>
          <cell r="L404">
            <v>0</v>
          </cell>
          <cell r="M404">
            <v>0</v>
          </cell>
          <cell r="N404">
            <v>36650</v>
          </cell>
          <cell r="O404">
            <v>0</v>
          </cell>
          <cell r="P404">
            <v>3298.5</v>
          </cell>
          <cell r="Q404">
            <v>3298.5</v>
          </cell>
          <cell r="R404">
            <v>0</v>
          </cell>
          <cell r="S404">
            <v>43247</v>
          </cell>
          <cell r="T404">
            <v>0</v>
          </cell>
          <cell r="U404" t="str">
            <v>CE/NCES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 t="str">
            <v>dfcnceshq1@gmail.com</v>
          </cell>
          <cell r="AB404" t="str">
            <v>srivenu111@gmail.com</v>
          </cell>
          <cell r="AC404" t="str">
            <v>6edb6fa32fb662a17639aa5cb4a0a64019a145b8b520559e4804a535b910a4d7</v>
          </cell>
          <cell r="AD404">
            <v>152522972589069</v>
          </cell>
          <cell r="AE404" t="str">
            <v>2025-09-09 12:08:00</v>
          </cell>
          <cell r="AF404">
            <v>0</v>
          </cell>
          <cell r="AG404">
            <v>0</v>
          </cell>
          <cell r="AH404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VpDQTUzMzdOMVpaXCIsXCJEb2NOb1wiOlwiR0UyMTUwRlkyNTI2NDFcIixcIkRvY1R5cFwiOlwiSU5WXCIsXCJEb2NEdFwiOlwiMTEvMDgvMjAyNVwiLFwiVG90SW52VmFsXCI6NDMyNDcuMCxcIkl0ZW1DbnRcIjoxLFwiTWFpbkhzbkNvZGVcIjpcIjk5ODU5OVwiLFwiSXJuXCI6XCI2ZWRiNmZhMzJmYjY2MmExNzYzOWFhNWNiNGEwYTY0MDE5YTE0NWI4YjUyMDU1OWU0ODA0YTUzNWI5MTBhNGQ3XCIsXCJJcm5EdFwiOlwiMjAyNS0wOS0wOSAxMjowODowMFwifSJ9.hrAV9jxQKBuXJkjdBDG3siKu-X_IPlz1ye8JQDqdCSU9hybEHk57XFlaHkIOzhJsmUK9ceVdUmZ6wnGAj8iNmrfKndtdse84kMp1z-xHtxOLq8Z5AT-wJHbQ_-g0NS41mftbvB1PCK9PR_1aHf6LeILaSDhZew1rkniVCDtmmAuKal1K-Kz0Rcoh3NVQAbU13AjafgzvYOMGEpQvmZfelcE1Bu4Zx0h7wzyU3rBVmTjAF7fUlTlNTTN9pEhRuaaO6_3BSdrOPIsELq_CE2CpJwhsiX1K-OTeLSWisMBuRRntJBdNtEsAQKC6C7HkJWyS-tCzVt4MUqH-ZDS-jQaIXQ</v>
          </cell>
          <cell r="AI404" t="str">
            <v>Generated</v>
          </cell>
          <cell r="AJ404">
            <v>0</v>
          </cell>
          <cell r="AK404" t="str">
            <v>https://my.gstzen.in/~ldbdzzzjvy/a/invoices/38155cd4-7646-4e9b-b00c-9a0d8720dbd9/einvoice/.pdf2/</v>
          </cell>
        </row>
        <row r="405">
          <cell r="E405" t="str">
            <v>GE2150FY252640</v>
          </cell>
          <cell r="F405">
            <v>45880</v>
          </cell>
          <cell r="G405">
            <v>0</v>
          </cell>
          <cell r="H405" t="str">
            <v>33AAMCG1897L1Z1</v>
          </cell>
          <cell r="I405" t="str">
            <v>Grow One Eco Power Pvt. Ltd.,</v>
          </cell>
          <cell r="J405" t="str">
            <v>33 - TN</v>
          </cell>
          <cell r="K405" t="str">
            <v>N</v>
          </cell>
          <cell r="L405">
            <v>0</v>
          </cell>
          <cell r="M405">
            <v>0</v>
          </cell>
          <cell r="N405">
            <v>100000</v>
          </cell>
          <cell r="O405">
            <v>0</v>
          </cell>
          <cell r="P405">
            <v>9000</v>
          </cell>
          <cell r="Q405">
            <v>9000</v>
          </cell>
          <cell r="R405">
            <v>0</v>
          </cell>
          <cell r="S405">
            <v>118000</v>
          </cell>
          <cell r="T405">
            <v>0</v>
          </cell>
          <cell r="U405" t="str">
            <v>CE/NCES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 t="str">
            <v>dfcnceshq1@gmail.com</v>
          </cell>
          <cell r="AB405" t="str">
            <v>srivenu111@gmail.com</v>
          </cell>
          <cell r="AC405" t="str">
            <v>2e0465a877857b2070352232a62a8c75136334ea918b867a4b6deecc366a69e6</v>
          </cell>
          <cell r="AD405">
            <v>152522972588954</v>
          </cell>
          <cell r="AE405" t="str">
            <v>2025-09-09 12:08:00</v>
          </cell>
          <cell r="AF405">
            <v>0</v>
          </cell>
          <cell r="AG405">
            <v>0</v>
          </cell>
          <cell r="AH405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1DRzE4OTdMMVoxXCIsXCJEb2NOb1wiOlwiR0UyMTUwRlkyNTI2NDBcIixcIkRvY1R5cFwiOlwiSU5WXCIsXCJEb2NEdFwiOlwiMTEvMDgvMjAyNVwiLFwiVG90SW52VmFsXCI6MTE4MDAwLjAsXCJJdGVtQ250XCI6MSxcIk1haW5Ic25Db2RlXCI6XCI5OTg1OTlcIixcIklyblwiOlwiMmUwNDY1YTg3Nzg1N2IyMDcwMzUyMjMyYTYyYThjNzUxMzYzMzRlYTkxOGI4NjdhNGI2ZGVlY2MzNjZhNjllNlwiLFwiSXJuRHRcIjpcIjIwMjUtMDktMDkgMTI6MDg6MDBcIn0ifQ.lM_V_aGqsX9bYszh92KwZpglwUTR10I7lbDk5kpzAN2RqlOD0uXCklqVwdZAvQZdrBobc-FwoG8xzAuf34l7FJQQdXeWYSBk1IRHD7c1uoQ1hRnob51QVNYpClZN0LLsX9gLSX4BIyXDgOctNHRl2MGagRRdByc00TMT3HpZziJn39GxucqobemyY9a0CPOC0vLwIZS6TcOqKyh14cOzTLRTIKWhIb0WzSaevhzlI5O482MMYYAK8wxcLKTil1lfHya4nnZlxdfxVJt6-DCt9f29ZYz8JZnPvfXe-_djH6IPI_v4gvk21B-MI9LcjwAggsPMfeudVBf-qJs8NL4Ycw</v>
          </cell>
          <cell r="AI405" t="str">
            <v>Generated</v>
          </cell>
          <cell r="AJ405">
            <v>0</v>
          </cell>
          <cell r="AK405" t="str">
            <v>https://my.gstzen.in/~ldbdzzzjvy/a/invoices/8995d3c3-38bc-4a42-97d9-96b562266b31/einvoice/.pdf2/</v>
          </cell>
        </row>
        <row r="406">
          <cell r="E406" t="str">
            <v>GE2150FY25264</v>
          </cell>
          <cell r="F406">
            <v>45880</v>
          </cell>
          <cell r="G406">
            <v>0</v>
          </cell>
          <cell r="H406" t="str">
            <v>33AAQCM0865Q1ZR</v>
          </cell>
          <cell r="I406" t="str">
            <v>Olitec Solar Pvt. Ltd.,</v>
          </cell>
          <cell r="J406" t="str">
            <v>33 - TN</v>
          </cell>
          <cell r="K406" t="str">
            <v>N</v>
          </cell>
          <cell r="L406">
            <v>0</v>
          </cell>
          <cell r="M406">
            <v>0</v>
          </cell>
          <cell r="N406">
            <v>100000</v>
          </cell>
          <cell r="O406">
            <v>0</v>
          </cell>
          <cell r="P406">
            <v>9000</v>
          </cell>
          <cell r="Q406">
            <v>9000</v>
          </cell>
          <cell r="R406">
            <v>0</v>
          </cell>
          <cell r="S406">
            <v>118000</v>
          </cell>
          <cell r="T406">
            <v>0</v>
          </cell>
          <cell r="U406" t="str">
            <v>CE/NCES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 t="str">
            <v>dfcnceshq1@gmail.com</v>
          </cell>
          <cell r="AB406" t="str">
            <v>srivenu111@gmail.com</v>
          </cell>
          <cell r="AC406" t="str">
            <v>68935f4cec2288806e1ed545e2b9c2f8285a00c4f204ccaeac91c33b638c4bd7</v>
          </cell>
          <cell r="AD406">
            <v>152522972588802</v>
          </cell>
          <cell r="AE406" t="str">
            <v>2025-09-09 12:08:00</v>
          </cell>
          <cell r="AF406">
            <v>0</v>
          </cell>
          <cell r="AG406">
            <v>0</v>
          </cell>
          <cell r="AH406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VFDTTA4NjVRMVpSXCIsXCJEb2NOb1wiOlwiR0UyMTUwRlkyNTI2NFwiLFwiRG9jVHlwXCI6XCJJTlZcIixcIkRvY0R0XCI6XCIxMS8wOC8yMDI1XCIsXCJUb3RJbnZWYWxcIjoxMTgwMDAuMCxcIkl0ZW1DbnRcIjoxLFwiTWFpbkhzbkNvZGVcIjpcIjk5ODU5OVwiLFwiSXJuXCI6XCI2ODkzNWY0Y2VjMjI4ODgwNmUxZWQ1NDVlMmI5YzJmODI4NWEwMGM0ZjIwNGNjYWVhYzkxYzMzYjYzOGM0YmQ3XCIsXCJJcm5EdFwiOlwiMjAyNS0wOS0wOSAxMjowODowMFwifSJ9.3SCFsw1t8Ur2miRPoYMcM8tYsgiCWz4zWF9229mXQlBzPhP9yhWudkRbnvbcjj8cy3L2zRIhxVYwrc8szJLNFC2b_wKM7wgRJ64j0nB__C_S0yYUh-MR5tRR3FcR0H5NwzNOPJX9HvbO-WDw-YhwYQ5kiEzEAUEVBU964hCbJTf0mPzBUCpXaEwxJms7lC-9i9hsgVYH8dj0vmCW1PmYO6y98M4BlqY3nb8rKYDLOe5iJJ3cLw4i-_AeaimnYDLXR5KN7m6tldVQnocDaqWk13ByYVwfKQf5gzv6hXuJpAIzJ4DqIJeZybd480q6GhlN39gmjIQhyVKMfCQ4ZQNPuQ</v>
          </cell>
          <cell r="AI406" t="str">
            <v>Generated</v>
          </cell>
          <cell r="AJ406">
            <v>0</v>
          </cell>
          <cell r="AK406" t="str">
            <v>https://my.gstzen.in/~ldbdzzzjvy/a/invoices/f6deba9a-70f6-4ad4-a5b3-dc9ea853ff29/einvoice/.pdf2/</v>
          </cell>
        </row>
        <row r="407">
          <cell r="E407" t="str">
            <v>GE2150FY252639</v>
          </cell>
          <cell r="F407">
            <v>45880</v>
          </cell>
          <cell r="G407">
            <v>0</v>
          </cell>
          <cell r="H407" t="str">
            <v>33AAMCG1897L1Z1</v>
          </cell>
          <cell r="I407" t="str">
            <v>Grow One Eco Power Pvt. Ltd.,</v>
          </cell>
          <cell r="J407" t="str">
            <v>33 - TN</v>
          </cell>
          <cell r="K407" t="str">
            <v>N</v>
          </cell>
          <cell r="L407">
            <v>0</v>
          </cell>
          <cell r="M407">
            <v>0</v>
          </cell>
          <cell r="N407">
            <v>74900</v>
          </cell>
          <cell r="O407">
            <v>0</v>
          </cell>
          <cell r="P407">
            <v>6741</v>
          </cell>
          <cell r="Q407">
            <v>6741</v>
          </cell>
          <cell r="R407">
            <v>0</v>
          </cell>
          <cell r="S407">
            <v>88382</v>
          </cell>
          <cell r="T407">
            <v>0</v>
          </cell>
          <cell r="U407" t="str">
            <v>CE/NCES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 t="str">
            <v>dfcnceshq1@gmail.com</v>
          </cell>
          <cell r="AB407" t="str">
            <v>srivenu111@gmail.com</v>
          </cell>
          <cell r="AC407" t="str">
            <v>12eff07dfd599831ef3e6f5d4c065a42014d4643c99a0850c9a5f7f222247526</v>
          </cell>
          <cell r="AD407">
            <v>152522972588705</v>
          </cell>
          <cell r="AE407" t="str">
            <v>2025-09-09 12:08:00</v>
          </cell>
          <cell r="AF407">
            <v>0</v>
          </cell>
          <cell r="AG407">
            <v>0</v>
          </cell>
          <cell r="AH407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1DRzE4OTdMMVoxXCIsXCJEb2NOb1wiOlwiR0UyMTUwRlkyNTI2MzlcIixcIkRvY1R5cFwiOlwiSU5WXCIsXCJEb2NEdFwiOlwiMTEvMDgvMjAyNVwiLFwiVG90SW52VmFsXCI6ODgzODIuMCxcIkl0ZW1DbnRcIjoxLFwiTWFpbkhzbkNvZGVcIjpcIjk5ODU5OVwiLFwiSXJuXCI6XCIxMmVmZjA3ZGZkNTk5ODMxZWYzZTZmNWQ0YzA2NWE0MjAxNGQ0NjQzYzk5YTA4NTBjOWE1ZjdmMjIyMjQ3NTI2XCIsXCJJcm5EdFwiOlwiMjAyNS0wOS0wOSAxMjowODowMFwifSJ9.wmaMgYV3tjARbjr75cUIv3hOIypZpphZ2rFTNcTaRHzWKLOFibK0ku-27GskPaPMQqy9pi-CEG8hs3-L_kfUBTkPOYmoCwDnnaK1vyGh4V-4PuFcY87BeOyuWYhuOlzrvpTdHEQd-mQog9wpPg2vI0TYFiCdw0RxbwJXpBOXaD_hk0IXMOVWcW3JM4uFV_3pyw6q9AChJpcEXjXBa4Cf0piqpL-e1rGkG75fMP1jxGRR5jibT5ODIZnWAkhmI3pBdRkLZIKw8MhopO2szgs50pc_uJF6RMZR8m3err3G4SUW-WKnU373v6qwQH2pqhtCD63TWO9YgvMoywJRlVjO9Q</v>
          </cell>
          <cell r="AI407" t="str">
            <v>Generated</v>
          </cell>
          <cell r="AJ407">
            <v>0</v>
          </cell>
          <cell r="AK407" t="str">
            <v>https://my.gstzen.in/~ldbdzzzjvy/a/invoices/e9536b71-2eaf-4447-ad6a-5365e5de71c4/einvoice/.pdf2/</v>
          </cell>
        </row>
        <row r="408">
          <cell r="E408" t="str">
            <v>GE2150FY252638</v>
          </cell>
          <cell r="F408">
            <v>45880</v>
          </cell>
          <cell r="G408">
            <v>45900</v>
          </cell>
          <cell r="H408" t="str">
            <v>33ADHFS2782D1Z5</v>
          </cell>
          <cell r="I408" t="str">
            <v>Saaravanaa Threads</v>
          </cell>
          <cell r="J408" t="str">
            <v>33 - TN</v>
          </cell>
          <cell r="K408" t="str">
            <v>N</v>
          </cell>
          <cell r="L408">
            <v>0</v>
          </cell>
          <cell r="M408">
            <v>0</v>
          </cell>
          <cell r="N408">
            <v>74900</v>
          </cell>
          <cell r="O408">
            <v>0</v>
          </cell>
          <cell r="P408">
            <v>6741</v>
          </cell>
          <cell r="Q408">
            <v>6741</v>
          </cell>
          <cell r="R408">
            <v>0</v>
          </cell>
          <cell r="S408">
            <v>88382</v>
          </cell>
          <cell r="T408">
            <v>0</v>
          </cell>
          <cell r="U408" t="str">
            <v>CE/NCES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 t="str">
            <v>dfcnceshq1@gmail.com</v>
          </cell>
          <cell r="AB408" t="str">
            <v>dfcnceshq1@gmail.com</v>
          </cell>
          <cell r="AC408" t="str">
            <v>f5a4ae109303ee47b60e84d0f14dc0433be4c79652d99a8ea5870362ea06a796</v>
          </cell>
          <cell r="AD408">
            <v>152522965022803</v>
          </cell>
          <cell r="AE408" t="str">
            <v>2025-09-08 17:08:00</v>
          </cell>
          <cell r="AF408">
            <v>0</v>
          </cell>
          <cell r="AG408">
            <v>0</v>
          </cell>
          <cell r="AH408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REhGUzI3ODJEMVo1XCIsXCJEb2NOb1wiOlwiR0UyMTUwRlkyNTI2MzhcIixcIkRvY1R5cFwiOlwiSU5WXCIsXCJEb2NEdFwiOlwiMTEvMDgvMjAyNVwiLFwiVG90SW52VmFsXCI6ODgzODIuMCxcIkl0ZW1DbnRcIjoxLFwiTWFpbkhzbkNvZGVcIjpcIjk5ODU5OVwiLFwiSXJuXCI6XCJmNWE0YWUxMDkzMDNlZTQ3YjYwZTg0ZDBmMTRkYzA0MzNiZTRjNzk2NTJkOTlhOGVhNTg3MDM2MmVhMDZhNzk2XCIsXCJJcm5EdFwiOlwiMjAyNS0wOS0wOCAxNzowODowMFwifSJ9.ARZomM44XqEDswniogPsB-e_MKiB6P--PIQTQ4Dwy65QUnSSCZYosZAe-qf4VC4YuHIYDQe9ytyy993li5Ph4K86JhLI4N9U_pAkiCcQj9U0eBqauND8Hk59g9-DxYtdbtDDUe3Xsx2kAGoWHhkB0wv-QOfVdrnWDU-euxmD2wypo328kdY7sv4QvClFyjEpQN6MxddRQM5ALbttYIEtHutP1b75iZyuf8hWNllYQQi7Fb7rvDDGH2X3smFLUmg4URtci2g4ry2WypnZWw-FmQhjRynS6tdbNL__wYNbMDYZec23voCsBNCaPqpPF37MhUjTVlg5_lkpj8D8OC5x_A</v>
          </cell>
          <cell r="AI408" t="str">
            <v>Generated</v>
          </cell>
          <cell r="AJ408">
            <v>0</v>
          </cell>
          <cell r="AK408" t="str">
            <v>https://my.gstzen.in/~ldbdzzzjvy/a/invoices/ea64d668-ae12-44da-aff6-0b9a68c20778/einvoice/.pdf2/</v>
          </cell>
        </row>
        <row r="409">
          <cell r="E409" t="str">
            <v>GE2150FY252637</v>
          </cell>
          <cell r="F409">
            <v>45880</v>
          </cell>
          <cell r="G409">
            <v>45900</v>
          </cell>
          <cell r="H409" t="str">
            <v>33AATFK3661Q1ZK</v>
          </cell>
          <cell r="I409" t="str">
            <v>Krisnaveni Cotton Mills,</v>
          </cell>
          <cell r="J409" t="str">
            <v>33 - TN</v>
          </cell>
          <cell r="K409" t="str">
            <v>N</v>
          </cell>
          <cell r="L409">
            <v>0</v>
          </cell>
          <cell r="M409">
            <v>0</v>
          </cell>
          <cell r="N409">
            <v>74900</v>
          </cell>
          <cell r="O409">
            <v>0</v>
          </cell>
          <cell r="P409">
            <v>6741</v>
          </cell>
          <cell r="Q409">
            <v>6741</v>
          </cell>
          <cell r="R409">
            <v>0</v>
          </cell>
          <cell r="S409">
            <v>88382</v>
          </cell>
          <cell r="T409">
            <v>0</v>
          </cell>
          <cell r="U409" t="str">
            <v>CE/NCES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 t="str">
            <v>dfcnceshq1@gmail.com</v>
          </cell>
          <cell r="AB409" t="str">
            <v>dfcnceshq1@gmail.com</v>
          </cell>
          <cell r="AC409" t="str">
            <v>6a9ea0e0eed10ea2f19f7aee098cf573152bab6ad2a88edc664dbf5b5015d1d2</v>
          </cell>
          <cell r="AD409">
            <v>152522965022706</v>
          </cell>
          <cell r="AE409" t="str">
            <v>2025-09-08 17:08:00</v>
          </cell>
          <cell r="AF409">
            <v>0</v>
          </cell>
          <cell r="AG409">
            <v>0</v>
          </cell>
          <cell r="AH409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VRGSzM2NjFRMVpLXCIsXCJEb2NOb1wiOlwiR0UyMTUwRlkyNTI2MzdcIixcIkRvY1R5cFwiOlwiSU5WXCIsXCJEb2NEdFwiOlwiMTEvMDgvMjAyNVwiLFwiVG90SW52VmFsXCI6ODgzODIuMCxcIkl0ZW1DbnRcIjoxLFwiTWFpbkhzbkNvZGVcIjpcIjk5ODU5OVwiLFwiSXJuXCI6XCI2YTllYTBlMGVlZDEwZWEyZjE5ZjdhZWUwOThjZjU3MzE1MmJhYjZhZDJhODhlZGM2NjRkYmY1YjUwMTVkMWQyXCIsXCJJcm5EdFwiOlwiMjAyNS0wOS0wOCAxNzowODowMFwifSJ9.W3eNkVhx7Pml9MrL77ZS4Od4arHhEnq47HMwxQ8vWAVE-MGGWkMJk_A7S8WRe_70JmPZbn5kkPP1sCfsXVhVQ6rY2PnwVlmeITACQcf_BxI5WEVIi4ezdFcmNOF_2hft2hgVzGEbXjcahHt-sjlZDgB3J2twYL0JPz0-TwkWFBJNutOR1fBu5FZlwaWZslqKLCSxvJvs0jlkqGt6zk9l_n6tiQL07-w1JBDzM9tyURAHw4eN67BWWjpxyh48n7YiR0k4XLrXsnM4yl-omhR_1FsdSQTCO3OjeitLHnLORkhevi5nKQLs0bIz0N3ktYRsFnzD8LzzeaZFgKVEcKz3Dg</v>
          </cell>
          <cell r="AI409" t="str">
            <v>Generated</v>
          </cell>
          <cell r="AJ409">
            <v>0</v>
          </cell>
          <cell r="AK409" t="str">
            <v>https://my.gstzen.in/~ldbdzzzjvy/a/invoices/12d6ba32-8aae-4c9f-848f-9b99038e0677/einvoice/.pdf2/</v>
          </cell>
        </row>
        <row r="410">
          <cell r="E410" t="str">
            <v>GE2150FY252636</v>
          </cell>
          <cell r="F410">
            <v>45880</v>
          </cell>
          <cell r="G410">
            <v>45900</v>
          </cell>
          <cell r="H410" t="str">
            <v>33AOIPS2082N1ZI</v>
          </cell>
          <cell r="I410" t="str">
            <v>Sri PalaniMurugan Textiles,</v>
          </cell>
          <cell r="J410" t="str">
            <v>33 - TN</v>
          </cell>
          <cell r="K410" t="str">
            <v>N</v>
          </cell>
          <cell r="L410">
            <v>0</v>
          </cell>
          <cell r="M410">
            <v>0</v>
          </cell>
          <cell r="N410">
            <v>74900</v>
          </cell>
          <cell r="O410">
            <v>0</v>
          </cell>
          <cell r="P410">
            <v>6741</v>
          </cell>
          <cell r="Q410">
            <v>6741</v>
          </cell>
          <cell r="R410">
            <v>0</v>
          </cell>
          <cell r="S410">
            <v>88382</v>
          </cell>
          <cell r="T410">
            <v>0</v>
          </cell>
          <cell r="U410" t="str">
            <v>CE/NCES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 t="str">
            <v>dfcnceshq1@gmail.com</v>
          </cell>
          <cell r="AB410" t="str">
            <v>dfcnceshq1@gmail.com</v>
          </cell>
          <cell r="AC410" t="str">
            <v>388361da8b09db3d9b9a593de8fa97d3a80e769b30b22d0ccc383bf23f90a3cf</v>
          </cell>
          <cell r="AD410">
            <v>152522965022584</v>
          </cell>
          <cell r="AE410" t="str">
            <v>2025-09-08 17:08:00</v>
          </cell>
          <cell r="AF410">
            <v>0</v>
          </cell>
          <cell r="AG410">
            <v>0</v>
          </cell>
          <cell r="AH410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T0lQUzIwODJOMVpJXCIsXCJEb2NOb1wiOlwiR0UyMTUwRlkyNTI2MzZcIixcIkRvY1R5cFwiOlwiSU5WXCIsXCJEb2NEdFwiOlwiMTEvMDgvMjAyNVwiLFwiVG90SW52VmFsXCI6ODgzODIuMCxcIkl0ZW1DbnRcIjoxLFwiTWFpbkhzbkNvZGVcIjpcIjk5ODU5OVwiLFwiSXJuXCI6XCIzODgzNjFkYThiMDlkYjNkOWI5YTU5M2RlOGZhOTdkM2E4MGU3NjliMzBiMjJkMGNjYzM4M2JmMjNmOTBhM2NmXCIsXCJJcm5EdFwiOlwiMjAyNS0wOS0wOCAxNzowODowMFwifSJ9.if7xicMzU7tz8VW-Ar6bc68wORkoTBhvpOOebJTQnGCygeEU8SR_6D3o0DoAUox5AOzWmPyeJZePUyuUuam37x9RHeqRNtWVymOPuZ9lFcvxKONypNyRU0vVYndqmPW09nhfALSZF0miXt3la56zJY2XL6Z_hHxjWvqqR71037vO10DUsIPINynMv0pfGoNjtlmToMxRfxO6oMFYxWkaRdx4sibtyiQ70sfAWuGpUNeN9bF78jlHvlXLoptGnZ3nr1UmhZNu9fxw-RHY_KYSd-oAiekvcjsl2o1lw-gjZXNT_LC0w8YXmT3npRLyFkPDbR5nJGp2uTeVZ9mT0bc6YA</v>
          </cell>
          <cell r="AI410" t="str">
            <v>Generated</v>
          </cell>
          <cell r="AJ410">
            <v>0</v>
          </cell>
          <cell r="AK410" t="str">
            <v>https://my.gstzen.in/~ldbdzzzjvy/a/invoices/11d6ec4f-0dd0-4536-b964-1d4cb4770f30/einvoice/.pdf2/</v>
          </cell>
        </row>
        <row r="411">
          <cell r="E411" t="str">
            <v>GE2150FY252635</v>
          </cell>
          <cell r="F411">
            <v>45880</v>
          </cell>
          <cell r="G411">
            <v>0</v>
          </cell>
          <cell r="H411" t="str">
            <v>33AANCR1567P1ZQ</v>
          </cell>
          <cell r="I411" t="str">
            <v>Rice Shines Agro Power Pvt. Ltd.,</v>
          </cell>
          <cell r="J411" t="str">
            <v>33 - TN</v>
          </cell>
          <cell r="K411" t="str">
            <v>N</v>
          </cell>
          <cell r="L411">
            <v>0</v>
          </cell>
          <cell r="M411">
            <v>0</v>
          </cell>
          <cell r="N411">
            <v>74900</v>
          </cell>
          <cell r="O411">
            <v>0</v>
          </cell>
          <cell r="P411">
            <v>6741</v>
          </cell>
          <cell r="Q411">
            <v>6741</v>
          </cell>
          <cell r="R411">
            <v>0</v>
          </cell>
          <cell r="S411">
            <v>88382</v>
          </cell>
          <cell r="T411">
            <v>0</v>
          </cell>
          <cell r="U411" t="str">
            <v>CE/NCES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 t="str">
            <v>dfcnceshq1@gmail.com</v>
          </cell>
          <cell r="AB411" t="str">
            <v>srivenu111@gmail.com</v>
          </cell>
          <cell r="AC411" t="str">
            <v>82e2431e181b472145fe59b9f43469dcf2b734e0482a516c5376cf2aaa4e5e5e</v>
          </cell>
          <cell r="AD411">
            <v>152522972588617</v>
          </cell>
          <cell r="AE411" t="str">
            <v>2025-09-09 12:08:00</v>
          </cell>
          <cell r="AF411">
            <v>0</v>
          </cell>
          <cell r="AG411">
            <v>0</v>
          </cell>
          <cell r="AH411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5DUjE1NjdQMVpRXCIsXCJEb2NOb1wiOlwiR0UyMTUwRlkyNTI2MzVcIixcIkRvY1R5cFwiOlwiSU5WXCIsXCJEb2NEdFwiOlwiMTEvMDgvMjAyNVwiLFwiVG90SW52VmFsXCI6ODgzODIuMCxcIkl0ZW1DbnRcIjoxLFwiTWFpbkhzbkNvZGVcIjpcIjk5ODU5OVwiLFwiSXJuXCI6XCI4MmUyNDMxZTE4MWI0NzIxNDVmZTU5YjlmNDM0NjlkY2YyYjczNGUwNDgyYTUxNmM1Mzc2Y2YyYWFhNGU1ZTVlXCIsXCJJcm5EdFwiOlwiMjAyNS0wOS0wOSAxMjowODowMFwifSJ9.j4ViXgYki2iIEz2OIqRiYuOJ7fuF86mC5eQab_W-i7GZ9yjHJOfpCiacqb_uq8GL_n_M_1iLu2FcxGaiLFFQgPm55xC3yMT2hOgakCqqZmaV6ylQr6PltjcZkQfYD4U7dY5_-VjBL8D_PMXUG3nxeZSdhPi348jOw90JLFRIdqVl1ht6OlSCAzCeiQi_TGEMxWXHGyoL3l5iRFVjZLBj6JPW14bxEDTq9rJWzJ_L547uXMnM622bT3tIFk-awUk-H8-qMmO7w5g0KmC71FUM3La7K3onTtnA4PqefjwESQJkrG-6e0wCJJaAQe72dDmW4cJHpHXsPpKa5rHpVNuHig</v>
          </cell>
          <cell r="AI411" t="str">
            <v>Generated</v>
          </cell>
          <cell r="AJ411">
            <v>0</v>
          </cell>
          <cell r="AK411" t="str">
            <v>https://my.gstzen.in/~ldbdzzzjvy/a/invoices/1461a4c7-7484-45c8-8ef2-105eaeebda24/einvoice/.pdf2/</v>
          </cell>
        </row>
        <row r="412">
          <cell r="E412" t="str">
            <v>GE2150FY2526349</v>
          </cell>
          <cell r="F412">
            <v>45880</v>
          </cell>
          <cell r="G412">
            <v>45900</v>
          </cell>
          <cell r="H412">
            <v>0</v>
          </cell>
          <cell r="I412">
            <v>0</v>
          </cell>
          <cell r="J412" t="str">
            <v>33 - TN</v>
          </cell>
          <cell r="K412" t="str">
            <v>N</v>
          </cell>
          <cell r="L412">
            <v>0</v>
          </cell>
          <cell r="M412">
            <v>0</v>
          </cell>
          <cell r="N412">
            <v>100000</v>
          </cell>
          <cell r="O412">
            <v>0</v>
          </cell>
          <cell r="P412">
            <v>9000</v>
          </cell>
          <cell r="Q412">
            <v>9000</v>
          </cell>
          <cell r="R412">
            <v>0</v>
          </cell>
          <cell r="S412">
            <v>118000</v>
          </cell>
          <cell r="T412">
            <v>0</v>
          </cell>
          <cell r="U412" t="str">
            <v>NCES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 t="str">
            <v>srivenu111@gmail.com</v>
          </cell>
          <cell r="AA412" t="str">
            <v>srivenu111@gmail.com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>
            <v>0</v>
          </cell>
          <cell r="AK412">
            <v>0</v>
          </cell>
        </row>
        <row r="413">
          <cell r="E413" t="str">
            <v>GE2150FY2526348</v>
          </cell>
          <cell r="F413">
            <v>45880</v>
          </cell>
          <cell r="G413">
            <v>45900</v>
          </cell>
          <cell r="H413">
            <v>0</v>
          </cell>
          <cell r="I413">
            <v>0</v>
          </cell>
          <cell r="J413" t="str">
            <v>33 - TN</v>
          </cell>
          <cell r="K413" t="str">
            <v>N</v>
          </cell>
          <cell r="L413">
            <v>0</v>
          </cell>
          <cell r="M413">
            <v>0</v>
          </cell>
          <cell r="N413">
            <v>74900</v>
          </cell>
          <cell r="O413">
            <v>0</v>
          </cell>
          <cell r="P413">
            <v>6741</v>
          </cell>
          <cell r="Q413">
            <v>6741</v>
          </cell>
          <cell r="R413">
            <v>0</v>
          </cell>
          <cell r="S413">
            <v>88382</v>
          </cell>
          <cell r="T413">
            <v>0</v>
          </cell>
          <cell r="U413" t="str">
            <v>NCES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 t="str">
            <v>srivenu111@gmail.com</v>
          </cell>
          <cell r="AA413" t="str">
            <v>srivenu111@gmail.com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</row>
        <row r="414">
          <cell r="E414" t="str">
            <v>GE2150FY2526347</v>
          </cell>
          <cell r="F414">
            <v>45880</v>
          </cell>
          <cell r="G414">
            <v>45900</v>
          </cell>
          <cell r="H414">
            <v>0</v>
          </cell>
          <cell r="I414">
            <v>0</v>
          </cell>
          <cell r="J414" t="str">
            <v>33 - TN</v>
          </cell>
          <cell r="K414" t="str">
            <v>N</v>
          </cell>
          <cell r="L414">
            <v>0</v>
          </cell>
          <cell r="M414">
            <v>0</v>
          </cell>
          <cell r="N414">
            <v>25000</v>
          </cell>
          <cell r="O414">
            <v>0</v>
          </cell>
          <cell r="P414">
            <v>2250</v>
          </cell>
          <cell r="Q414">
            <v>2250</v>
          </cell>
          <cell r="R414">
            <v>0</v>
          </cell>
          <cell r="S414">
            <v>29500</v>
          </cell>
          <cell r="T414">
            <v>0</v>
          </cell>
          <cell r="U414" t="str">
            <v>NCES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 t="str">
            <v>srivenu111@gmail.com</v>
          </cell>
          <cell r="AA414" t="str">
            <v>srivenu111@gmail.com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</row>
        <row r="415">
          <cell r="E415" t="str">
            <v>GE2150FY252634</v>
          </cell>
          <cell r="F415">
            <v>45880</v>
          </cell>
          <cell r="G415">
            <v>45900</v>
          </cell>
          <cell r="H415" t="str">
            <v>33AANFV8763C2ZU</v>
          </cell>
          <cell r="I415" t="str">
            <v>Vinayaga Spinners,</v>
          </cell>
          <cell r="J415" t="str">
            <v>33 - TN</v>
          </cell>
          <cell r="K415" t="str">
            <v>N</v>
          </cell>
          <cell r="L415">
            <v>0</v>
          </cell>
          <cell r="M415">
            <v>0</v>
          </cell>
          <cell r="N415">
            <v>74900</v>
          </cell>
          <cell r="O415">
            <v>0</v>
          </cell>
          <cell r="P415">
            <v>6741</v>
          </cell>
          <cell r="Q415">
            <v>6741</v>
          </cell>
          <cell r="R415">
            <v>0</v>
          </cell>
          <cell r="S415">
            <v>88382</v>
          </cell>
          <cell r="T415">
            <v>0</v>
          </cell>
          <cell r="U415" t="str">
            <v>CE/NCES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 t="str">
            <v>dfcnceshq1@gmail.com</v>
          </cell>
          <cell r="AB415" t="str">
            <v>dfcnceshq1@gmail.com</v>
          </cell>
          <cell r="AC415" t="str">
            <v>0e67fe2eadaecddb5855bed44f19592817a7e6883611b811099140c46c4f93d8</v>
          </cell>
          <cell r="AD415">
            <v>152522965022414</v>
          </cell>
          <cell r="AE415" t="str">
            <v>2025-09-08 17:08:00</v>
          </cell>
          <cell r="AF415">
            <v>0</v>
          </cell>
          <cell r="AG415">
            <v>0</v>
          </cell>
          <cell r="AH415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5GVjg3NjNDMlpVXCIsXCJEb2NOb1wiOlwiR0UyMTUwRlkyNTI2MzRcIixcIkRvY1R5cFwiOlwiSU5WXCIsXCJEb2NEdFwiOlwiMTEvMDgvMjAyNVwiLFwiVG90SW52VmFsXCI6ODgzODIuMCxcIkl0ZW1DbnRcIjoxLFwiTWFpbkhzbkNvZGVcIjpcIjk5ODU5OVwiLFwiSXJuXCI6XCIwZTY3ZmUyZWFkYWVjZGRiNTg1NWJlZDQ0ZjE5NTkyODE3YTdlNjg4MzYxMWI4MTEwOTkxNDBjNDZjNGY5M2Q4XCIsXCJJcm5EdFwiOlwiMjAyNS0wOS0wOCAxNzowODowMFwifSJ9.XdLAoEyFaKRud8v8QNeFCizVmvHU9gX4MFahI-VcK41g1kR6-k6cksDgTt37OkjctCcLU6sCEkA3-bSp30Ug89bNFTHjii5HMHOOkD_dSm04KMsxznK0_hf6D85ejOyyU_UzXxYfy2TJz0Q-n3vc7p6jdbHTYBmuMku7EAapS9ngaotg9LwuOYF14lPh4tfkJ3x0np8qRFBGrKj4xkmYcjHWnLL-4ZzqDpj1R4252Igbz5dMu1mBVWwPRXsVt8oTmFEr2fAIFTJCMMpmY2rwknlmq7df2cBzHK5z-m9KeGy3aS7-0PDqzmFS1_L96qkFNoA-KPmJe8XxMzeLzlWHbg</v>
          </cell>
          <cell r="AI415" t="str">
            <v>Generated</v>
          </cell>
          <cell r="AJ415">
            <v>0</v>
          </cell>
          <cell r="AK415" t="str">
            <v>https://my.gstzen.in/~ldbdzzzjvy/a/invoices/dd354cdb-f6b2-4bc7-b34f-7bffe4620d0a/einvoice/.pdf2/</v>
          </cell>
        </row>
        <row r="416">
          <cell r="E416" t="str">
            <v>GE2150FY252633</v>
          </cell>
          <cell r="F416">
            <v>45880</v>
          </cell>
          <cell r="G416">
            <v>0</v>
          </cell>
          <cell r="H416" t="str">
            <v>33ABCCA2617H1Z4</v>
          </cell>
          <cell r="I416" t="str">
            <v>Aathara Powers Pvt. Ltd.,</v>
          </cell>
          <cell r="J416" t="str">
            <v>33 - TN</v>
          </cell>
          <cell r="K416" t="str">
            <v>N</v>
          </cell>
          <cell r="L416">
            <v>0</v>
          </cell>
          <cell r="M416">
            <v>0</v>
          </cell>
          <cell r="N416">
            <v>74900</v>
          </cell>
          <cell r="O416">
            <v>0</v>
          </cell>
          <cell r="P416">
            <v>6741</v>
          </cell>
          <cell r="Q416">
            <v>6741</v>
          </cell>
          <cell r="R416">
            <v>0</v>
          </cell>
          <cell r="S416">
            <v>88382</v>
          </cell>
          <cell r="T416">
            <v>0</v>
          </cell>
          <cell r="U416" t="str">
            <v>CE/NCES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 t="str">
            <v>dfcnceshq1@gmail.com</v>
          </cell>
          <cell r="AB416" t="str">
            <v>srivenu111@gmail.com</v>
          </cell>
          <cell r="AC416" t="str">
            <v>278ea31c0a74057e78db4658167804cb6123f43d897367244677ddf0f034f48b</v>
          </cell>
          <cell r="AD416">
            <v>152522972588060</v>
          </cell>
          <cell r="AE416" t="str">
            <v>2025-09-09 12:08:00</v>
          </cell>
          <cell r="AF416">
            <v>0</v>
          </cell>
          <cell r="AG416">
            <v>0</v>
          </cell>
          <cell r="AH416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kNDQTI2MTdIMVo0XCIsXCJEb2NOb1wiOlwiR0UyMTUwRlkyNTI2MzNcIixcIkRvY1R5cFwiOlwiSU5WXCIsXCJEb2NEdFwiOlwiMTEvMDgvMjAyNVwiLFwiVG90SW52VmFsXCI6ODgzODIuMCxcIkl0ZW1DbnRcIjoxLFwiTWFpbkhzbkNvZGVcIjpcIjk5ODU5OVwiLFwiSXJuXCI6XCIyNzhlYTMxYzBhNzQwNTdlNzhkYjQ2NTgxNjc4MDRjYjYxMjNmNDNkODk3MzY3MjQ0Njc3ZGRmMGYwMzRmNDhiXCIsXCJJcm5EdFwiOlwiMjAyNS0wOS0wOSAxMjowODowMFwifSJ9.N762vVf2jmbx8EXczxa_QtMkhQ2CV_24CaySMnc07v04-cGS34s63XO0k4rhgzcsLP0jU8jGfOBZJFciyRMAWTneqlJTum0f-RlU3DcbgVECeO0NbaAUOafvAKUj7TpksaZAaxpQDhc3yD-O4GSOhN5_C5yOorFjY7sy5v_fc-OX3rmxlGPCQ0Q2uS9aPKl0EvCM34daL6lvKvTJpBaNR0t5eGQjnPFavAMNj6MN9YlNPvGTzoBNypCfWqO5pgHl83FCKrMkiRgYGbJzZXC-CPAfaTNpip6dGYc4bHg3-iBZbfBdhr_iysFpYtSxMBpeMqOI3N6Jke2-K5xGxX5Yng</v>
          </cell>
          <cell r="AI416" t="str">
            <v>Generated</v>
          </cell>
          <cell r="AJ416">
            <v>0</v>
          </cell>
          <cell r="AK416" t="str">
            <v>https://my.gstzen.in/~ldbdzzzjvy/a/invoices/696f920b-6de6-42cc-af1d-8ff269b3f858/einvoice/.pdf2/</v>
          </cell>
        </row>
        <row r="417">
          <cell r="E417" t="str">
            <v>GE2150FY252632</v>
          </cell>
          <cell r="F417">
            <v>45880</v>
          </cell>
          <cell r="G417">
            <v>0</v>
          </cell>
          <cell r="H417" t="str">
            <v>33ABNCS0447E1ZH</v>
          </cell>
          <cell r="I417" t="str">
            <v>Skandha Green Energy Pvt. Ltd.,</v>
          </cell>
          <cell r="J417" t="str">
            <v>33 - TN</v>
          </cell>
          <cell r="K417" t="str">
            <v>N</v>
          </cell>
          <cell r="L417">
            <v>0</v>
          </cell>
          <cell r="M417">
            <v>0</v>
          </cell>
          <cell r="N417">
            <v>74900</v>
          </cell>
          <cell r="O417">
            <v>0</v>
          </cell>
          <cell r="P417">
            <v>6741</v>
          </cell>
          <cell r="Q417">
            <v>6741</v>
          </cell>
          <cell r="R417">
            <v>0</v>
          </cell>
          <cell r="S417">
            <v>88382</v>
          </cell>
          <cell r="T417">
            <v>0</v>
          </cell>
          <cell r="U417" t="str">
            <v>CE/NCES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 t="str">
            <v>dfcnceshq1@gmail.com</v>
          </cell>
          <cell r="AB417" t="str">
            <v>srivenu111@gmail.com</v>
          </cell>
          <cell r="AC417" t="str">
            <v>f6546cd3f6f938a85fd82e33f4a2fab984b2691271544e600cf3998ad0194658</v>
          </cell>
          <cell r="AD417">
            <v>152522972587821</v>
          </cell>
          <cell r="AE417" t="str">
            <v>2025-09-09 12:08:00</v>
          </cell>
          <cell r="AF417">
            <v>0</v>
          </cell>
          <cell r="AG417">
            <v>0</v>
          </cell>
          <cell r="AH417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k5DUzA0NDdFMVpIXCIsXCJEb2NOb1wiOlwiR0UyMTUwRlkyNTI2MzJcIixcIkRvY1R5cFwiOlwiSU5WXCIsXCJEb2NEdFwiOlwiMTEvMDgvMjAyNVwiLFwiVG90SW52VmFsXCI6ODgzODIuMCxcIkl0ZW1DbnRcIjoxLFwiTWFpbkhzbkNvZGVcIjpcIjk5ODU5OVwiLFwiSXJuXCI6XCJmNjU0NmNkM2Y2ZjkzOGE4NWZkODJlMzNmNGEyZmFiOTg0YjI2OTEyNzE1NDRlNjAwY2YzOTk4YWQwMTk0NjU4XCIsXCJJcm5EdFwiOlwiMjAyNS0wOS0wOSAxMjowODowMFwifSJ9.Fo2HgLj21v34uqPAyJyxsA4PMAqd9UZrYhTJCmQVaE6dbAk8KBfDErSDkWJZ2XZp3nCtzXppQzQUHK-AW-w7vMzlDU9W1hHIstAVvFNyh73gfzg2mg1xCY_RpBIUfA2raBMksOJqsPqfZiSqxC6Fu9Itj_Zk9rPOPPR7Cq4rJM_SRHOu8t-FS5-pd7aIGLWRFNAQ01dSlWMVfgMBxKV2ZaVbbOVanX1rTKPOxuu7lsCPUKasoiKh4VzsyDEX1Pd9H_d3k9jUWQc--d2COsKNMGOAAqixS4GkCU3lR4sOm6TYD0kS6Kcicjh240b2C8D74v-YVQz0j65D3IgGZdYXIg</v>
          </cell>
          <cell r="AI417" t="str">
            <v>Generated</v>
          </cell>
          <cell r="AJ417">
            <v>0</v>
          </cell>
          <cell r="AK417" t="str">
            <v>https://my.gstzen.in/~ldbdzzzjvy/a/invoices/0d6665e1-a575-463c-816d-42e6192a7d29/einvoice/.pdf2/</v>
          </cell>
        </row>
        <row r="418">
          <cell r="E418" t="str">
            <v>GE2150FY252631</v>
          </cell>
          <cell r="F418">
            <v>45880</v>
          </cell>
          <cell r="G418">
            <v>0</v>
          </cell>
          <cell r="H418" t="str">
            <v>33AALCT4062F1ZF</v>
          </cell>
          <cell r="I418" t="str">
            <v>Tishya Power Plant Pvt. Ltd.,</v>
          </cell>
          <cell r="J418" t="str">
            <v>33 - TN</v>
          </cell>
          <cell r="K418" t="str">
            <v>N</v>
          </cell>
          <cell r="L418">
            <v>0</v>
          </cell>
          <cell r="M418">
            <v>0</v>
          </cell>
          <cell r="N418">
            <v>74900</v>
          </cell>
          <cell r="O418">
            <v>0</v>
          </cell>
          <cell r="P418">
            <v>6741</v>
          </cell>
          <cell r="Q418">
            <v>6741</v>
          </cell>
          <cell r="R418">
            <v>0</v>
          </cell>
          <cell r="S418">
            <v>88382</v>
          </cell>
          <cell r="T418">
            <v>0</v>
          </cell>
          <cell r="U418" t="str">
            <v>CE/NCES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 t="str">
            <v>dfcnceshq1@gmail.com</v>
          </cell>
          <cell r="AB418" t="str">
            <v>srivenu111@gmail.com</v>
          </cell>
          <cell r="AC418" t="str">
            <v>3417d646ebeb2537f61c7f39e476c4a220555fe3b72a7b1f37884afd3fd81f29</v>
          </cell>
          <cell r="AD418">
            <v>152522972586901</v>
          </cell>
          <cell r="AE418" t="str">
            <v>2025-09-09 12:08:00</v>
          </cell>
          <cell r="AF418">
            <v>0</v>
          </cell>
          <cell r="AG418">
            <v>0</v>
          </cell>
          <cell r="AH418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xDVDQwNjJGMVpGXCIsXCJEb2NOb1wiOlwiR0UyMTUwRlkyNTI2MzFcIixcIkRvY1R5cFwiOlwiSU5WXCIsXCJEb2NEdFwiOlwiMTEvMDgvMjAyNVwiLFwiVG90SW52VmFsXCI6ODgzODIuMCxcIkl0ZW1DbnRcIjoxLFwiTWFpbkhzbkNvZGVcIjpcIjk5ODU5OVwiLFwiSXJuXCI6XCIzNDE3ZDY0NmViZWIyNTM3ZjYxYzdmMzllNDc2YzRhMjIwNTU1ZmUzYjcyYTdiMWYzNzg4NGFmZDNmZDgxZjI5XCIsXCJJcm5EdFwiOlwiMjAyNS0wOS0wOSAxMjowODowMFwifSJ9.15CKxxFk5uZqeXyP3sdKpTir1AkblggyWYjXTPFHUKmTd8KdFPOp9yv187Yiz_NWwbeJSkVIu561_mDusMD_4N3G7idDPZOm67HPwSqO37YRY32ow9l1YfJdPGgDLUpUZy2hTmHSYe0f5pYQRPDN98F1Qx5aKY4X4Zix3aa71-5PRBiqUP2yJLUjOhInmDcQ_9rmeJpzxqGhw_wEQaQwIP8QequP45Z5RnuyZz6te1OnLUEa0ZvAk7lehi3i60A1-_kcPP1ROwP5cErHDIcaAQIjy_nvcei9VDRZWGYJTzXCv2PiLcSdHuBZ73fnIc-n7z6eZn7J-qd_jPmhAhxhDA</v>
          </cell>
          <cell r="AI418" t="str">
            <v>Generated</v>
          </cell>
          <cell r="AJ418">
            <v>0</v>
          </cell>
          <cell r="AK418" t="str">
            <v>https://my.gstzen.in/~ldbdzzzjvy/a/invoices/9eb6cc2f-4ce6-4eaa-bee6-42e883624cfd/einvoice/.pdf2/</v>
          </cell>
        </row>
        <row r="419">
          <cell r="E419" t="str">
            <v>GE2150FY252630</v>
          </cell>
          <cell r="F419">
            <v>45880</v>
          </cell>
          <cell r="G419">
            <v>0</v>
          </cell>
          <cell r="H419" t="str">
            <v>33AAFCD9806R2Z1</v>
          </cell>
          <cell r="I419" t="str">
            <v>Dharan Green Infra Pvt. Ltd.,</v>
          </cell>
          <cell r="J419" t="str">
            <v>33 - TN</v>
          </cell>
          <cell r="K419" t="str">
            <v>N</v>
          </cell>
          <cell r="L419">
            <v>0</v>
          </cell>
          <cell r="M419">
            <v>0</v>
          </cell>
          <cell r="N419">
            <v>74900</v>
          </cell>
          <cell r="O419">
            <v>0</v>
          </cell>
          <cell r="P419">
            <v>6741</v>
          </cell>
          <cell r="Q419">
            <v>6741</v>
          </cell>
          <cell r="R419">
            <v>0</v>
          </cell>
          <cell r="S419">
            <v>88382</v>
          </cell>
          <cell r="T419">
            <v>0</v>
          </cell>
          <cell r="U419" t="str">
            <v>CE/NCES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 t="str">
            <v>dfcnceshq1@gmail.com</v>
          </cell>
          <cell r="AB419" t="str">
            <v>srivenu111@gmail.com</v>
          </cell>
          <cell r="AC419" t="str">
            <v>034a4b944ebc9b436c5d9802316bbad66f0ce7ea9d1673579a8e92e669bcae2a</v>
          </cell>
          <cell r="AD419">
            <v>152522972586071</v>
          </cell>
          <cell r="AE419" t="str">
            <v>2025-09-09 12:08:00</v>
          </cell>
          <cell r="AF419">
            <v>0</v>
          </cell>
          <cell r="AG419">
            <v>0</v>
          </cell>
          <cell r="AH419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ZDRDk4MDZSMloxXCIsXCJEb2NOb1wiOlwiR0UyMTUwRlkyNTI2MzBcIixcIkRvY1R5cFwiOlwiSU5WXCIsXCJEb2NEdFwiOlwiMTEvMDgvMjAyNVwiLFwiVG90SW52VmFsXCI6ODgzODIuMCxcIkl0ZW1DbnRcIjoxLFwiTWFpbkhzbkNvZGVcIjpcIjk5ODU5OVwiLFwiSXJuXCI6XCIwMzRhNGI5NDRlYmM5YjQzNmM1ZDk4MDIzMTZiYmFkNjZmMGNlN2VhOWQxNjczNTc5YThlOTJlNjY5YmNhZTJhXCIsXCJJcm5EdFwiOlwiMjAyNS0wOS0wOSAxMjowODowMFwifSJ9.MzaUyv8cfTtjJOwELxQLGNYXhfImST_VO_V1l4W9StYFNnaGiR_omB91XZxPyGZ7gntjKdS7SWbOQKnKqC-dp8ZBHp_vPh7DQkeMg-Pvp0Q3sshkcoawDUGOh4K2WXJMZfY38wZm3njpZKMRTjwaAMwt7nqXsX8TgF_eihmeQYHj-D-R4x8nY3c2ME2UeGiR-TbXxYtJTCRlXHdQEYswpgJX0ioiL92XjT5GKuBzoa2OahZhs90cMpHIqEqp53HpqHLzkfEmc6fqhktHDBKE6gI_EDsGi4Yn8wrivid9WdRWyb-zjahrN25GXjgNjsxgxyXyc5t6HausS4A4qmouJg</v>
          </cell>
          <cell r="AI419" t="str">
            <v>Generated</v>
          </cell>
          <cell r="AJ419">
            <v>0</v>
          </cell>
          <cell r="AK419" t="str">
            <v>https://my.gstzen.in/~ldbdzzzjvy/a/invoices/1e11ab7f-4212-46ae-bf5b-6e9b04a3cd32/einvoice/.pdf2/</v>
          </cell>
        </row>
        <row r="420">
          <cell r="E420" t="str">
            <v>GE2150FY25263</v>
          </cell>
          <cell r="F420">
            <v>45880</v>
          </cell>
          <cell r="G420">
            <v>0</v>
          </cell>
          <cell r="H420" t="str">
            <v>33AAQCM0865Q1ZR</v>
          </cell>
          <cell r="I420" t="str">
            <v>Olitec Solar Pvt. Ltd.,</v>
          </cell>
          <cell r="J420" t="str">
            <v>33 - TN</v>
          </cell>
          <cell r="K420" t="str">
            <v>N</v>
          </cell>
          <cell r="L420">
            <v>0</v>
          </cell>
          <cell r="M420">
            <v>0</v>
          </cell>
          <cell r="N420">
            <v>74900</v>
          </cell>
          <cell r="O420">
            <v>0</v>
          </cell>
          <cell r="P420">
            <v>6741</v>
          </cell>
          <cell r="Q420">
            <v>6741</v>
          </cell>
          <cell r="R420">
            <v>0</v>
          </cell>
          <cell r="S420">
            <v>88382</v>
          </cell>
          <cell r="T420">
            <v>0</v>
          </cell>
          <cell r="U420" t="str">
            <v>CE/NCES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 t="str">
            <v>dfcnceshq1@gmail.com</v>
          </cell>
          <cell r="AB420" t="str">
            <v>srivenu111@gmail.com</v>
          </cell>
          <cell r="AC420" t="str">
            <v>3a238e29a0211801e779893388cf3409a90f9f83e0268d3d896d165718f5d646</v>
          </cell>
          <cell r="AD420">
            <v>152522972585993</v>
          </cell>
          <cell r="AE420" t="str">
            <v>2025-09-09 12:08:00</v>
          </cell>
          <cell r="AF420">
            <v>0</v>
          </cell>
          <cell r="AG420">
            <v>0</v>
          </cell>
          <cell r="AH420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VFDTTA4NjVRMVpSXCIsXCJEb2NOb1wiOlwiR0UyMTUwRlkyNTI2M1wiLFwiRG9jVHlwXCI6XCJJTlZcIixcIkRvY0R0XCI6XCIxMS8wOC8yMDI1XCIsXCJUb3RJbnZWYWxcIjo4ODM4Mi4wLFwiSXRlbUNudFwiOjEsXCJNYWluSHNuQ29kZVwiOlwiOTk4NTk5XCIsXCJJcm5cIjpcIjNhMjM4ZTI5YTAyMTE4MDFlNzc5ODkzMzg4Y2YzNDA5YTkwZjlmODNlMDI2OGQzZDg5NmQxNjU3MThmNWQ2NDZcIixcIklybkR0XCI6XCIyMDI1LTA5LTA5IDEyOjA4OjAwXCJ9In0.RhZ3uY5-e4t-LGRZtj7PQ6CX5e9bt-BmQGtrjG2GlHMqFZ8TIuE60uK8M0rvkoemgMOkdqiND4tVWlpdqfdIGxMZOh3RcUgSHhpcwu6bfkl70Zq8TpQl1JIHWhU-Nw2sm2Ud31qgfPVobyVokgX9WxixDcfUR0jA4dum2nag07t-BtRRtnpMVm6n49q5mlFtOoTPKWBVcvtOXwngWOy4a0j1npy9MlZKqQEwL4YstImIb2Nn7D9y58VSLV9YYtSJrAp-KMgBWhIu8sGECfV8uefDiLUFrwCYNjyL4T6zbfgQeaNIEuKKLBzc_0eMWhAW6jIyMwxOYUhmcJAE0f2mPw</v>
          </cell>
          <cell r="AI420" t="str">
            <v>Generated</v>
          </cell>
          <cell r="AJ420">
            <v>0</v>
          </cell>
          <cell r="AK420" t="str">
            <v>https://my.gstzen.in/~ldbdzzzjvy/a/invoices/57753921-cfab-4689-9991-1c2545b3205f/einvoice/.pdf2/</v>
          </cell>
        </row>
        <row r="421">
          <cell r="E421" t="str">
            <v>GE2150FY252629</v>
          </cell>
          <cell r="F421">
            <v>45880</v>
          </cell>
          <cell r="G421">
            <v>45900</v>
          </cell>
          <cell r="H421" t="str">
            <v>33AAICD6642E1ZU</v>
          </cell>
          <cell r="I421" t="str">
            <v>33AAICD6642E1ZU</v>
          </cell>
          <cell r="J421" t="str">
            <v>33 - TN</v>
          </cell>
          <cell r="K421" t="str">
            <v>N</v>
          </cell>
          <cell r="L421">
            <v>0</v>
          </cell>
          <cell r="M421">
            <v>0</v>
          </cell>
          <cell r="N421">
            <v>50000</v>
          </cell>
          <cell r="O421">
            <v>0</v>
          </cell>
          <cell r="P421">
            <v>4500</v>
          </cell>
          <cell r="Q421">
            <v>4500</v>
          </cell>
          <cell r="R421">
            <v>0</v>
          </cell>
          <cell r="S421">
            <v>59000</v>
          </cell>
          <cell r="T421">
            <v>0</v>
          </cell>
          <cell r="U421" t="str">
            <v>CE/NCES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 t="str">
            <v>dfcnceshq1@gmail.com</v>
          </cell>
          <cell r="AB421" t="str">
            <v>dfcnceshq1@gmail.com</v>
          </cell>
          <cell r="AC421" t="str">
            <v>190393bdfcfa4e29ad8a1bb39747d6c2b2ad807d3ecde48cada065fa15b9f489</v>
          </cell>
          <cell r="AD421">
            <v>152522965021910</v>
          </cell>
          <cell r="AE421" t="str">
            <v>2025-09-08 17:07:00</v>
          </cell>
          <cell r="AF421">
            <v>0</v>
          </cell>
          <cell r="AG421">
            <v>0</v>
          </cell>
          <cell r="AH421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lDRDY2NDJFMVpVXCIsXCJEb2NOb1wiOlwiR0UyMTUwRlkyNTI2MjlcIixcIkRvY1R5cFwiOlwiSU5WXCIsXCJEb2NEdFwiOlwiMTEvMDgvMjAyNVwiLFwiVG90SW52VmFsXCI6NTkwMDAuMCxcIkl0ZW1DbnRcIjoxLFwiTWFpbkhzbkNvZGVcIjpcIjk5ODU5OVwiLFwiSXJuXCI6XCIxOTAzOTNiZGZjZmE0ZTI5YWQ4YTFiYjM5NzQ3ZDZjMmIyYWQ4MDdkM2VjZGU0OGNhZGEwNjVmYTE1YjlmNDg5XCIsXCJJcm5EdFwiOlwiMjAyNS0wOS0wOCAxNzowNzowMFwifSJ9.CrVrlOeCy9m-ODQeSiCNMB0VUZfFwbNVQSsJajR7GL9ikSduKDsLH175rpc8SyY4UDnwRWfoj3_-SjOWgU5uXDx2EV1M8Gdq0ddHOHnW1nFDDu__iFZsSFWHq0hNcKpqQ3149E1c-ygj7e4vtehzCHbKm2iSCstSHeLDB7B_nefaJ6zbPHp9ki9Makc31eJslCdcp1kCjrqTUAMkEVVXlE-00d7zVH_RhQCeVUfDjkIbPM-wFGG1I1dHqiNYjBpAFuNykKcZIZkYRSinz2rcJChqmlyNVX-v3lWE2994gUTxRTw-AILXHOaD28ratITjSUQI_LiSKBul3btSI0Xasg</v>
          </cell>
          <cell r="AI421" t="str">
            <v>Generated</v>
          </cell>
          <cell r="AJ421">
            <v>0</v>
          </cell>
          <cell r="AK421" t="str">
            <v>https://my.gstzen.in/~ldbdzzzjvy/a/invoices/c1d78cee-539a-4c0a-9570-0c38c953a4f9/einvoice/.pdf2/</v>
          </cell>
        </row>
        <row r="422">
          <cell r="E422" t="str">
            <v>GE2150FY252628</v>
          </cell>
          <cell r="F422">
            <v>45880</v>
          </cell>
          <cell r="G422">
            <v>0</v>
          </cell>
          <cell r="H422" t="str">
            <v>33AAKCV7736R1ZE</v>
          </cell>
          <cell r="I422" t="str">
            <v>Viksha Green Energy Pvt. Ltd.,</v>
          </cell>
          <cell r="J422" t="str">
            <v>33 - TN</v>
          </cell>
          <cell r="K422" t="str">
            <v>N</v>
          </cell>
          <cell r="L422">
            <v>0</v>
          </cell>
          <cell r="M422">
            <v>0</v>
          </cell>
          <cell r="N422">
            <v>74900</v>
          </cell>
          <cell r="O422">
            <v>0</v>
          </cell>
          <cell r="P422">
            <v>6741</v>
          </cell>
          <cell r="Q422">
            <v>6741</v>
          </cell>
          <cell r="R422">
            <v>0</v>
          </cell>
          <cell r="S422">
            <v>88382</v>
          </cell>
          <cell r="T422">
            <v>0</v>
          </cell>
          <cell r="U422" t="str">
            <v>CE/NCES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 t="str">
            <v>dfcnceshq1@gmail.com</v>
          </cell>
          <cell r="AB422" t="str">
            <v>srivenu111@gmail.com</v>
          </cell>
          <cell r="AC422" t="str">
            <v>e6988ec8fd0e17e4e7cf6aa1d7d8a2f99abef7c9dac70c845e104fe56b63ac8a</v>
          </cell>
          <cell r="AD422">
            <v>152522972585276</v>
          </cell>
          <cell r="AE422" t="str">
            <v>2025-09-09 12:08:00</v>
          </cell>
          <cell r="AF422">
            <v>0</v>
          </cell>
          <cell r="AG422">
            <v>0</v>
          </cell>
          <cell r="AH422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tDVjc3MzZSMVpFXCIsXCJEb2NOb1wiOlwiR0UyMTUwRlkyNTI2MjhcIixcIkRvY1R5cFwiOlwiSU5WXCIsXCJEb2NEdFwiOlwiMTEvMDgvMjAyNVwiLFwiVG90SW52VmFsXCI6ODgzODIuMCxcIkl0ZW1DbnRcIjoxLFwiTWFpbkhzbkNvZGVcIjpcIjk5ODU5OVwiLFwiSXJuXCI6XCJlNjk4OGVjOGZkMGUxN2U0ZTdjZjZhYTFkN2Q4YTJmOTlhYmVmN2M5ZGFjNzBjODQ1ZTEwNGZlNTZiNjNhYzhhXCIsXCJJcm5EdFwiOlwiMjAyNS0wOS0wOSAxMjowODowMFwifSJ9.INKuQl8UR8lOJx5zYS11OgzdxV3VlbbPb0psSSRmOIUHX7OAgnVTJ63dC9KUrVTzb-HeodwXaopkwJin7WN_G-6F8aIowTj2wjuX3eqpq0vUD7pXk3D5HUfCWX2SmC_sVr8t9MhiGAVN6_-uJKcunJ0dZ5AHpyoIr8dhs0veUFd6g1a3R0kKnyonnaZeUdEIkdOIewCCOGZJR57VfM4VJXYLuNbzjZiEb6P0I5FYZY9CmfftI1LaAA1j1Z887Gv0zp1-FhXfvuM63eLv7REqlQFfflZAyAzADvnJxjA4FJelBreb3Xd8f72h2zxq01oQPo1xx_dWc9wUbPBWokX7lg</v>
          </cell>
          <cell r="AI422" t="str">
            <v>Generated</v>
          </cell>
          <cell r="AJ422">
            <v>0</v>
          </cell>
          <cell r="AK422" t="str">
            <v>https://my.gstzen.in/~ldbdzzzjvy/a/invoices/27e510e9-a8a1-4698-9737-2bf3b009bf93/einvoice/.pdf2/</v>
          </cell>
        </row>
        <row r="423">
          <cell r="E423" t="str">
            <v>GE2150FY252627</v>
          </cell>
          <cell r="F423">
            <v>45880</v>
          </cell>
          <cell r="G423">
            <v>0</v>
          </cell>
          <cell r="H423" t="str">
            <v>33AAKCV7736R1ZE</v>
          </cell>
          <cell r="I423" t="str">
            <v>Viksha Green Energy Pvt. Ltd.,</v>
          </cell>
          <cell r="J423" t="str">
            <v>33 - TN</v>
          </cell>
          <cell r="K423" t="str">
            <v>N</v>
          </cell>
          <cell r="L423">
            <v>0</v>
          </cell>
          <cell r="M423">
            <v>0</v>
          </cell>
          <cell r="N423">
            <v>74900</v>
          </cell>
          <cell r="O423">
            <v>0</v>
          </cell>
          <cell r="P423">
            <v>6741</v>
          </cell>
          <cell r="Q423">
            <v>6741</v>
          </cell>
          <cell r="R423">
            <v>0</v>
          </cell>
          <cell r="S423">
            <v>88382</v>
          </cell>
          <cell r="T423">
            <v>0</v>
          </cell>
          <cell r="U423" t="str">
            <v>CE/NCES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 t="str">
            <v>dfcnceshq1@gmail.com</v>
          </cell>
          <cell r="AB423" t="str">
            <v>srivenu111@gmail.com</v>
          </cell>
          <cell r="AC423" t="str">
            <v>8c8b7be4fc28c0b25ac7e60830c8e097692eb96f61c1736b7153683ec0eda27f</v>
          </cell>
          <cell r="AD423">
            <v>152522972584462</v>
          </cell>
          <cell r="AE423" t="str">
            <v>2025-09-09 12:08:00</v>
          </cell>
          <cell r="AF423">
            <v>0</v>
          </cell>
          <cell r="AG423">
            <v>0</v>
          </cell>
          <cell r="AH423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tDVjc3MzZSMVpFXCIsXCJEb2NOb1wiOlwiR0UyMTUwRlkyNTI2MjdcIixcIkRvY1R5cFwiOlwiSU5WXCIsXCJEb2NEdFwiOlwiMTEvMDgvMjAyNVwiLFwiVG90SW52VmFsXCI6ODgzODIuMCxcIkl0ZW1DbnRcIjoxLFwiTWFpbkhzbkNvZGVcIjpcIjk5ODU5OVwiLFwiSXJuXCI6XCI4YzhiN2JlNGZjMjhjMGIyNWFjN2U2MDgzMGM4ZTA5NzY5MmViOTZmNjFjMTczNmI3MTUzNjgzZWMwZWRhMjdmXCIsXCJJcm5EdFwiOlwiMjAyNS0wOS0wOSAxMjowODowMFwifSJ9.nXyNTf9ag80DvNSceaFtQDaJKRYsMQwccEup4G0vpIj96kwHFwG_KSBqOHXNTcHqlOiasRsK7EEFHgAjFKm63RlypgAe9vfkuVILC3xnGH9Nz7GUL1lSJR4XudmRzfZBI4StOoLmxhBFpgRKT9E0Tx5c_b7RRFWUouhcK17FfhMHHsZiyNXKM5xcZEXZGwabbSvWiHvBcHaEvbG0G5aJTVHlDCc0K1PN_6XK5aI1fup4lYTN8NMU0xrMPUk5CaN3fj5KyMaiKODE5gyt6mCfTj0RExfcj65iOd4leqcBou0GdhbLICx2I1xNqRM6q43j4R_OiCHSxVdjvZqStrMaeg</v>
          </cell>
          <cell r="AI423" t="str">
            <v>Generated</v>
          </cell>
          <cell r="AJ423">
            <v>0</v>
          </cell>
          <cell r="AK423" t="str">
            <v>https://my.gstzen.in/~ldbdzzzjvy/a/invoices/490286ec-6f98-4f7f-9648-bfc0a233ddce/einvoice/.pdf2/</v>
          </cell>
        </row>
        <row r="424">
          <cell r="E424" t="str">
            <v>GE2150FY252626</v>
          </cell>
          <cell r="F424">
            <v>45880</v>
          </cell>
          <cell r="G424">
            <v>0</v>
          </cell>
          <cell r="H424" t="str">
            <v>33AAKCV7736R1ZE</v>
          </cell>
          <cell r="I424" t="str">
            <v>Viksha Green Energy Pvt. Ltd.,</v>
          </cell>
          <cell r="J424" t="str">
            <v>33 - TN</v>
          </cell>
          <cell r="K424" t="str">
            <v>N</v>
          </cell>
          <cell r="L424">
            <v>0</v>
          </cell>
          <cell r="M424">
            <v>0</v>
          </cell>
          <cell r="N424">
            <v>74900</v>
          </cell>
          <cell r="O424">
            <v>0</v>
          </cell>
          <cell r="P424">
            <v>6741</v>
          </cell>
          <cell r="Q424">
            <v>6741</v>
          </cell>
          <cell r="R424">
            <v>0</v>
          </cell>
          <cell r="S424">
            <v>88382</v>
          </cell>
          <cell r="T424">
            <v>0</v>
          </cell>
          <cell r="U424" t="str">
            <v>CE/NCES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 t="str">
            <v>dfcnceshq1@gmail.com</v>
          </cell>
          <cell r="AB424" t="str">
            <v>srivenu111@gmail.com</v>
          </cell>
          <cell r="AC424" t="str">
            <v>757aa8500cad2711c99ce6aff1b81621e1dbb5b9662e6b29fa1f08f0412ab9dd</v>
          </cell>
          <cell r="AD424">
            <v>152522972583454</v>
          </cell>
          <cell r="AE424" t="str">
            <v>2025-09-09 12:08:00</v>
          </cell>
          <cell r="AF424">
            <v>0</v>
          </cell>
          <cell r="AG424">
            <v>0</v>
          </cell>
          <cell r="AH424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tDVjc3MzZSMVpFXCIsXCJEb2NOb1wiOlwiR0UyMTUwRlkyNTI2MjZcIixcIkRvY1R5cFwiOlwiSU5WXCIsXCJEb2NEdFwiOlwiMTEvMDgvMjAyNVwiLFwiVG90SW52VmFsXCI6ODgzODIuMCxcIkl0ZW1DbnRcIjoxLFwiTWFpbkhzbkNvZGVcIjpcIjk5ODU5OVwiLFwiSXJuXCI6XCI3NTdhYTg1MDBjYWQyNzExYzk5Y2U2YWZmMWI4MTYyMWUxZGJiNWI5NjYyZTZiMjlmYTFmMDhmMDQxMmFiOWRkXCIsXCJJcm5EdFwiOlwiMjAyNS0wOS0wOSAxMjowODowMFwifSJ9.GZXPKvyt_8IGE2AXyayYqcRdpxmt9w8HMcJRV-J63IafzD2eRUMmUkm8fY5NuaaXuOxcCW4xpQ8ZrJCSPJ8ByxhZIFtiXjg1KeeTQSRpYxNFM9QPmoc3KFMVIpsLNk01kkmgsXWLsO7jGZlE5HQXwuqEXq7EvqtinB3zJqC3zFWLykkKhNctjmQGSB4WodggNsfKHYRRndXk8ylMNt4-OVCWT22GQ6oG_ycqOuKiDl_0ASg0mHhPVaQsVfDSlKNyCVilC8T3axNMCJzd4p8YSD8UMd7iOS04PUx99dvko34xqhHviNUtCAMG97kxBkLKDHHhKqGqWg6sJ4BHlnLOmQ</v>
          </cell>
          <cell r="AI424" t="str">
            <v>Generated</v>
          </cell>
          <cell r="AJ424">
            <v>0</v>
          </cell>
          <cell r="AK424" t="str">
            <v>https://my.gstzen.in/~ldbdzzzjvy/a/invoices/7b515b37-dae7-429b-8e31-96f3bda05e8b/einvoice/.pdf2/</v>
          </cell>
        </row>
        <row r="425">
          <cell r="E425" t="str">
            <v>GE2150FY252625</v>
          </cell>
          <cell r="F425">
            <v>45880</v>
          </cell>
          <cell r="G425">
            <v>0</v>
          </cell>
          <cell r="H425" t="str">
            <v>33AATCM0197L1ZX</v>
          </cell>
          <cell r="I425" t="str">
            <v>Mano Solar Power Pvt. Ltd.,</v>
          </cell>
          <cell r="J425" t="str">
            <v>33 - TN</v>
          </cell>
          <cell r="K425" t="str">
            <v>N</v>
          </cell>
          <cell r="L425">
            <v>0</v>
          </cell>
          <cell r="M425">
            <v>0</v>
          </cell>
          <cell r="N425">
            <v>74900</v>
          </cell>
          <cell r="O425">
            <v>0</v>
          </cell>
          <cell r="P425">
            <v>6741</v>
          </cell>
          <cell r="Q425">
            <v>6741</v>
          </cell>
          <cell r="R425">
            <v>0</v>
          </cell>
          <cell r="S425">
            <v>88382</v>
          </cell>
          <cell r="T425">
            <v>0</v>
          </cell>
          <cell r="U425" t="str">
            <v>CE/NCES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 t="str">
            <v>dfcnceshq1@gmail.com</v>
          </cell>
          <cell r="AB425" t="str">
            <v>srivenu111@gmail.com</v>
          </cell>
          <cell r="AC425" t="str">
            <v>f5c5009a701af7b9aa109afb809015570f6ed94c6d03e26e7d3763408bba79a7</v>
          </cell>
          <cell r="AD425">
            <v>152522972583010</v>
          </cell>
          <cell r="AE425" t="str">
            <v>2025-09-09 12:08:00</v>
          </cell>
          <cell r="AF425">
            <v>0</v>
          </cell>
          <cell r="AG425">
            <v>0</v>
          </cell>
          <cell r="AH425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VRDTTAxOTdMMVpYXCIsXCJEb2NOb1wiOlwiR0UyMTUwRlkyNTI2MjVcIixcIkRvY1R5cFwiOlwiSU5WXCIsXCJEb2NEdFwiOlwiMTEvMDgvMjAyNVwiLFwiVG90SW52VmFsXCI6ODgzODIuMCxcIkl0ZW1DbnRcIjoxLFwiTWFpbkhzbkNvZGVcIjpcIjk5ODU5OVwiLFwiSXJuXCI6XCJmNWM1MDA5YTcwMWFmN2I5YWExMDlhZmI4MDkwMTU1NzBmNmVkOTRjNmQwM2UyNmU3ZDM3NjM0MDhiYmE3OWE3XCIsXCJJcm5EdFwiOlwiMjAyNS0wOS0wOSAxMjowODowMFwifSJ9.EY8uF7MEPSXb2jJtyGuysqeMn-tKp6ddtB2n9ZQylA6HcRHrHyU399IXvSuyKlVAlalMFOEJgXR2FJl6XCeY6GhDywR_Dkm48ipyzWbNVkA4AD0oMfmlIRKftNXaQjzXGGVculwj0LFTrb4MeRc09u1_WEFeFsz8XICQrOJcI3uGWRqYH5uokg_HB8jaSluKUrCUfGb2tOXpIGdop4bPTpBF6y4zHzxcTBs_3Ii9jbnQyYZkUVfJfOJgB3HJv_yaEEBEXohydrZUa-n_l_tRqvOl3_j4tbdYqaxAmDXIGN9xETk0cC9cdtVBqPGbQL5Lhc3gcqdNOkfUa4oEc8Ng1g</v>
          </cell>
          <cell r="AI425" t="str">
            <v>Generated</v>
          </cell>
          <cell r="AJ425">
            <v>0</v>
          </cell>
          <cell r="AK425" t="str">
            <v>https://my.gstzen.in/~ldbdzzzjvy/a/invoices/113e42fc-6eeb-486b-aedc-4cc6317950c6/einvoice/.pdf2/</v>
          </cell>
        </row>
        <row r="426">
          <cell r="E426" t="str">
            <v>GE2150FY252624</v>
          </cell>
          <cell r="F426">
            <v>45880</v>
          </cell>
          <cell r="G426">
            <v>0</v>
          </cell>
          <cell r="H426" t="str">
            <v>33AAJCV8266H1ZX</v>
          </cell>
          <cell r="I426" t="str">
            <v>VRS Sun Power Pvt. Ltd.,</v>
          </cell>
          <cell r="J426" t="str">
            <v>33 - TN</v>
          </cell>
          <cell r="K426" t="str">
            <v>N</v>
          </cell>
          <cell r="L426">
            <v>0</v>
          </cell>
          <cell r="M426">
            <v>0</v>
          </cell>
          <cell r="N426">
            <v>74900</v>
          </cell>
          <cell r="O426">
            <v>0</v>
          </cell>
          <cell r="P426">
            <v>6741</v>
          </cell>
          <cell r="Q426">
            <v>6741</v>
          </cell>
          <cell r="R426">
            <v>0</v>
          </cell>
          <cell r="S426">
            <v>88382</v>
          </cell>
          <cell r="T426">
            <v>0</v>
          </cell>
          <cell r="U426" t="str">
            <v>CE/NCES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 t="str">
            <v>dfcnceshq1@gmail.com</v>
          </cell>
          <cell r="AB426" t="str">
            <v>srivenu111@gmail.com</v>
          </cell>
          <cell r="AC426" t="str">
            <v>6ead1986ac7bc746d28745c9b37b55a815a79252064c4872004ff7fcdce064a2</v>
          </cell>
          <cell r="AD426">
            <v>152522972582154</v>
          </cell>
          <cell r="AE426" t="str">
            <v>2025-09-09 12:08:00</v>
          </cell>
          <cell r="AF426">
            <v>0</v>
          </cell>
          <cell r="AG426">
            <v>0</v>
          </cell>
          <cell r="AH426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pDVjgyNjZIMVpYXCIsXCJEb2NOb1wiOlwiR0UyMTUwRlkyNTI2MjRcIixcIkRvY1R5cFwiOlwiSU5WXCIsXCJEb2NEdFwiOlwiMTEvMDgvMjAyNVwiLFwiVG90SW52VmFsXCI6ODgzODIuMCxcIkl0ZW1DbnRcIjoxLFwiTWFpbkhzbkNvZGVcIjpcIjk5ODU5OVwiLFwiSXJuXCI6XCI2ZWFkMTk4NmFjN2JjNzQ2ZDI4NzQ1YzliMzdiNTVhODE1YTc5MjUyMDY0YzQ4NzIwMDRmZjdmY2RjZTA2NGEyXCIsXCJJcm5EdFwiOlwiMjAyNS0wOS0wOSAxMjowODowMFwifSJ9.p_vgC-5WuI5pIMCjyXpFAjfXHotG6D-Wukh6HpyvnjP6GJXvu515wxpA9dmgLKBGqpMf5W1deoSEJYlXL8eI1XZ_LCJXrJmCgSic-S9DVbD7fN4GfJMCCu4xmSem8Enc54_0xdZMTRCchmFprr1UJdIq5k7VrqBy6l5QxQ5WhJ9kUOf_Yy0txinPZacU3zQd-jCLOcbrsguc6HUXBdrWDLz6zCRs2mbkuiC5IsnjaoEAJE9jns0lJ7Dls4T46khKj1hn-djSqr9gdR-mWZS2Wrn6kWG-WA6O0gR-txNYCzEgKTLJvYodmvrk2u5gzdSPeauO2R-7rJiQbOkjG31rKQ</v>
          </cell>
          <cell r="AI426" t="str">
            <v>Generated</v>
          </cell>
          <cell r="AJ426">
            <v>0</v>
          </cell>
          <cell r="AK426" t="str">
            <v>https://my.gstzen.in/~ldbdzzzjvy/a/invoices/b41220b0-bb13-4063-aef3-cd8c0e02a5eb/einvoice/.pdf2/</v>
          </cell>
        </row>
        <row r="427">
          <cell r="E427" t="str">
            <v>GE2150FY252623</v>
          </cell>
          <cell r="F427">
            <v>45880</v>
          </cell>
          <cell r="G427">
            <v>0</v>
          </cell>
          <cell r="H427" t="str">
            <v>33ABHCS7807E1ZD</v>
          </cell>
          <cell r="I427" t="str">
            <v>Sri Krishna Sun Power Pvt. Ltd.,</v>
          </cell>
          <cell r="J427" t="str">
            <v>33 - TN</v>
          </cell>
          <cell r="K427" t="str">
            <v>N</v>
          </cell>
          <cell r="L427">
            <v>0</v>
          </cell>
          <cell r="M427">
            <v>0</v>
          </cell>
          <cell r="N427">
            <v>74900</v>
          </cell>
          <cell r="O427">
            <v>0</v>
          </cell>
          <cell r="P427">
            <v>6741</v>
          </cell>
          <cell r="Q427">
            <v>6741</v>
          </cell>
          <cell r="R427">
            <v>0</v>
          </cell>
          <cell r="S427">
            <v>88382</v>
          </cell>
          <cell r="T427">
            <v>0</v>
          </cell>
          <cell r="U427" t="str">
            <v>CE/NCES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 t="str">
            <v>dfcnceshq1@gmail.com</v>
          </cell>
          <cell r="AB427" t="str">
            <v>srivenu111@gmail.com</v>
          </cell>
          <cell r="AC427" t="str">
            <v>5f509e7d6e69ce67fb26e658a17999ded11f1a5cb6756f4b4652a6b47cff9543</v>
          </cell>
          <cell r="AD427">
            <v>152522972581720</v>
          </cell>
          <cell r="AE427" t="str">
            <v>2025-09-09 12:08:00</v>
          </cell>
          <cell r="AF427">
            <v>0</v>
          </cell>
          <cell r="AG427">
            <v>0</v>
          </cell>
          <cell r="AH427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khDUzc4MDdFMVpEXCIsXCJEb2NOb1wiOlwiR0UyMTUwRlkyNTI2MjNcIixcIkRvY1R5cFwiOlwiSU5WXCIsXCJEb2NEdFwiOlwiMTEvMDgvMjAyNVwiLFwiVG90SW52VmFsXCI6ODgzODIuMCxcIkl0ZW1DbnRcIjoxLFwiTWFpbkhzbkNvZGVcIjpcIjk5ODU5OVwiLFwiSXJuXCI6XCI1ZjUwOWU3ZDZlNjljZTY3ZmIyNmU2NThhMTc5OTlkZWQxMWYxYTVjYjY3NTZmNGI0NjUyYTZiNDdjZmY5NTQzXCIsXCJJcm5EdFwiOlwiMjAyNS0wOS0wOSAxMjowODowMFwifSJ9.fWFB9uiUYFzutI5rIzoyUvSI6HIsSBcMR2sHkC8lSVhZJSuwAlepiVkBaqEVhMHOZ1nB9BGrsa_x7FidL_ppQkVSHM8VDhWPZqzSZcO-neXVI3Cl3Gf5K_ko8YvG7uIle40t1hVUBBIaJj_8Kx4HyGpiYDudcfLs0Kt-mS5Q1Ip1IlOiN3GZ9Cpy4KrjRAIHpszNce54olk0kveewN_kAl_Fh2hNyPuDM7aPdzT5X774hBo5voulq_LuoOllnO8_g6SA1rYTpzFOA7Ewwmi6RvrBXgFzz1Ex1d5mrVdK-e0Cw_yUdyNqgJgJ_l6rm9mhU_MDVYNI261uBBVpBXGrzg</v>
          </cell>
          <cell r="AI427" t="str">
            <v>Generated</v>
          </cell>
          <cell r="AJ427">
            <v>0</v>
          </cell>
          <cell r="AK427" t="str">
            <v>https://my.gstzen.in/~ldbdzzzjvy/a/invoices/69ff0c7e-91e9-4545-8d41-f8b5713598d8/einvoice/.pdf2/</v>
          </cell>
        </row>
        <row r="428">
          <cell r="E428" t="str">
            <v>GE2150FY252622</v>
          </cell>
          <cell r="F428">
            <v>45880</v>
          </cell>
          <cell r="G428">
            <v>0</v>
          </cell>
          <cell r="H428" t="str">
            <v>33ABLCS3677C1Z9</v>
          </cell>
          <cell r="I428" t="str">
            <v>SDS Sun Power Pvt. Ltd.,</v>
          </cell>
          <cell r="J428" t="str">
            <v>33 - TN</v>
          </cell>
          <cell r="K428" t="str">
            <v>N</v>
          </cell>
          <cell r="L428">
            <v>0</v>
          </cell>
          <cell r="M428">
            <v>0</v>
          </cell>
          <cell r="N428">
            <v>74900</v>
          </cell>
          <cell r="O428">
            <v>0</v>
          </cell>
          <cell r="P428">
            <v>6741</v>
          </cell>
          <cell r="Q428">
            <v>6741</v>
          </cell>
          <cell r="R428">
            <v>0</v>
          </cell>
          <cell r="S428">
            <v>88382</v>
          </cell>
          <cell r="T428">
            <v>0</v>
          </cell>
          <cell r="U428" t="str">
            <v>CE/NCES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 t="str">
            <v>dfcnceshq1@gmail.com</v>
          </cell>
          <cell r="AB428" t="str">
            <v>srivenu111@gmail.com</v>
          </cell>
          <cell r="AC428" t="str">
            <v>190f22ba123273e039e23a82a66d7f3e5845fca7939b073a49c18a85b88a4fa3</v>
          </cell>
          <cell r="AD428">
            <v>152522972581261</v>
          </cell>
          <cell r="AE428" t="str">
            <v>2025-09-09 12:08:00</v>
          </cell>
          <cell r="AF428">
            <v>0</v>
          </cell>
          <cell r="AG428">
            <v>0</v>
          </cell>
          <cell r="AH428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kxDUzM2NzdDMVo5XCIsXCJEb2NOb1wiOlwiR0UyMTUwRlkyNTI2MjJcIixcIkRvY1R5cFwiOlwiSU5WXCIsXCJEb2NEdFwiOlwiMTEvMDgvMjAyNVwiLFwiVG90SW52VmFsXCI6ODgzODIuMCxcIkl0ZW1DbnRcIjoxLFwiTWFpbkhzbkNvZGVcIjpcIjk5ODU5OVwiLFwiSXJuXCI6XCIxOTBmMjJiYTEyMzI3M2UwMzllMjNhODJhNjZkN2YzZTU4NDVmY2E3OTM5YjA3M2E0OWMxOGE4NWI4OGE0ZmEzXCIsXCJJcm5EdFwiOlwiMjAyNS0wOS0wOSAxMjowODowMFwifSJ9.dbX8GsBvshq8u-dtmSEknemmH62Cw_hHfqCBo32rd_8kD1ktqFoyoAwFkVRu0fzfD_mB8zBbL1woO8obHsAKHryhoGqZIenLn9Up7hwUtsEuLAgUPd3bgKfyoVlIXQEJW9UHYcaGJDuZwaV5McfCF6j_St6pwmzSPTeY9sJhBpNM2MHeq_SmFG2bOkzxCD9Q3FmnYqDGLXVMlGtJBl_bljO6o8VV13hMoQY1V5sbr5O03w6yHAOg-uYq3qDQsKSmtpcySfx2Ouxu0Ak_P8_nW3Kv0DLooQYsKw-rnoIW4iKB8tF8AfJM5wD5OiqkDxdr0nBn4enZL95mXRrcKohrpw</v>
          </cell>
          <cell r="AI428" t="str">
            <v>Generated</v>
          </cell>
          <cell r="AJ428">
            <v>0</v>
          </cell>
          <cell r="AK428" t="str">
            <v>https://my.gstzen.in/~ldbdzzzjvy/a/invoices/3fdea766-d982-41e0-8c1b-ca58bf649c7b/einvoice/.pdf2/</v>
          </cell>
        </row>
        <row r="429">
          <cell r="E429" t="str">
            <v>GE2150FY252621</v>
          </cell>
          <cell r="F429">
            <v>45880</v>
          </cell>
          <cell r="G429">
            <v>0</v>
          </cell>
          <cell r="H429" t="str">
            <v>33ABLCS3677C1Z9</v>
          </cell>
          <cell r="I429" t="str">
            <v>SDS Sun Power Pvt. Ltd.,</v>
          </cell>
          <cell r="J429" t="str">
            <v>33 - TN</v>
          </cell>
          <cell r="K429" t="str">
            <v>N</v>
          </cell>
          <cell r="L429">
            <v>0</v>
          </cell>
          <cell r="M429">
            <v>0</v>
          </cell>
          <cell r="N429">
            <v>74900</v>
          </cell>
          <cell r="O429">
            <v>0</v>
          </cell>
          <cell r="P429">
            <v>6741</v>
          </cell>
          <cell r="Q429">
            <v>6741</v>
          </cell>
          <cell r="R429">
            <v>0</v>
          </cell>
          <cell r="S429">
            <v>88382</v>
          </cell>
          <cell r="T429">
            <v>0</v>
          </cell>
          <cell r="U429" t="str">
            <v>CE/NCES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 t="str">
            <v>dfcnceshq1@gmail.com</v>
          </cell>
          <cell r="AB429" t="str">
            <v>srivenu111@gmail.com</v>
          </cell>
          <cell r="AC429" t="str">
            <v>19f5dfd8dc4a1359c07d5cfc400767783d605a0f0b603dcf546c36ce07a2d04e</v>
          </cell>
          <cell r="AD429">
            <v>152522972579868</v>
          </cell>
          <cell r="AE429" t="str">
            <v>2025-09-09 12:08:00</v>
          </cell>
          <cell r="AF429">
            <v>0</v>
          </cell>
          <cell r="AG429">
            <v>0</v>
          </cell>
          <cell r="AH429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kxDUzM2NzdDMVo5XCIsXCJEb2NOb1wiOlwiR0UyMTUwRlkyNTI2MjFcIixcIkRvY1R5cFwiOlwiSU5WXCIsXCJEb2NEdFwiOlwiMTEvMDgvMjAyNVwiLFwiVG90SW52VmFsXCI6ODgzODIuMCxcIkl0ZW1DbnRcIjoxLFwiTWFpbkhzbkNvZGVcIjpcIjk5ODU5OVwiLFwiSXJuXCI6XCIxOWY1ZGZkOGRjNGExMzU5YzA3ZDVjZmM0MDA3Njc3ODNkNjA1YTBmMGI2MDNkY2Y1NDZjMzZjZTA3YTJkMDRlXCIsXCJJcm5EdFwiOlwiMjAyNS0wOS0wOSAxMjowODowMFwifSJ9.McfG9E_G21U4pGAj_yumMiw58mOXzSn0kowUaRvb9L_cWPSvw42cVHxTTG-_oAmKGuh227YQuxXlBeR4hVNK1rJfw5m8wo9MtDePOZxwxCmxThj5FgCYIqmsn1Mk5aS4NCkuZUuCd-crZbuqohDYyGDwwbYcIlr3nW-7WimSBFnMxvs2vMbZBLAVcbsKXA1StxXGTO6tf--cux4pElMO9zbUWIJOJeim9ONAOwEtgmWLjXPUfWJmvT6fTf41g4ho9maZKXkH-dSDVtO9zJkHhFe2khGlTiSe_L0aqnSNAhhJeoGD2pt4TlrHNmbl2S27P0JYGDfVrK-4svsvdDAJ5Q</v>
          </cell>
          <cell r="AI429" t="str">
            <v>Generated</v>
          </cell>
          <cell r="AJ429">
            <v>0</v>
          </cell>
          <cell r="AK429" t="str">
            <v>https://my.gstzen.in/~ldbdzzzjvy/a/invoices/0afc5975-f6cc-4811-a54e-3228f69fe73c/einvoice/.pdf2/</v>
          </cell>
        </row>
        <row r="430">
          <cell r="E430" t="str">
            <v>GE2150FY252620</v>
          </cell>
          <cell r="F430">
            <v>45880</v>
          </cell>
          <cell r="G430">
            <v>45900</v>
          </cell>
          <cell r="H430" t="str">
            <v>33AOOPS6010A1ZB</v>
          </cell>
          <cell r="I430" t="str">
            <v>Sivaram Spinners</v>
          </cell>
          <cell r="J430" t="str">
            <v>33 - TN</v>
          </cell>
          <cell r="K430" t="str">
            <v>N</v>
          </cell>
          <cell r="L430">
            <v>0</v>
          </cell>
          <cell r="M430">
            <v>0</v>
          </cell>
          <cell r="N430">
            <v>74900</v>
          </cell>
          <cell r="O430">
            <v>0</v>
          </cell>
          <cell r="P430">
            <v>6741</v>
          </cell>
          <cell r="Q430">
            <v>6741</v>
          </cell>
          <cell r="R430">
            <v>0</v>
          </cell>
          <cell r="S430">
            <v>88382</v>
          </cell>
          <cell r="T430">
            <v>0</v>
          </cell>
          <cell r="U430" t="str">
            <v>CE/NCES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 t="str">
            <v>dfcnceshq1@gmail.com</v>
          </cell>
          <cell r="AB430" t="str">
            <v>dfcnceshq1@gmail.com</v>
          </cell>
          <cell r="AC430" t="str">
            <v>3158ce5d676b74179231f582ae8e39d9e833feec45cf805d8cf39194ca7d3731</v>
          </cell>
          <cell r="AD430">
            <v>152522965021141</v>
          </cell>
          <cell r="AE430" t="str">
            <v>2025-09-08 17:07:00</v>
          </cell>
          <cell r="AF430">
            <v>0</v>
          </cell>
          <cell r="AG430">
            <v>0</v>
          </cell>
          <cell r="AH430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T09QUzYwMTBBMVpCXCIsXCJEb2NOb1wiOlwiR0UyMTUwRlkyNTI2MjBcIixcIkRvY1R5cFwiOlwiSU5WXCIsXCJEb2NEdFwiOlwiMTEvMDgvMjAyNVwiLFwiVG90SW52VmFsXCI6ODgzODIuMCxcIkl0ZW1DbnRcIjoxLFwiTWFpbkhzbkNvZGVcIjpcIjk5ODU5OVwiLFwiSXJuXCI6XCIzMTU4Y2U1ZDY3NmI3NDE3OTIzMWY1ODJhZThlMzlkOWU4MzNmZWVjNDVjZjgwNWQ4Y2YzOTE5NGNhN2QzNzMxXCIsXCJJcm5EdFwiOlwiMjAyNS0wOS0wOCAxNzowNzowMFwifSJ9.X90EUeGF5t6LrzvCmvD4VLVNA7b6WF9KbcH6M9nzfmm4Vc-S4hOMxRJgauJtaK9J0H7sV96Y_hL3MR7Ri0Kd3P6YI8Qk3qDR8zcov3YZaf_gm5IfkHUmPnKhYSdg2GHZWpac-1t9P5UnsTjFYOeKgq3BUbqHOVwQEI8Ssv2h4LHoRiBXHi5V26kyUWcNmIpt5v4VsQ8w2RU9Lk6erLMCYsezyn-hccAs-yIaioOiWQxMCBOhCWAYIR29scet78pi4O_YAgfSyFbRHRrIQVZG8iL4MjMZxPZWHZZAN3k3A2NExY6j9YD0i7eYGxA9AftwnDMrqqKHf1YcrS77wmpP1w</v>
          </cell>
          <cell r="AI430" t="str">
            <v>Generated</v>
          </cell>
          <cell r="AJ430">
            <v>0</v>
          </cell>
          <cell r="AK430" t="str">
            <v>https://my.gstzen.in/~ldbdzzzjvy/a/invoices/c9651593-acc8-4aed-9ede-0245821e0349/einvoice/.pdf2/</v>
          </cell>
        </row>
        <row r="431">
          <cell r="E431" t="str">
            <v>GE2150FY25262</v>
          </cell>
          <cell r="F431">
            <v>45880</v>
          </cell>
          <cell r="G431">
            <v>0</v>
          </cell>
          <cell r="H431" t="str">
            <v>33BUQPS5123R1ZT</v>
          </cell>
          <cell r="I431" t="str">
            <v>SRT ENTERPRISE</v>
          </cell>
          <cell r="J431" t="str">
            <v>33 - TN</v>
          </cell>
          <cell r="K431" t="str">
            <v>N</v>
          </cell>
          <cell r="L431">
            <v>0</v>
          </cell>
          <cell r="M431">
            <v>0</v>
          </cell>
          <cell r="N431">
            <v>100000</v>
          </cell>
          <cell r="O431">
            <v>0</v>
          </cell>
          <cell r="P431">
            <v>9000</v>
          </cell>
          <cell r="Q431">
            <v>9000</v>
          </cell>
          <cell r="R431">
            <v>0</v>
          </cell>
          <cell r="S431">
            <v>118000</v>
          </cell>
          <cell r="T431">
            <v>0</v>
          </cell>
          <cell r="U431" t="str">
            <v>CE/NCES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 t="str">
            <v>dfcnceshq1@gmail.com</v>
          </cell>
          <cell r="AB431" t="str">
            <v>srivenu111@gmail.com</v>
          </cell>
          <cell r="AC431" t="str">
            <v>f1e8f7a578c03c1d104cce0076ae729755bfc3f10485b35f02fc820ad75efe55</v>
          </cell>
          <cell r="AD431">
            <v>152522972579725</v>
          </cell>
          <cell r="AE431" t="str">
            <v>2025-09-09 12:08:00</v>
          </cell>
          <cell r="AF431">
            <v>0</v>
          </cell>
          <cell r="AG431">
            <v>0</v>
          </cell>
          <cell r="AH431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CVVFQUzUxMjNSMVpUXCIsXCJEb2NOb1wiOlwiR0UyMTUwRlkyNTI2MlwiLFwiRG9jVHlwXCI6XCJJTlZcIixcIkRvY0R0XCI6XCIxMS8wOC8yMDI1XCIsXCJUb3RJbnZWYWxcIjoxMTgwMDAuMCxcIkl0ZW1DbnRcIjoxLFwiTWFpbkhzbkNvZGVcIjpcIjk5ODU5OVwiLFwiSXJuXCI6XCJmMWU4ZjdhNTc4YzAzYzFkMTA0Y2NlMDA3NmFlNzI5NzU1YmZjM2YxMDQ4NWIzNWYwMmZjODIwYWQ3NWVmZTU1XCIsXCJJcm5EdFwiOlwiMjAyNS0wOS0wOSAxMjowODowMFwifSJ9.yeY-SRinF1lND1IQv7l3yUtO-rtJO3aU8Q7EINAHxOaXjAe805Hwo5lTayRDUM9TXxgyim_46DlNXNHpEVSSZcSPtK4sqXc5xf1tyo1d_tU7e9SwNYyRekiai1MaO0xorUd4VdJu51ec71H3q4fy9vEzk4N8sSi7UwPlDFhY0l9eeZSTEQOjnCFn0EDXiPvy8XzXaUIuQL7SobyRYLKft4K0cYi9moDPz6BNYr1E39VCIrA2hiD7Ako7DKU4gOP3v3QxI2Vwk5ltM6gwph7TNTDQoMULY05F36x3o0aM5OOJoNwbdvTR8tBiNcmOG-aKC5MTCiFuQ8wrYklQSq3ZtQ</v>
          </cell>
          <cell r="AI431" t="str">
            <v>Generated</v>
          </cell>
          <cell r="AJ431">
            <v>0</v>
          </cell>
          <cell r="AK431" t="str">
            <v>https://my.gstzen.in/~ldbdzzzjvy/a/invoices/051ea586-db0e-41be-b431-e1678ba5e24a/einvoice/.pdf2/</v>
          </cell>
        </row>
        <row r="432">
          <cell r="E432" t="str">
            <v>GE2150FY252619</v>
          </cell>
          <cell r="F432">
            <v>45880</v>
          </cell>
          <cell r="G432">
            <v>0</v>
          </cell>
          <cell r="H432" t="str">
            <v>33ABOCS9803K1ZT</v>
          </cell>
          <cell r="I432" t="str">
            <v>Sri Selvanayaki Green Energy Pvt. Ltd.,</v>
          </cell>
          <cell r="J432" t="str">
            <v>33 - TN</v>
          </cell>
          <cell r="K432" t="str">
            <v>N</v>
          </cell>
          <cell r="L432">
            <v>0</v>
          </cell>
          <cell r="M432">
            <v>0</v>
          </cell>
          <cell r="N432">
            <v>74900</v>
          </cell>
          <cell r="O432">
            <v>0</v>
          </cell>
          <cell r="P432">
            <v>6741</v>
          </cell>
          <cell r="Q432">
            <v>6741</v>
          </cell>
          <cell r="R432">
            <v>0</v>
          </cell>
          <cell r="S432">
            <v>88382</v>
          </cell>
          <cell r="T432">
            <v>0</v>
          </cell>
          <cell r="U432" t="str">
            <v>CE/NCES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 t="str">
            <v>dfcnceshq1@gmail.com</v>
          </cell>
          <cell r="AB432" t="str">
            <v>srivenu111@gmail.com</v>
          </cell>
          <cell r="AC432" t="str">
            <v>7bfc3cab5edc80541cc4c421d8107834b33d6f68df9393df6f0ecd7fe24cae4f</v>
          </cell>
          <cell r="AD432">
            <v>152522972578559</v>
          </cell>
          <cell r="AE432" t="str">
            <v>2025-09-09 12:08:00</v>
          </cell>
          <cell r="AF432">
            <v>0</v>
          </cell>
          <cell r="AG432">
            <v>0</v>
          </cell>
          <cell r="AH432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k9DUzk4MDNLMVpUXCIsXCJEb2NOb1wiOlwiR0UyMTUwRlkyNTI2MTlcIixcIkRvY1R5cFwiOlwiSU5WXCIsXCJEb2NEdFwiOlwiMTEvMDgvMjAyNVwiLFwiVG90SW52VmFsXCI6ODgzODIuMCxcIkl0ZW1DbnRcIjoxLFwiTWFpbkhzbkNvZGVcIjpcIjk5ODU5OVwiLFwiSXJuXCI6XCI3YmZjM2NhYjVlZGM4MDU0MWNjNGM0MjFkODEwNzgzNGIzM2Q2ZjY4ZGY5MzkzZGY2ZjBlY2Q3ZmUyNGNhZTRmXCIsXCJJcm5EdFwiOlwiMjAyNS0wOS0wOSAxMjowODowMFwifSJ9.ulPQdAr72xNqUEDBoeG1KCq3Cw6plT8j8RNTb2Q-JVDhf6zOl3ghHpDzTgZ74d8CN63QUMOV_Nt_ikgy2E4DZLde1SK9xXwyITS5xw-sfc59FzQHeTAT0CO64EB0yuXrQDzxtm4ZWqqsgVS2AvJy-qzAg8QK4rUtKqxETyhP4Se7lUIjq8-xystN0uT-r8CGmT079oTi4Mq5kL94QjtYjAtFYh-uc94r5ii771EzU3cCkq0DRTsSMCSPk3SK3WSf-FuiuMtJJEWrArUz28d2BHd4ck1nCMuA5WdmhNCV9oBh1PuBZ42o4wb0pdB-GsINZI51KYJI3r1cG8jt2SA-PQ</v>
          </cell>
          <cell r="AI432" t="str">
            <v>Generated</v>
          </cell>
          <cell r="AJ432">
            <v>0</v>
          </cell>
          <cell r="AK432" t="str">
            <v>https://my.gstzen.in/~ldbdzzzjvy/a/invoices/4a99cdb3-a4d1-4d08-829b-2eb23e04784d/einvoice/.pdf2/</v>
          </cell>
        </row>
        <row r="433">
          <cell r="E433" t="str">
            <v>GE2150FY252618</v>
          </cell>
          <cell r="F433">
            <v>45880</v>
          </cell>
          <cell r="G433">
            <v>0</v>
          </cell>
          <cell r="H433" t="str">
            <v>33PVRPK3033G1ZA</v>
          </cell>
          <cell r="I433" t="str">
            <v>KSR Textiles</v>
          </cell>
          <cell r="J433" t="str">
            <v>33 - TN</v>
          </cell>
          <cell r="K433" t="str">
            <v>N</v>
          </cell>
          <cell r="L433">
            <v>0</v>
          </cell>
          <cell r="M433">
            <v>0</v>
          </cell>
          <cell r="N433">
            <v>100000</v>
          </cell>
          <cell r="O433">
            <v>0</v>
          </cell>
          <cell r="P433">
            <v>9000</v>
          </cell>
          <cell r="Q433">
            <v>9000</v>
          </cell>
          <cell r="R433">
            <v>0</v>
          </cell>
          <cell r="S433">
            <v>118000</v>
          </cell>
          <cell r="T433">
            <v>0</v>
          </cell>
          <cell r="U433" t="str">
            <v>CE/NCES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 t="str">
            <v>dfcnceshq1@gmail.com</v>
          </cell>
          <cell r="AB433" t="str">
            <v>srivenu111@gmail.com</v>
          </cell>
          <cell r="AC433" t="str">
            <v>bd9997877727e3b318b48ada4580e79000eaa0e9e276e86e5ef5de7b7e0f1730</v>
          </cell>
          <cell r="AD433">
            <v>152522972577772</v>
          </cell>
          <cell r="AE433" t="str">
            <v>2025-09-09 12:08:00</v>
          </cell>
          <cell r="AF433">
            <v>0</v>
          </cell>
          <cell r="AG433">
            <v>0</v>
          </cell>
          <cell r="AH433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QVlJQSzMwMzNHMVpBXCIsXCJEb2NOb1wiOlwiR0UyMTUwRlkyNTI2MThcIixcIkRvY1R5cFwiOlwiSU5WXCIsXCJEb2NEdFwiOlwiMTEvMDgvMjAyNVwiLFwiVG90SW52VmFsXCI6MTE4MDAwLjAsXCJJdGVtQ250XCI6MSxcIk1haW5Ic25Db2RlXCI6XCI5OTg1OTlcIixcIklyblwiOlwiYmQ5OTk3ODc3NzI3ZTNiMzE4YjQ4YWRhNDU4MGU3OTAwMGVhYTBlOWUyNzZlODZlNWVmNWRlN2I3ZTBmMTczMFwiLFwiSXJuRHRcIjpcIjIwMjUtMDktMDkgMTI6MDg6MDBcIn0ifQ.5NNNwL35P2PRpz6mybFl8aSvQ9tmCGKB62xSkXFx0euDgxRWrJyeizObHf2crM1F_u9MF3AiXPfEscKthXVlKGwSaXMVUuY0JEKGWwymVzqLonTbpu1d2bs0MY3taTS8-FFKuaZvZYFXl1zu8sOaJu5LnuMR_CIbfcnq7g3LHFSLKjCPTKkQf53WfFIouAjFm5mkaIfAke0ZfcUO3bBzRYpUPomxZfJnET8uj0b2DuMXhwfn8vuBabqGJXCcIMIBKNca-JiMu_rFruKUqJyDx2n-0mnoZhGxYrx87aBjMCsncJmazhZPIWVud140LGl3Yv2mEqfq3317OxOyjgPPLQ</v>
          </cell>
          <cell r="AI433" t="str">
            <v>Generated</v>
          </cell>
          <cell r="AJ433">
            <v>0</v>
          </cell>
          <cell r="AK433" t="str">
            <v>https://my.gstzen.in/~ldbdzzzjvy/a/invoices/547b6b07-7386-45a1-9a4c-639d1b655af3/einvoice/.pdf2/</v>
          </cell>
        </row>
        <row r="434">
          <cell r="E434" t="str">
            <v>GE2150FY252617</v>
          </cell>
          <cell r="F434">
            <v>45880</v>
          </cell>
          <cell r="G434">
            <v>0</v>
          </cell>
          <cell r="H434" t="str">
            <v>33PVRPK3033G1ZA</v>
          </cell>
          <cell r="I434" t="str">
            <v>KSR Textiles</v>
          </cell>
          <cell r="J434" t="str">
            <v>33 - TN</v>
          </cell>
          <cell r="K434" t="str">
            <v>N</v>
          </cell>
          <cell r="L434">
            <v>0</v>
          </cell>
          <cell r="M434">
            <v>0</v>
          </cell>
          <cell r="N434">
            <v>74900</v>
          </cell>
          <cell r="O434">
            <v>0</v>
          </cell>
          <cell r="P434">
            <v>6741</v>
          </cell>
          <cell r="Q434">
            <v>6741</v>
          </cell>
          <cell r="R434">
            <v>0</v>
          </cell>
          <cell r="S434">
            <v>88382</v>
          </cell>
          <cell r="T434">
            <v>0</v>
          </cell>
          <cell r="U434" t="str">
            <v>CE/NCES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 t="str">
            <v>dfcnceshq1@gmail.com</v>
          </cell>
          <cell r="AB434" t="str">
            <v>srivenu111@gmail.com</v>
          </cell>
          <cell r="AC434" t="str">
            <v>b321b76c2f01b97c60a720c93879752c312916f46dbe35e5a21b5ab14be501cb</v>
          </cell>
          <cell r="AD434">
            <v>152522972577268</v>
          </cell>
          <cell r="AE434" t="str">
            <v>2025-09-09 12:08:00</v>
          </cell>
          <cell r="AF434">
            <v>0</v>
          </cell>
          <cell r="AG434">
            <v>0</v>
          </cell>
          <cell r="AH434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QVlJQSzMwMzNHMVpBXCIsXCJEb2NOb1wiOlwiR0UyMTUwRlkyNTI2MTdcIixcIkRvY1R5cFwiOlwiSU5WXCIsXCJEb2NEdFwiOlwiMTEvMDgvMjAyNVwiLFwiVG90SW52VmFsXCI6ODgzODIuMCxcIkl0ZW1DbnRcIjoxLFwiTWFpbkhzbkNvZGVcIjpcIjk5ODU5OVwiLFwiSXJuXCI6XCJiMzIxYjc2YzJmMDFiOTdjNjBhNzIwYzkzODc5NzUyYzMxMjkxNmY0NmRiZTM1ZTVhMjFiNWFiMTRiZTUwMWNiXCIsXCJJcm5EdFwiOlwiMjAyNS0wOS0wOSAxMjowODowMFwifSJ9.uUm-rqImytaTJZEsJy5oY8HbwZAnOZEIE57qTq8fkz6hA_AmNjtQXOeWRBKsPpxPlXc27O_l7chTA5zLrs_GUGHK-b9Vkjl9S51S6-VYkJoGQqYv-wmbKjzGjmNzZHkJuS9VoiprdeShHw1pdakfI4j1cqd_x0M3eJDHh-tBb0j2nPRamoIX-vE0wXPBHG3f2DMthotk9kOhtP_YjOgTmOmA7sSTxVB-SC_9Vf_6rLAsLBomqCqFwrsOc4TjpeUSkN9K63K-NLe3BgtyKc0ZzVP-z9oMjPtkBtCdAqJr_Bbti5nZ9PqxOXz7jeiN7-PmFXSc1SSqjLdwjXjEwv2luQ</v>
          </cell>
          <cell r="AI434" t="str">
            <v>Generated</v>
          </cell>
          <cell r="AJ434">
            <v>0</v>
          </cell>
          <cell r="AK434" t="str">
            <v>https://my.gstzen.in/~ldbdzzzjvy/a/invoices/e5bc29d9-48f5-4774-ba94-e9ecd677edcd/einvoice/.pdf2/</v>
          </cell>
        </row>
        <row r="435">
          <cell r="E435" t="str">
            <v>GE2150FY252616</v>
          </cell>
          <cell r="F435">
            <v>45880</v>
          </cell>
          <cell r="G435">
            <v>0</v>
          </cell>
          <cell r="H435" t="str">
            <v>33AAECF9138P1Z4</v>
          </cell>
          <cell r="I435" t="str">
            <v>FPEL Daylight Pvt. Ltd.,</v>
          </cell>
          <cell r="J435" t="str">
            <v>33 - TN</v>
          </cell>
          <cell r="K435" t="str">
            <v>N</v>
          </cell>
          <cell r="L435">
            <v>0</v>
          </cell>
          <cell r="M435">
            <v>0</v>
          </cell>
          <cell r="N435">
            <v>50000</v>
          </cell>
          <cell r="O435">
            <v>0</v>
          </cell>
          <cell r="P435">
            <v>4500</v>
          </cell>
          <cell r="Q435">
            <v>4500</v>
          </cell>
          <cell r="R435">
            <v>0</v>
          </cell>
          <cell r="S435">
            <v>59000</v>
          </cell>
          <cell r="T435">
            <v>0</v>
          </cell>
          <cell r="U435" t="str">
            <v>CE/NCES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 t="str">
            <v>dfcnceshq1@gmail.com</v>
          </cell>
          <cell r="AB435" t="str">
            <v>srivenu111@gmail.com</v>
          </cell>
          <cell r="AC435" t="str">
            <v>3d89119c180b305d79bb6712b0ea207348f397fc4ff13380f3ccb7bfcf2f0e61</v>
          </cell>
          <cell r="AD435">
            <v>152522972576463</v>
          </cell>
          <cell r="AE435" t="str">
            <v>2025-09-09 12:08:00</v>
          </cell>
          <cell r="AF435">
            <v>0</v>
          </cell>
          <cell r="AG435">
            <v>0</v>
          </cell>
          <cell r="AH435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VDRjkxMzhQMVo0XCIsXCJEb2NOb1wiOlwiR0UyMTUwRlkyNTI2MTZcIixcIkRvY1R5cFwiOlwiSU5WXCIsXCJEb2NEdFwiOlwiMTEvMDgvMjAyNVwiLFwiVG90SW52VmFsXCI6NTkwMDAuMCxcIkl0ZW1DbnRcIjoxLFwiTWFpbkhzbkNvZGVcIjpcIjk5ODU5OVwiLFwiSXJuXCI6XCIzZDg5MTE5YzE4MGIzMDVkNzliYjY3MTJiMGVhMjA3MzQ4ZjM5N2ZjNGZmMTMzODBmM2NjYjdiZmNmMmYwZTYxXCIsXCJJcm5EdFwiOlwiMjAyNS0wOS0wOSAxMjowODowMFwifSJ9.Z5HRI05oUypGR0DUw7RBCSlVuF2ci2ZyMwD6Cjq1rwhlShNVpFcy4UTGlrUlz5xK4qsJlpPsP6MQoDQImttxOClaBdvYuZGqPNd7FZEkUflLS9BmRjpPcp8onI7oiGnAIJL7ootKTSEb5Eorb0VtBxpmFFK069diPYjdfH5Z0xAuYCMuavreGyOeIZOSsuC00raZRbcxa9PNI1t5zRjV2G8KifoVkErul1bHgg3V4DSCsIo8VWgDDsOCcEboLT-Vq_vfPdr-KII6w9tz2GGN-R6ELVAzCrBZB98GKj-WdX7UGCmcDoWJa80Gnubl99aOOputqujULflWdONnPZNe1g</v>
          </cell>
          <cell r="AI435" t="str">
            <v>Generated</v>
          </cell>
          <cell r="AJ435">
            <v>0</v>
          </cell>
          <cell r="AK435" t="str">
            <v>https://my.gstzen.in/~ldbdzzzjvy/a/invoices/d2ee096a-479c-4a25-bacd-01edaf4e3b68/einvoice/.pdf2/</v>
          </cell>
        </row>
        <row r="436">
          <cell r="E436" t="str">
            <v>GE2150FY252615</v>
          </cell>
          <cell r="F436">
            <v>45880</v>
          </cell>
          <cell r="G436">
            <v>0</v>
          </cell>
          <cell r="H436" t="str">
            <v>33AAUCA7617A1ZS</v>
          </cell>
          <cell r="I436" t="str">
            <v>ARAM INFRA DEVELOPERS PVT LTD</v>
          </cell>
          <cell r="J436" t="str">
            <v>33 - TN</v>
          </cell>
          <cell r="K436" t="str">
            <v>N</v>
          </cell>
          <cell r="L436">
            <v>0</v>
          </cell>
          <cell r="M436">
            <v>0</v>
          </cell>
          <cell r="N436">
            <v>150000</v>
          </cell>
          <cell r="O436">
            <v>0</v>
          </cell>
          <cell r="P436">
            <v>13500</v>
          </cell>
          <cell r="Q436">
            <v>13500</v>
          </cell>
          <cell r="R436">
            <v>0</v>
          </cell>
          <cell r="S436">
            <v>177000</v>
          </cell>
          <cell r="T436">
            <v>0</v>
          </cell>
          <cell r="U436" t="str">
            <v>CE/NCES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 t="str">
            <v>dfcnceshq1@gmail.com</v>
          </cell>
          <cell r="AB436" t="str">
            <v>srivenu111@gmail.com</v>
          </cell>
          <cell r="AC436" t="str">
            <v>dd979ab968af2a2488f3ac609e3e8567e25d3b4b2b299b044476f51e80aeeac7</v>
          </cell>
          <cell r="AD436">
            <v>152522972576117</v>
          </cell>
          <cell r="AE436" t="str">
            <v>2025-09-09 12:08:00</v>
          </cell>
          <cell r="AF436">
            <v>0</v>
          </cell>
          <cell r="AG436">
            <v>0</v>
          </cell>
          <cell r="AH436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VVDQTc2MTdBMVpTXCIsXCJEb2NOb1wiOlwiR0UyMTUwRlkyNTI2MTVcIixcIkRvY1R5cFwiOlwiSU5WXCIsXCJEb2NEdFwiOlwiMTEvMDgvMjAyNVwiLFwiVG90SW52VmFsXCI6MTc3MDAwLjAsXCJJdGVtQ250XCI6MSxcIk1haW5Ic25Db2RlXCI6XCI5OTg1OTlcIixcIklyblwiOlwiZGQ5NzlhYjk2OGFmMmEyNDg4ZjNhYzYwOWUzZTg1NjdlMjVkM2I0YjJiMjk5YjA0NDQ3NmY1MWU4MGFlZWFjN1wiLFwiSXJuRHRcIjpcIjIwMjUtMDktMDkgMTI6MDg6MDBcIn0ifQ.MYXn0495cuJq0f7_nMjGGxHnddq03tRY34l905QrGEjkVdAj2gICwOiPPCza27rtb0RBNS6lGaQXB7JK3Hf3aNJtxoJS0jP74WWunPp8XMabA7WfeiSLxEUgrcD2WslvRdMfWrEE1UP7wmiFL1QTeRa2lm7U7VJvhJ-PPolkb44JazDxfHNLAXmxXT5QKkc2KYPs-gh-RVNK51XCgtt8eYNe16zTrbp2XnpOQ2PON_IVVS3_zPEerxmZudqemgPNe7kmyfoc34uO_GUVFcSSxtPbXpSzrtLDG_9R-YKeN-6-FxllOj7KtlDgtR7HXskVDl3e4l_cQunswOSna_s7Fg</v>
          </cell>
          <cell r="AI436" t="str">
            <v>Generated</v>
          </cell>
          <cell r="AJ436">
            <v>0</v>
          </cell>
          <cell r="AK436" t="str">
            <v>https://my.gstzen.in/~ldbdzzzjvy/a/invoices/28b54f1b-17b1-434c-be36-9fba45001b7b/einvoice/.pdf2/</v>
          </cell>
        </row>
        <row r="437">
          <cell r="E437" t="str">
            <v>GE2150FY252614</v>
          </cell>
          <cell r="F437">
            <v>45880</v>
          </cell>
          <cell r="G437">
            <v>45900</v>
          </cell>
          <cell r="H437" t="str">
            <v>33AAECV3672Q1ZR</v>
          </cell>
          <cell r="I437" t="str">
            <v>VP Tex Pvt. Ltd.,</v>
          </cell>
          <cell r="J437" t="str">
            <v>33 - TN</v>
          </cell>
          <cell r="K437" t="str">
            <v>N</v>
          </cell>
          <cell r="L437">
            <v>0</v>
          </cell>
          <cell r="M437">
            <v>0</v>
          </cell>
          <cell r="N437">
            <v>100000</v>
          </cell>
          <cell r="O437">
            <v>0</v>
          </cell>
          <cell r="P437">
            <v>9000</v>
          </cell>
          <cell r="Q437">
            <v>9000</v>
          </cell>
          <cell r="R437">
            <v>0</v>
          </cell>
          <cell r="S437">
            <v>118000</v>
          </cell>
          <cell r="T437">
            <v>0</v>
          </cell>
          <cell r="U437" t="str">
            <v>CE/NCES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 t="str">
            <v>dfcnceshq1@gmail.com</v>
          </cell>
          <cell r="AB437" t="str">
            <v>dfcnceshq1@gmail.com</v>
          </cell>
          <cell r="AC437" t="str">
            <v>fe909b86e9c0f9ac66df3f8efee01db0d808605fc1fe46374fad303e3be156ef</v>
          </cell>
          <cell r="AD437">
            <v>152522965020656</v>
          </cell>
          <cell r="AE437" t="str">
            <v>2025-09-08 17:07:00</v>
          </cell>
          <cell r="AF437">
            <v>0</v>
          </cell>
          <cell r="AG437">
            <v>0</v>
          </cell>
          <cell r="AH437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VDVjM2NzJRMVpSXCIsXCJEb2NOb1wiOlwiR0UyMTUwRlkyNTI2MTRcIixcIkRvY1R5cFwiOlwiSU5WXCIsXCJEb2NEdFwiOlwiMTEvMDgvMjAyNVwiLFwiVG90SW52VmFsXCI6MTE4MDAwLjAsXCJJdGVtQ250XCI6MSxcIk1haW5Ic25Db2RlXCI6XCI5OTg1OTlcIixcIklyblwiOlwiZmU5MDliODZlOWMwZjlhYzY2ZGYzZjhlZmVlMDFkYjBkODA4NjA1ZmMxZmU0NjM3NGZhZDMwM2UzYmUxNTZlZlwiLFwiSXJuRHRcIjpcIjIwMjUtMDktMDggMTc6MDc6MDBcIn0ifQ.U87C2TiIzl2rcOxabodVidkdVWGKPeyFwXGL5p-2m_pv80vz1BNzQg0oCLUzct8ucPzj8mOM10FCLZk0H-7aAP__mWa5W7BO5JzgcJax_aeXt0M9rEZOyg0qnZraw2eMVBaWQpB2B1Q0Q6rP0bTBAp7snYl8FkXjE57VYK-R3q_88fgR2GpI0zTWUzIq8-NR_h59je9B1nwbjhSbxm6hsY7ei-oxrB60exMRc6L3dEnaZrqfAt66xgQ3l9DZGwKWFNRXyBH04Id7jv-glbh1zv0mgjY_dT-_ymQ4Lf7b2srvyZe349YNU6x5Fixq_sDSDlhZdScf73d5L_SbCgAlGQ</v>
          </cell>
          <cell r="AI437" t="str">
            <v>Generated</v>
          </cell>
          <cell r="AJ437">
            <v>0</v>
          </cell>
          <cell r="AK437" t="str">
            <v>https://my.gstzen.in/~ldbdzzzjvy/a/invoices/c5f94274-5067-40d8-b295-2a602f1f3ea9/einvoice/.pdf2/</v>
          </cell>
        </row>
        <row r="438">
          <cell r="E438" t="str">
            <v>GE2150FY252613</v>
          </cell>
          <cell r="F438">
            <v>45880</v>
          </cell>
          <cell r="G438">
            <v>45900</v>
          </cell>
          <cell r="H438" t="str">
            <v>33AAECV3672Q1ZR</v>
          </cell>
          <cell r="I438" t="str">
            <v>VP Tex Pvt. Ltd.,</v>
          </cell>
          <cell r="J438" t="str">
            <v>33 - TN</v>
          </cell>
          <cell r="K438" t="str">
            <v>N</v>
          </cell>
          <cell r="L438">
            <v>0</v>
          </cell>
          <cell r="M438">
            <v>0</v>
          </cell>
          <cell r="N438">
            <v>74900</v>
          </cell>
          <cell r="O438">
            <v>0</v>
          </cell>
          <cell r="P438">
            <v>6741</v>
          </cell>
          <cell r="Q438">
            <v>6741</v>
          </cell>
          <cell r="R438">
            <v>0</v>
          </cell>
          <cell r="S438">
            <v>88382</v>
          </cell>
          <cell r="T438">
            <v>0</v>
          </cell>
          <cell r="U438" t="str">
            <v>CE/NCES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 t="str">
            <v>dfcnceshq1@gmail.com</v>
          </cell>
          <cell r="AB438" t="str">
            <v>dfcnceshq1@gmail.com</v>
          </cell>
          <cell r="AC438" t="str">
            <v>960c1eb9230e00d3c308d04617b465b1933eb7aacd2f1067359f92ba2988b26d</v>
          </cell>
          <cell r="AD438">
            <v>152522965020595</v>
          </cell>
          <cell r="AE438" t="str">
            <v>2025-09-08 17:07:00</v>
          </cell>
          <cell r="AF438">
            <v>0</v>
          </cell>
          <cell r="AG438">
            <v>0</v>
          </cell>
          <cell r="AH438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VDVjM2NzJRMVpSXCIsXCJEb2NOb1wiOlwiR0UyMTUwRlkyNTI2MTNcIixcIkRvY1R5cFwiOlwiSU5WXCIsXCJEb2NEdFwiOlwiMTEvMDgvMjAyNVwiLFwiVG90SW52VmFsXCI6ODgzODIuMCxcIkl0ZW1DbnRcIjoxLFwiTWFpbkhzbkNvZGVcIjpcIjk5ODU5OVwiLFwiSXJuXCI6XCI5NjBjMWViOTIzMGUwMGQzYzMwOGQwNDYxN2I0NjViMTkzM2ViN2FhY2QyZjEwNjczNTlmOTJiYTI5ODhiMjZkXCIsXCJJcm5EdFwiOlwiMjAyNS0wOS0wOCAxNzowNzowMFwifSJ9.0Bz2m9yYuTvSCJZLoUENRBrSstQPibI72RDlXS8Ee8DOeFB8d5J2pYe5l3LuG3G0XYUpJd0lTf5TsGgIOMuB7PdfYd7i_pMDcFYN4-Kse5DVoxUZPREpLGOLY3CByEYjD1om-F4aoHBMSZaurROmp6Ky6Epew58cAXmaYz_t1rTswNUYq8uVzB6AHqtDf1XcJIlsrQ_FhCdH6zDSApqNRLoXyxvI3SIfxGZ96Udxrd4Q-hsEpDFA1mT2AWIIblYgoPat9D_oJA95b8ND8fi_q6dN2D2yyRQzcLo5YBBUiOjnjrbjPxLLDiLHqV1G2S1dd3dB2_etdOwyfmGWqE0PPA</v>
          </cell>
          <cell r="AI438" t="str">
            <v>Generated</v>
          </cell>
          <cell r="AJ438">
            <v>0</v>
          </cell>
          <cell r="AK438" t="str">
            <v>https://my.gstzen.in/~ldbdzzzjvy/a/invoices/11a86ca9-4236-4d47-81b6-9cd4b904e65a/einvoice/.pdf2/</v>
          </cell>
        </row>
        <row r="439">
          <cell r="E439" t="str">
            <v>GE2150FY252612</v>
          </cell>
          <cell r="F439">
            <v>45880</v>
          </cell>
          <cell r="G439">
            <v>0</v>
          </cell>
          <cell r="H439" t="str">
            <v>33AAICI1076K1ZI</v>
          </cell>
          <cell r="I439" t="str">
            <v>Inout Tek Green Solution Pvt. Ltd.,</v>
          </cell>
          <cell r="J439" t="str">
            <v>33 - TN</v>
          </cell>
          <cell r="K439" t="str">
            <v>N</v>
          </cell>
          <cell r="L439">
            <v>0</v>
          </cell>
          <cell r="M439">
            <v>0</v>
          </cell>
          <cell r="N439">
            <v>100000</v>
          </cell>
          <cell r="O439">
            <v>0</v>
          </cell>
          <cell r="P439">
            <v>9000</v>
          </cell>
          <cell r="Q439">
            <v>9000</v>
          </cell>
          <cell r="R439">
            <v>0</v>
          </cell>
          <cell r="S439">
            <v>118000</v>
          </cell>
          <cell r="T439">
            <v>0</v>
          </cell>
          <cell r="U439" t="str">
            <v>CE/NCES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 t="str">
            <v>dfcnceshq1@gmail.com</v>
          </cell>
          <cell r="AB439" t="str">
            <v>srivenu111@gmail.com</v>
          </cell>
          <cell r="AC439" t="str">
            <v>4031e9c7b8c29cc587e4f8e6f7c522a29a3adbd0c695544e8c4c8ab581845873</v>
          </cell>
          <cell r="AD439">
            <v>152522972574553</v>
          </cell>
          <cell r="AE439" t="str">
            <v>2025-09-09 12:08:00</v>
          </cell>
          <cell r="AF439">
            <v>0</v>
          </cell>
          <cell r="AG439">
            <v>0</v>
          </cell>
          <cell r="AH439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lDSTEwNzZLMVpJXCIsXCJEb2NOb1wiOlwiR0UyMTUwRlkyNTI2MTJcIixcIkRvY1R5cFwiOlwiSU5WXCIsXCJEb2NEdFwiOlwiMTEvMDgvMjAyNVwiLFwiVG90SW52VmFsXCI6MTE4MDAwLjAsXCJJdGVtQ250XCI6MSxcIk1haW5Ic25Db2RlXCI6XCI5OTg1OTlcIixcIklyblwiOlwiNDAzMWU5YzdiOGMyOWNjNTg3ZTRmOGU2ZjdjNTIyYTI5YTNhZGJkMGM2OTU1NDRlOGM0YzhhYjU4MTg0NTg3M1wiLFwiSXJuRHRcIjpcIjIwMjUtMDktMDkgMTI6MDg6MDBcIn0ifQ.d4Vahpg-Db14aPd-MPKun0dLbI6ZAJBIMJNctj0hW9Pvj-5tQwKCsD1tCze57R9bG3knOMXD26z-nFFY7EJ6tfxSHsgSC_U2KcQJk34RuqgJBnSYvCQgkMi-YM_H2a-tCGivpXIjKtKyQfxsY_JBXiLDzog1YmNvpnxPvB-gDScf-GWsnc0Jg5sfMfWHY3FVVgiaYFmtGM5zu-pAarTEGN3VTrYBbBRgTuRZnUc0wXKsoiYaaVdys6Cbt-DagU2tAAVnCdmXelKxUVRkw8g2DNmOG60_M9EhrEUvWx3KiIuW_4KDWwBQgjGCiTeK_LOxLMjDqm49T0rQSQPtNiMNgQ</v>
          </cell>
          <cell r="AI439" t="str">
            <v>Generated</v>
          </cell>
          <cell r="AJ439">
            <v>0</v>
          </cell>
          <cell r="AK439" t="str">
            <v>https://my.gstzen.in/~ldbdzzzjvy/a/invoices/2007e8b0-5c9b-4a83-99bd-098720462cbd/einvoice/.pdf2/</v>
          </cell>
        </row>
        <row r="440">
          <cell r="E440" t="str">
            <v>GE2150FY252611</v>
          </cell>
          <cell r="F440">
            <v>45880</v>
          </cell>
          <cell r="G440">
            <v>0</v>
          </cell>
          <cell r="H440" t="str">
            <v>33AAICI1076K1ZI</v>
          </cell>
          <cell r="I440" t="str">
            <v>Inout Tek Green Solution Pvt. Ltd.,</v>
          </cell>
          <cell r="J440" t="str">
            <v>33 - TN</v>
          </cell>
          <cell r="K440" t="str">
            <v>N</v>
          </cell>
          <cell r="L440">
            <v>0</v>
          </cell>
          <cell r="M440">
            <v>0</v>
          </cell>
          <cell r="N440">
            <v>74900</v>
          </cell>
          <cell r="O440">
            <v>0</v>
          </cell>
          <cell r="P440">
            <v>6741</v>
          </cell>
          <cell r="Q440">
            <v>6741</v>
          </cell>
          <cell r="R440">
            <v>0</v>
          </cell>
          <cell r="S440">
            <v>88382</v>
          </cell>
          <cell r="T440">
            <v>0</v>
          </cell>
          <cell r="U440" t="str">
            <v>CE/NCES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 t="str">
            <v>dfcnceshq1@gmail.com</v>
          </cell>
          <cell r="AB440" t="str">
            <v>srivenu111@gmail.com</v>
          </cell>
          <cell r="AC440" t="str">
            <v>0a39d06e4c5150689844e6d8086b78d5a6a2ba1fff665b85ec299b563fed7758</v>
          </cell>
          <cell r="AD440">
            <v>152522972573925</v>
          </cell>
          <cell r="AE440" t="str">
            <v>2025-09-09 12:08:00</v>
          </cell>
          <cell r="AF440">
            <v>0</v>
          </cell>
          <cell r="AG440">
            <v>0</v>
          </cell>
          <cell r="AH440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lDSTEwNzZLMVpJXCIsXCJEb2NOb1wiOlwiR0UyMTUwRlkyNTI2MTFcIixcIkRvY1R5cFwiOlwiSU5WXCIsXCJEb2NEdFwiOlwiMTEvMDgvMjAyNVwiLFwiVG90SW52VmFsXCI6ODgzODIuMCxcIkl0ZW1DbnRcIjoxLFwiTWFpbkhzbkNvZGVcIjpcIjk5ODU5OVwiLFwiSXJuXCI6XCIwYTM5ZDA2ZTRjNTE1MDY4OTg0NGU2ZDgwODZiNzhkNWE2YTJiYTFmZmY2NjViODVlYzI5OWI1NjNmZWQ3NzU4XCIsXCJJcm5EdFwiOlwiMjAyNS0wOS0wOSAxMjowODowMFwifSJ9.0V91_5N0fqshR3cMxE8dZaYMVj7Am9ybDsA7GzStmrVp8yRMr2Z3VtD86MFsTrrtT_7NGqnJO9tlqKGGWGm97bC_lpygCF4TYQkjwYLk4uk6q8y-bxA_AmoWyAkcaWgoJt-5OPl_kmUnz0iAW6ji5mTHlxno9AYCcSnui6_5lFZw_jK3kcuRhNzXW8eFtWZiAFrNV72YRiucmmyde-FSZlSUcUQmza4WhBv9HgbyHb5bkb_kV_PSGKtMOLUoYoEFJBwFeFB_K8q8n5bQjUv-hOEt361g3493TWwBy9WQEeItNqNUfKMtqgEaek-vGRMMPzd7z3geNi6903JDLIclGA</v>
          </cell>
          <cell r="AI440" t="str">
            <v>Generated</v>
          </cell>
          <cell r="AJ440">
            <v>0</v>
          </cell>
          <cell r="AK440" t="str">
            <v>https://my.gstzen.in/~ldbdzzzjvy/a/invoices/e2b60184-7779-44e7-9767-d278f9cb566c/einvoice/.pdf2/</v>
          </cell>
        </row>
        <row r="441">
          <cell r="E441" t="str">
            <v>GE2150FY252610</v>
          </cell>
          <cell r="F441">
            <v>45880</v>
          </cell>
          <cell r="G441">
            <v>45900</v>
          </cell>
          <cell r="H441" t="str">
            <v>24AAHCP3289L1ZY</v>
          </cell>
          <cell r="I441" t="str">
            <v>24AAHCP3289L1ZY</v>
          </cell>
          <cell r="J441" t="str">
            <v>24 - GJ</v>
          </cell>
          <cell r="K441" t="str">
            <v>N</v>
          </cell>
          <cell r="L441">
            <v>0</v>
          </cell>
          <cell r="M441">
            <v>0</v>
          </cell>
          <cell r="N441">
            <v>500000</v>
          </cell>
          <cell r="O441">
            <v>90000</v>
          </cell>
          <cell r="P441">
            <v>0</v>
          </cell>
          <cell r="Q441">
            <v>0</v>
          </cell>
          <cell r="R441">
            <v>0</v>
          </cell>
          <cell r="S441">
            <v>590000</v>
          </cell>
          <cell r="T441">
            <v>0</v>
          </cell>
          <cell r="U441" t="str">
            <v>CE/NCES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 t="str">
            <v>dfcnceshq1@gmail.com</v>
          </cell>
          <cell r="AB441" t="str">
            <v>dfcnceshq1@gmail.com</v>
          </cell>
          <cell r="AC441" t="str">
            <v>b9b9dcc9e0f466572c25d37796740fabc59318d97b41059b16ac0804aaec91be</v>
          </cell>
          <cell r="AD441">
            <v>152522965020382</v>
          </cell>
          <cell r="AE441" t="str">
            <v>2025-09-08 17:07:00</v>
          </cell>
          <cell r="AF441">
            <v>0</v>
          </cell>
          <cell r="AG441">
            <v>0</v>
          </cell>
          <cell r="AH441" t="str">
            <v>eyJhbGciOiJSUzI1NiIsImtpZCI6IjRERTE1NDRBRTY5NUJEQzg0RUM3QkMxMkYyRjU3RjgxM0Y0NEUzMDEiLCJ4NXQiOiJUZUZVU3VhVnZjaE94N3dTOHZWX2dUOUU0d0UiLCJ0eXAiOiJKV1QifQ.eyJpc3MiOiJOSUMiLCJkYXRhIjoie1wiU2VsbGVyR3N0aW5cIjpcIjMzQUFLQ1Q3NjM0RzFaNlwiLFwiQnV5ZXJHc3RpblwiOlwiMjRBQUhDUDMyODlMMVpZXCIsXCJEb2NOb1wiOlwiR0UyMTUwRlkyNTI2MTBcIixcIkRvY1R5cFwiOlwiSU5WXCIsXCJEb2NEdFwiOlwiMTEvMDgvMjAyNVwiLFwiVG90SW52VmFsXCI6NTkwMDAwLjAsXCJJdGVtQ250XCI6MSxcIk1haW5Ic25Db2RlXCI6XCI5OTg1OTlcIixcIklyblwiOlwiYjliOWRjYzllMGY0NjY1NzJjMjVkMzc3OTY3NDBmYWJjNTkzMThkOTdiNDEwNTliMTZhYzA4MDRhYWVjOTFiZVwiLFwiSXJuRHRcIjpcIjIwMjUtMDktMDggMTc6MDc6MDBcIn0ifQ.xnS5h9SL3H2gycn-QcNBtaEDLemIaVu-czB_TEM8OILsFP53hSL42A_UeIM9OKQU1lC2oPNkNSMk7EXmxIFE2pEznnPnuM9o0lf011NpwuGWIq19SZmFN7ONtkR_GAmFy3KmiIzsKnYNzrOSxEWwaBWNMUx-0gFkDQFNHnY735gQ_gFJYv17GJh6gVee9HOKhWKuoPD3QNjFm5att9_5c17SbZ6ZsMVvxTOxVUuyGtZ5_rzw4yaMcw22td1yl7Y7ya69N54FEHER-lqtXE9jrJZJZ4pDjqYas8O8NMJpkHOdLyZSAIiRuoYEV-7QBqLUAszvGV7VzLPeQG2dXTj5QQ</v>
          </cell>
          <cell r="AI441" t="str">
            <v>Generated</v>
          </cell>
          <cell r="AJ441">
            <v>0</v>
          </cell>
          <cell r="AK441" t="str">
            <v>https://my.gstzen.in/~ldbdzzzjvy/a/invoices/670b09d3-43ef-4b66-b40e-78b71f07c801/einvoice/.pdf2/</v>
          </cell>
        </row>
        <row r="442">
          <cell r="E442" t="str">
            <v>GE2150FY25261</v>
          </cell>
          <cell r="F442">
            <v>45880</v>
          </cell>
          <cell r="G442">
            <v>0</v>
          </cell>
          <cell r="H442" t="str">
            <v>33BUQPS5123R1ZT</v>
          </cell>
          <cell r="I442" t="str">
            <v>SRT ENTERPRISE</v>
          </cell>
          <cell r="J442" t="str">
            <v>33 - TN</v>
          </cell>
          <cell r="K442" t="str">
            <v>N</v>
          </cell>
          <cell r="L442">
            <v>0</v>
          </cell>
          <cell r="M442">
            <v>0</v>
          </cell>
          <cell r="N442">
            <v>74900</v>
          </cell>
          <cell r="O442">
            <v>0</v>
          </cell>
          <cell r="P442">
            <v>6741</v>
          </cell>
          <cell r="Q442">
            <v>6741</v>
          </cell>
          <cell r="R442">
            <v>0</v>
          </cell>
          <cell r="S442">
            <v>88382</v>
          </cell>
          <cell r="T442">
            <v>0</v>
          </cell>
          <cell r="U442" t="str">
            <v>CE/NCES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 t="str">
            <v>dfcnceshq1@gmail.com</v>
          </cell>
          <cell r="AB442" t="str">
            <v>srivenu111@gmail.com</v>
          </cell>
          <cell r="AC442" t="str">
            <v>57275cfc06e1d85ded6c0294760d3905fe4ff981d0b7eb1139e352d989f87381</v>
          </cell>
          <cell r="AD442">
            <v>152522972573703</v>
          </cell>
          <cell r="AE442" t="str">
            <v>2025-09-09 12:08:00</v>
          </cell>
          <cell r="AF442">
            <v>0</v>
          </cell>
          <cell r="AG442">
            <v>0</v>
          </cell>
          <cell r="AH442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CVVFQUzUxMjNSMVpUXCIsXCJEb2NOb1wiOlwiR0UyMTUwRlkyNTI2MVwiLFwiRG9jVHlwXCI6XCJJTlZcIixcIkRvY0R0XCI6XCIxMS8wOC8yMDI1XCIsXCJUb3RJbnZWYWxcIjo4ODM4Mi4wLFwiSXRlbUNudFwiOjEsXCJNYWluSHNuQ29kZVwiOlwiOTk4NTk5XCIsXCJJcm5cIjpcIjU3Mjc1Y2ZjMDZlMWQ4NWRlZDZjMDI5NDc2MGQzOTA1ZmU0ZmY5ODFkMGI3ZWIxMTM5ZTM1MmQ5ODlmODczODFcIixcIklybkR0XCI6XCIyMDI1LTA5LTA5IDEyOjA4OjAwXCJ9In0.W1CsmFwH1mGOOjwpt-Ka9UF2jSwfrXtuXeOfpJLFM9eA4XjuWCjBYXGmo4lHP6_Ioxfe_fS0dxsU9o6flJjUzZn11I5lF0eAh3VZp9gdnyY1EroiK-AWWIncTNGc4WvoY6ZpkGhiCCh95v1_SJoOOglOdRSDGar2Ropknj1_mgqrKZ7nRIxPHTTUJ-Hyj84kt3OVuz5VmzK6Ix5CXrI5h92atEwbbZ3ddavzp7O7qkYABveQMkk7iG9tpK5YDu3A5nr86HSR4WL-7LQnubU03KknBpWGvFmlF4AkJTpyT4SFbZIZBKT3MVLxU_l93o0BnsBCx4OqY1K0yQstfsVTEA</v>
          </cell>
          <cell r="AI442" t="str">
            <v>Generated</v>
          </cell>
          <cell r="AJ442">
            <v>0</v>
          </cell>
          <cell r="AK442" t="str">
            <v>https://my.gstzen.in/~ldbdzzzjvy/a/invoices/8977c81c-c3d0-4ca0-b6e7-6fb28e91c924/einvoice/.pdf2/</v>
          </cell>
        </row>
        <row r="443">
          <cell r="E443" t="str">
            <v>GE2602014525</v>
          </cell>
          <cell r="F443">
            <v>45877</v>
          </cell>
          <cell r="G443">
            <v>45900</v>
          </cell>
          <cell r="H443" t="str">
            <v>33AABFF2359Q1Z6</v>
          </cell>
          <cell r="I443" t="str">
            <v>FERROS ALLOYES</v>
          </cell>
          <cell r="J443" t="str">
            <v>33 - TN</v>
          </cell>
          <cell r="K443" t="str">
            <v>N</v>
          </cell>
          <cell r="L443">
            <v>0</v>
          </cell>
          <cell r="M443">
            <v>0</v>
          </cell>
          <cell r="N443">
            <v>497736</v>
          </cell>
          <cell r="O443">
            <v>0</v>
          </cell>
          <cell r="P443">
            <v>44796.24</v>
          </cell>
          <cell r="Q443">
            <v>44796.24</v>
          </cell>
          <cell r="R443">
            <v>0</v>
          </cell>
          <cell r="S443">
            <v>587328.48</v>
          </cell>
          <cell r="T443">
            <v>0</v>
          </cell>
          <cell r="U443" t="str">
            <v>WE/UDUMALPET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 t="str">
            <v>sewedcudt@gmail.com</v>
          </cell>
          <cell r="AB443" t="str">
            <v>sewedcudt@gmail.com</v>
          </cell>
          <cell r="AC443" t="str">
            <v>626f991fb20c04ab3869b1d922b7fd344a975e0eafe5771305dfabdb4c1f134c</v>
          </cell>
          <cell r="AD443">
            <v>152522700810676</v>
          </cell>
          <cell r="AE443" t="str">
            <v>2025-08-14 12:46:00</v>
          </cell>
          <cell r="AF443">
            <v>0</v>
          </cell>
          <cell r="AG443">
            <v>0</v>
          </cell>
          <cell r="AH443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JGRjIzNTlRMVo2XCIsXCJEb2NOb1wiOlwiR0UyNjAyMDE0NTI1XCIsXCJEb2NUeXBcIjpcIklOVlwiLFwiRG9jRHRcIjpcIjA4LzA4LzIwMjVcIixcIlRvdEludlZhbFwiOjU4NzMyOC4wLFwiSXRlbUNudFwiOjEsXCJNYWluSHNuQ29kZVwiOlwiOTk4NTk5XCIsXCJJcm5cIjpcIjYyNmY5OTFmYjIwYzA0YWIzODY5YjFkOTIyYjdmZDM0NGE5NzVlMGVhZmU1NzcxMzA1ZGZhYmRiNGMxZjEzNGNcIixcIklybkR0XCI6XCIyMDI1LTA4LTE0IDEyOjQ2OjAwXCJ9In0.K1gJeKtHYcuJs_R4Y2ubx4WtNOhS7DN4S7qtcefQc-iKbuyhEMq7mVGkrOWMhkVHJ5c0NU8iWPfi2herPokh5BHUpiAAJ1ecyytubF5j5Hlh73AXh7bhB_0uZu66YEBFgDN8JOEEWRtZf8R3P-02goE1SPD-WQQJbQwaNDJZRKEovXRk4fyDQ4MaCfPt4uoIe49hcuDkMsyC2KAA7etdEqEIKhKoyod_6G5ttXl4eBKng9ZTkh468a6abaGK0UlsWdlGzpj3GKoj-sNYpmq77mCXHgPyhdJLviYM4NXKJLhjjUoTa-HJknkrNBbND4q0KKEqVCfoJQtZk99Gjalbdw</v>
          </cell>
          <cell r="AI443" t="str">
            <v>Generated</v>
          </cell>
          <cell r="AJ443">
            <v>0</v>
          </cell>
          <cell r="AK443" t="str">
            <v>https://my.gstzen.in/~ldbdzzzjvy/a/invoices/22357933-7607-4ef3-9c23-cd28d6283e60/einvoice/.pdf2/</v>
          </cell>
        </row>
        <row r="444">
          <cell r="E444" t="str">
            <v>GE2602014524</v>
          </cell>
          <cell r="F444">
            <v>45877</v>
          </cell>
          <cell r="G444">
            <v>45900</v>
          </cell>
          <cell r="H444" t="str">
            <v>33AAICE3319D1Z3</v>
          </cell>
          <cell r="I444" t="str">
            <v>ERODE RENEWABLES PRIVATE LIMITED</v>
          </cell>
          <cell r="J444" t="str">
            <v>33 - TN</v>
          </cell>
          <cell r="K444" t="str">
            <v>N</v>
          </cell>
          <cell r="L444">
            <v>0</v>
          </cell>
          <cell r="M444">
            <v>0</v>
          </cell>
          <cell r="N444">
            <v>3657676</v>
          </cell>
          <cell r="O444">
            <v>0</v>
          </cell>
          <cell r="P444">
            <v>329190.84000000003</v>
          </cell>
          <cell r="Q444">
            <v>329190.84000000003</v>
          </cell>
          <cell r="R444">
            <v>0</v>
          </cell>
          <cell r="S444">
            <v>4316057.68</v>
          </cell>
          <cell r="T444">
            <v>0</v>
          </cell>
          <cell r="U444" t="str">
            <v>WE/UDUMALPET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 t="str">
            <v>sewedcudt@gmail.com</v>
          </cell>
          <cell r="AB444" t="str">
            <v>sewedcudt@gmail.com</v>
          </cell>
          <cell r="AC444" t="str">
            <v>668438496ab5a546dd621e07f2dd6d6924673afdeb5438e9376969df68967c1e</v>
          </cell>
          <cell r="AD444">
            <v>152522700810579</v>
          </cell>
          <cell r="AE444" t="str">
            <v>2025-08-14 12:46:00</v>
          </cell>
          <cell r="AF444">
            <v>0</v>
          </cell>
          <cell r="AG444">
            <v>0</v>
          </cell>
          <cell r="AH444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lDRTMzMTlEMVozXCIsXCJEb2NOb1wiOlwiR0UyNjAyMDE0NTI0XCIsXCJEb2NUeXBcIjpcIklOVlwiLFwiRG9jRHRcIjpcIjA4LzA4LzIwMjVcIixcIlRvdEludlZhbFwiOjQzMTYwNTguMCxcIkl0ZW1DbnRcIjoxLFwiTWFpbkhzbkNvZGVcIjpcIjk5ODU5OVwiLFwiSXJuXCI6XCI2Njg0Mzg0OTZhYjVhNTQ2ZGQ2MjFlMDdmMmRkNmQ2OTI0NjczYWZkZWI1NDM4ZTkzNzY5NjlkZjY4OTY3YzFlXCIsXCJJcm5EdFwiOlwiMjAyNS0wOC0xNCAxMjo0NjowMFwifSJ9.aiMreoiD6jsPVwW4L-BBHjLSDoAFHCaQuGLJdnkf7RxZi9stfXW0pl20nwrLARX65wcQtVyDQvD2uYDeSa3Gwl9fsiNTU1Lsk_6l2JpV7cH_dEZKwKBfhkGvsvBVm8Fg4ah6VnWAvINv-ZFTWV7skty3TlzPqmcRR7f3ZexsWIjMxOdD7bQva-59Fct4xv9Rb4T3MP0JBRN5iQYbTBhVrXoBqgo_6emqEe4wLHeora861TAeH1Cb6DIz5NSy9DfUvsENLpvC49d_S0E22PDJAtm7EZGwgUqaKxhbq9dEBJitVkNabxwUqzsQvkB78xtKJe5LeLbuKNGFr0ltpAG2fQ</v>
          </cell>
          <cell r="AI444" t="str">
            <v>Generated</v>
          </cell>
          <cell r="AJ444">
            <v>0</v>
          </cell>
          <cell r="AK444" t="str">
            <v>https://my.gstzen.in/~ldbdzzzjvy/a/invoices/b5af60e6-b01c-4735-af7f-c120c826296a/einvoice/.pdf2/</v>
          </cell>
        </row>
        <row r="445">
          <cell r="E445" t="str">
            <v>GE2602014523</v>
          </cell>
          <cell r="F445">
            <v>45877</v>
          </cell>
          <cell r="G445">
            <v>45900</v>
          </cell>
          <cell r="H445" t="str">
            <v>33AAKCD4894Q1ZT</v>
          </cell>
          <cell r="I445" t="str">
            <v>DHRIYUTA POWERS PRIVATE LIMITED</v>
          </cell>
          <cell r="J445" t="str">
            <v>33 - TN</v>
          </cell>
          <cell r="K445" t="str">
            <v>N</v>
          </cell>
          <cell r="L445">
            <v>0</v>
          </cell>
          <cell r="M445">
            <v>0</v>
          </cell>
          <cell r="N445">
            <v>105401</v>
          </cell>
          <cell r="O445">
            <v>0</v>
          </cell>
          <cell r="P445">
            <v>9486.09</v>
          </cell>
          <cell r="Q445">
            <v>9486.09</v>
          </cell>
          <cell r="R445">
            <v>0</v>
          </cell>
          <cell r="S445">
            <v>124373.18</v>
          </cell>
          <cell r="T445">
            <v>0</v>
          </cell>
          <cell r="U445" t="str">
            <v>WE/UDUMALPET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 t="str">
            <v>sewedcudt@gmail.com</v>
          </cell>
          <cell r="AB445" t="str">
            <v>sewedcudt@gmail.com</v>
          </cell>
          <cell r="AC445" t="str">
            <v>afa6fe7b5229b508efd030d9891b45cb0f359dd5c95c068de4b0a0ed2454bc56</v>
          </cell>
          <cell r="AD445">
            <v>152522700810524</v>
          </cell>
          <cell r="AE445" t="str">
            <v>2025-08-14 12:46:00</v>
          </cell>
          <cell r="AF445">
            <v>0</v>
          </cell>
          <cell r="AG445">
            <v>0</v>
          </cell>
          <cell r="AH445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tDRDQ4OTRRMVpUXCIsXCJEb2NOb1wiOlwiR0UyNjAyMDE0NTIzXCIsXCJEb2NUeXBcIjpcIklOVlwiLFwiRG9jRHRcIjpcIjA4LzA4LzIwMjVcIixcIlRvdEludlZhbFwiOjEyNDM3My4wLFwiSXRlbUNudFwiOjEsXCJNYWluSHNuQ29kZVwiOlwiOTk4NTk5XCIsXCJJcm5cIjpcImFmYTZmZTdiNTIyOWI1MDhlZmQwMzBkOTg5MWI0NWNiMGYzNTlkZDVjOTVjMDY4ZGU0YjBhMGVkMjQ1NGJjNTZcIixcIklybkR0XCI6XCIyMDI1LTA4LTE0IDEyOjQ2OjAwXCJ9In0.HLkH52f-fqnBsyMAxOpBzgZennMBC9Xxf766SxIPIIsa4nP_TDgPhS-HQ5TKYJNeXAftUMT7bOcITExJKIBQyEvX-eeigr5DdIrxGzL2iyQoBRlocNi22fPzStu6OS4r_QGTC_6MuQRAmJ3rH6yNOVJMmPcX1ITe_UsbMFzKEqbYrjN4s4Y0lzbgrSEB1-1kF9AtCnEc4ddkMLNkcI0Yypx53UAWnCO16vxKTZkfudmJTTvq3onJkE7uhC_urvundGMpsdzCDBQRKjxn-5Hc3APD2MJiBoR1lcWUZRdouINVxhzthbySpTRZNqzmC8L2Bi6gNq7Yff5uwZucDnisbg</v>
          </cell>
          <cell r="AI445" t="str">
            <v>Generated</v>
          </cell>
          <cell r="AJ445">
            <v>0</v>
          </cell>
          <cell r="AK445" t="str">
            <v>https://my.gstzen.in/~ldbdzzzjvy/a/invoices/b54dc9df-0870-4370-bc86-cb66ff7272c3/einvoice/.pdf2/</v>
          </cell>
        </row>
        <row r="446">
          <cell r="E446" t="str">
            <v>GE2601013002</v>
          </cell>
          <cell r="F446">
            <v>45877</v>
          </cell>
          <cell r="G446">
            <v>0</v>
          </cell>
          <cell r="H446" t="str">
            <v>33AABCS5354H1ZH</v>
          </cell>
          <cell r="I446" t="str">
            <v>Kaliswari Metal Powder (P) Ltd</v>
          </cell>
          <cell r="J446" t="str">
            <v>33 - TN</v>
          </cell>
          <cell r="K446" t="str">
            <v>N</v>
          </cell>
          <cell r="L446">
            <v>0</v>
          </cell>
          <cell r="M446">
            <v>0</v>
          </cell>
          <cell r="N446">
            <v>8296.6200000000008</v>
          </cell>
          <cell r="O446">
            <v>0</v>
          </cell>
          <cell r="P446">
            <v>746.69</v>
          </cell>
          <cell r="Q446">
            <v>746.69</v>
          </cell>
          <cell r="R446">
            <v>0</v>
          </cell>
          <cell r="S446">
            <v>9790</v>
          </cell>
          <cell r="T446">
            <v>0</v>
          </cell>
          <cell r="U446" t="str">
            <v>WIND ENERGY TIRUNELVELI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 t="str">
            <v>sewedctin@gmail.com</v>
          </cell>
          <cell r="AB446" t="str">
            <v>sewedctin@gmail.com</v>
          </cell>
          <cell r="AC446" t="str">
            <v>e46efa88753591d8bcbd26e180bf22df484437787883c5ec27e778dd305531e7</v>
          </cell>
          <cell r="AD446">
            <v>152522893149188</v>
          </cell>
          <cell r="AE446" t="str">
            <v>2025-09-01 16:16:00</v>
          </cell>
          <cell r="AF446">
            <v>0</v>
          </cell>
          <cell r="AG446">
            <v>0</v>
          </cell>
          <cell r="AH446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JDUzUzNTRIMVpIXCIsXCJEb2NOb1wiOlwiR0UyNjAxMDEzMDAyXCIsXCJEb2NUeXBcIjpcIklOVlwiLFwiRG9jRHRcIjpcIjA4LzA4LzIwMjVcIixcIlRvdEludlZhbFwiOjk3OTAuMCxcIkl0ZW1DbnRcIjoxLFwiTWFpbkhzbkNvZGVcIjpcIjk5ODU5OVwiLFwiSXJuXCI6XCJlNDZlZmE4ODc1MzU5MWQ4YmNiZDI2ZTE4MGJmMjJkZjQ4NDQzNzc4Nzg4M2M1ZWMyN2U3NzhkZDMwNTUzMWU3XCIsXCJJcm5EdFwiOlwiMjAyNS0wOS0wMSAxNjoxNjowMFwifSJ9.CXrLO6MQqOe2oBX-G78caospKyR4E3QpZOlDCen2KJxD0Pb1tv0zMLhEVXHZwIMEm6cZ_jr4sFSAW68SPqd5gT_WieW8ONVuD_cxG0pI_tWWJJSDH0ir-35RSCfo4I773xgTVYhSslBhYxZqqpX83wJfAbNbsm4zDdNHiHC_hQ9taLfWjasmWOQwj_EdacIvgp6wo1hF6NHLAMdK9LK3BIAFBopBF4D2_43yHhznJlXvHxPLbkp_IK5z-Jz6BM9YwsQP9gSZBrnDorPbbA-VhvWAMXZbyPJaBNFGvR0XpMl4v1umf2jsDdzWE0ve5-pNA7RtZ0ED7wb8fjkXGRVGUw</v>
          </cell>
          <cell r="AI446" t="str">
            <v>Generated</v>
          </cell>
          <cell r="AJ446">
            <v>0</v>
          </cell>
          <cell r="AK446" t="str">
            <v>https://my.gstzen.in/~ldbdzzzjvy/a/invoices/74afd2f2-89c7-4dec-8d35-c84ad70fb9de/einvoice/.pdf2/</v>
          </cell>
        </row>
        <row r="447">
          <cell r="E447" t="str">
            <v>GE230202032535</v>
          </cell>
          <cell r="F447">
            <v>45877</v>
          </cell>
          <cell r="G447">
            <v>0</v>
          </cell>
          <cell r="H447">
            <v>0</v>
          </cell>
          <cell r="I447" t="str">
            <v>Mr.Ethiraj</v>
          </cell>
          <cell r="J447" t="str">
            <v>33 - TN</v>
          </cell>
          <cell r="K447" t="str">
            <v>N</v>
          </cell>
          <cell r="L447">
            <v>0</v>
          </cell>
          <cell r="M447">
            <v>0</v>
          </cell>
          <cell r="N447">
            <v>16440.68</v>
          </cell>
          <cell r="O447">
            <v>0</v>
          </cell>
          <cell r="P447">
            <v>1479.66</v>
          </cell>
          <cell r="Q447">
            <v>1479.66</v>
          </cell>
          <cell r="R447">
            <v>0</v>
          </cell>
          <cell r="S447">
            <v>19400</v>
          </cell>
          <cell r="T447">
            <v>0</v>
          </cell>
          <cell r="U447" t="str">
            <v>GENERATION CIRCLE /KUNDAH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 t="str">
            <v>desikanmurali18@gmail.com</v>
          </cell>
          <cell r="AA447" t="str">
            <v>desikanmurali18@gmail.com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</row>
        <row r="448">
          <cell r="E448" t="str">
            <v>GE230202032534</v>
          </cell>
          <cell r="F448">
            <v>45877</v>
          </cell>
          <cell r="G448">
            <v>0</v>
          </cell>
          <cell r="H448">
            <v>0</v>
          </cell>
          <cell r="I448" t="str">
            <v>Mr.Kumar</v>
          </cell>
          <cell r="J448" t="str">
            <v>33 - TN</v>
          </cell>
          <cell r="K448" t="str">
            <v>N</v>
          </cell>
          <cell r="L448">
            <v>0</v>
          </cell>
          <cell r="M448">
            <v>0</v>
          </cell>
          <cell r="N448">
            <v>7500</v>
          </cell>
          <cell r="O448">
            <v>0</v>
          </cell>
          <cell r="P448">
            <v>675</v>
          </cell>
          <cell r="Q448">
            <v>675</v>
          </cell>
          <cell r="R448">
            <v>0</v>
          </cell>
          <cell r="S448">
            <v>8850</v>
          </cell>
          <cell r="T448">
            <v>0</v>
          </cell>
          <cell r="U448" t="str">
            <v>GENERATION CIRCLE /KUNDAH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 t="str">
            <v>desikanmurali18@gmail.com</v>
          </cell>
          <cell r="AA448" t="str">
            <v>desikanmurali18@gmail.com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</row>
        <row r="449">
          <cell r="E449" t="str">
            <v>GE2150FY2526346</v>
          </cell>
          <cell r="F449">
            <v>45877</v>
          </cell>
          <cell r="G449">
            <v>45900</v>
          </cell>
          <cell r="H449">
            <v>0</v>
          </cell>
          <cell r="I449">
            <v>0</v>
          </cell>
          <cell r="J449" t="str">
            <v>33 - TN</v>
          </cell>
          <cell r="K449" t="str">
            <v>N</v>
          </cell>
          <cell r="L449">
            <v>0</v>
          </cell>
          <cell r="M449">
            <v>0</v>
          </cell>
          <cell r="N449">
            <v>25000</v>
          </cell>
          <cell r="O449">
            <v>0</v>
          </cell>
          <cell r="P449">
            <v>2250</v>
          </cell>
          <cell r="Q449">
            <v>2250</v>
          </cell>
          <cell r="R449">
            <v>0</v>
          </cell>
          <cell r="S449">
            <v>29500</v>
          </cell>
          <cell r="T449">
            <v>0</v>
          </cell>
          <cell r="U449" t="str">
            <v>NCES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 t="str">
            <v>srivenu111@gmail.com</v>
          </cell>
          <cell r="AA449" t="str">
            <v>srivenu111@gmail.com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</row>
        <row r="450">
          <cell r="E450" t="str">
            <v>GE2150FY2526345</v>
          </cell>
          <cell r="F450">
            <v>45877</v>
          </cell>
          <cell r="G450">
            <v>45900</v>
          </cell>
          <cell r="H450">
            <v>0</v>
          </cell>
          <cell r="I450">
            <v>0</v>
          </cell>
          <cell r="J450" t="str">
            <v>33 - TN</v>
          </cell>
          <cell r="K450" t="str">
            <v>N</v>
          </cell>
          <cell r="L450">
            <v>0</v>
          </cell>
          <cell r="M450">
            <v>0</v>
          </cell>
          <cell r="N450">
            <v>100000</v>
          </cell>
          <cell r="O450">
            <v>0</v>
          </cell>
          <cell r="P450">
            <v>9000</v>
          </cell>
          <cell r="Q450">
            <v>9000</v>
          </cell>
          <cell r="R450">
            <v>0</v>
          </cell>
          <cell r="S450">
            <v>118000</v>
          </cell>
          <cell r="T450">
            <v>0</v>
          </cell>
          <cell r="U450" t="str">
            <v>NCES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 t="str">
            <v>srivenu111@gmail.com</v>
          </cell>
          <cell r="AA450" t="str">
            <v>srivenu111@gmail.com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</row>
        <row r="451">
          <cell r="E451" t="str">
            <v>GE2150FY2526344</v>
          </cell>
          <cell r="F451">
            <v>45877</v>
          </cell>
          <cell r="G451">
            <v>45900</v>
          </cell>
          <cell r="H451">
            <v>0</v>
          </cell>
          <cell r="I451">
            <v>0</v>
          </cell>
          <cell r="J451" t="str">
            <v>33 - TN</v>
          </cell>
          <cell r="K451" t="str">
            <v>N</v>
          </cell>
          <cell r="L451">
            <v>0</v>
          </cell>
          <cell r="M451">
            <v>0</v>
          </cell>
          <cell r="N451">
            <v>74900</v>
          </cell>
          <cell r="O451">
            <v>0</v>
          </cell>
          <cell r="P451">
            <v>6741</v>
          </cell>
          <cell r="Q451">
            <v>6741</v>
          </cell>
          <cell r="R451">
            <v>0</v>
          </cell>
          <cell r="S451">
            <v>88382</v>
          </cell>
          <cell r="T451">
            <v>0</v>
          </cell>
          <cell r="U451" t="str">
            <v>NCES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 t="str">
            <v>srivenu111@gmail.com</v>
          </cell>
          <cell r="AA451" t="str">
            <v>srivenu111@gmail.com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</row>
        <row r="452">
          <cell r="E452" t="str">
            <v>GE2150FY2526343</v>
          </cell>
          <cell r="F452">
            <v>45877</v>
          </cell>
          <cell r="G452">
            <v>45900</v>
          </cell>
          <cell r="H452">
            <v>0</v>
          </cell>
          <cell r="I452">
            <v>0</v>
          </cell>
          <cell r="J452" t="str">
            <v>33 - TN</v>
          </cell>
          <cell r="K452" t="str">
            <v>N</v>
          </cell>
          <cell r="L452">
            <v>0</v>
          </cell>
          <cell r="M452">
            <v>0</v>
          </cell>
          <cell r="N452">
            <v>450000</v>
          </cell>
          <cell r="O452">
            <v>0</v>
          </cell>
          <cell r="P452">
            <v>40500</v>
          </cell>
          <cell r="Q452">
            <v>40500</v>
          </cell>
          <cell r="R452">
            <v>0</v>
          </cell>
          <cell r="S452">
            <v>531000</v>
          </cell>
          <cell r="T452">
            <v>0</v>
          </cell>
          <cell r="U452" t="str">
            <v>NCES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 t="str">
            <v>srivenu111@gmail.com</v>
          </cell>
          <cell r="AA452" t="str">
            <v>srivenu111@gmail.com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</row>
        <row r="453">
          <cell r="E453" t="str">
            <v>GE2601013001</v>
          </cell>
          <cell r="F453">
            <v>45876</v>
          </cell>
          <cell r="G453">
            <v>0</v>
          </cell>
          <cell r="H453" t="str">
            <v>33AAACP8978M1ZQ</v>
          </cell>
          <cell r="I453" t="str">
            <v>PIONEER JELLICE INDIA PRIVATE LIMITED</v>
          </cell>
          <cell r="J453" t="str">
            <v>33 - TN</v>
          </cell>
          <cell r="K453" t="str">
            <v>N</v>
          </cell>
          <cell r="L453">
            <v>0</v>
          </cell>
          <cell r="M453">
            <v>0</v>
          </cell>
          <cell r="N453">
            <v>147400</v>
          </cell>
          <cell r="O453">
            <v>0</v>
          </cell>
          <cell r="P453">
            <v>13266</v>
          </cell>
          <cell r="Q453">
            <v>13266</v>
          </cell>
          <cell r="R453">
            <v>0</v>
          </cell>
          <cell r="S453">
            <v>173932</v>
          </cell>
          <cell r="T453">
            <v>0</v>
          </cell>
          <cell r="U453" t="str">
            <v>WIND ENERGY TIRUNELVELI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 t="str">
            <v>sewedctin@gmail.com</v>
          </cell>
          <cell r="AB453" t="str">
            <v>sewedctin@gmail.com</v>
          </cell>
          <cell r="AC453" t="str">
            <v>949f771e03e888d0d9fa629b9dd36a2d86fe9ef8e043a82a96b91dd47fb8b808</v>
          </cell>
          <cell r="AD453">
            <v>152522893148976</v>
          </cell>
          <cell r="AE453" t="str">
            <v>2025-09-01 16:16:00</v>
          </cell>
          <cell r="AF453">
            <v>0</v>
          </cell>
          <cell r="AG453">
            <v>0</v>
          </cell>
          <cell r="AH453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FDUDg5NzhNMVpRXCIsXCJEb2NOb1wiOlwiR0UyNjAxMDEzMDAxXCIsXCJEb2NUeXBcIjpcIklOVlwiLFwiRG9jRHRcIjpcIjA3LzA4LzIwMjVcIixcIlRvdEludlZhbFwiOjE3MzkzMi4wLFwiSXRlbUNudFwiOjEsXCJNYWluSHNuQ29kZVwiOlwiOTk4NTk5XCIsXCJJcm5cIjpcIjk0OWY3NzFlMDNlODg4ZDBkOWZhNjI5YjlkZDM2YTJkODZmZTllZjhlMDQzYTgyYTk2YjkxZGQ0N2ZiOGI4MDhcIixcIklybkR0XCI6XCIyMDI1LTA5LTAxIDE2OjE2OjAwXCJ9In0.iGSqknREd4P3hWB3fnb02gYfLov4O6odo-To3fGxbBj8fBTNeLXydEp4h3q_QBDARKaKtmxidn1MGUbx6QouuBvafZSYk1qtc6asR4JPJ_aOJ22-vJKAjMXO_aCUz_LLJ1QUeEnK5pzfJR18gwwQvfeUszI_RjDqs1YTnmEUc2IboTF7DumXjIPfwYRnsZPbiJI5VzfLB9_uUvbf_gAEE3Ij9UTSwgvbzDD7GD8Brjr_ZHUwsg81oMd2zTDgTzPw8f0HGcwVgoq64cldfC_Za4QwBDPq5av1RPzHdTCaHitQ-53qsDZSNM7vDp2KZXVvboZLfHXiKaRqzmAgtEmrog</v>
          </cell>
          <cell r="AI453" t="str">
            <v>Generated</v>
          </cell>
          <cell r="AJ453">
            <v>0</v>
          </cell>
          <cell r="AK453" t="str">
            <v>https://my.gstzen.in/~ldbdzzzjvy/a/invoices/f05aca24-e854-44e6-80f9-00368df97d2b/einvoice/.pdf2/</v>
          </cell>
        </row>
        <row r="454">
          <cell r="E454" t="str">
            <v>GE2601013000</v>
          </cell>
          <cell r="F454">
            <v>45876</v>
          </cell>
          <cell r="G454">
            <v>0</v>
          </cell>
          <cell r="H454" t="str">
            <v>33AAKCS2656M1ZY</v>
          </cell>
          <cell r="I454" t="str">
            <v>SKY COTEX INDIA PRIVATE LIMITE</v>
          </cell>
          <cell r="J454" t="str">
            <v>33 - TN</v>
          </cell>
          <cell r="K454" t="str">
            <v>N</v>
          </cell>
          <cell r="L454">
            <v>0</v>
          </cell>
          <cell r="M454">
            <v>0</v>
          </cell>
          <cell r="N454">
            <v>8296.6200000000008</v>
          </cell>
          <cell r="O454">
            <v>0</v>
          </cell>
          <cell r="P454">
            <v>746.69</v>
          </cell>
          <cell r="Q454">
            <v>746.69</v>
          </cell>
          <cell r="R454">
            <v>0</v>
          </cell>
          <cell r="S454">
            <v>9790</v>
          </cell>
          <cell r="T454">
            <v>0</v>
          </cell>
          <cell r="U454" t="str">
            <v>WIND ENERGY TIRUNELVELI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 t="str">
            <v>sewedctin@gmail.com</v>
          </cell>
          <cell r="AB454" t="str">
            <v>sewedctin@gmail.com</v>
          </cell>
          <cell r="AC454" t="str">
            <v>9fd971453e796239cd52b015b81f516a45bd707e38a01924a620433a2697c5fd</v>
          </cell>
          <cell r="AD454">
            <v>152522893148842</v>
          </cell>
          <cell r="AE454" t="str">
            <v>2025-09-01 16:16:00</v>
          </cell>
          <cell r="AF454">
            <v>0</v>
          </cell>
          <cell r="AG454">
            <v>0</v>
          </cell>
          <cell r="AH454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tDUzI2NTZNMVpZXCIsXCJEb2NOb1wiOlwiR0UyNjAxMDEzMDAwXCIsXCJEb2NUeXBcIjpcIklOVlwiLFwiRG9jRHRcIjpcIjA3LzA4LzIwMjVcIixcIlRvdEludlZhbFwiOjk3OTAuMCxcIkl0ZW1DbnRcIjoxLFwiTWFpbkhzbkNvZGVcIjpcIjk5ODU5OVwiLFwiSXJuXCI6XCI5ZmQ5NzE0NTNlNzk2MjM5Y2Q1MmIwMTViODFmNTE2YTQ1YmQ3MDdlMzhhMDE5MjRhNjIwNDMzYTI2OTdjNWZkXCIsXCJJcm5EdFwiOlwiMjAyNS0wOS0wMSAxNjoxNjowMFwifSJ9.h0VXgS1IIONZizXAXhB4HzcHi67XzbnwFLkKvS7wfnRaZwj8ADo5GnUfRSmGlFVKxqsAcJa8PLc0G_h5kWFvcTophUsmLx6rj55xT3FaO1xz1K1BuSJXj85dNGeJvL5nytOiGMTZ2asLSXMJl4txOEeTz2nJMwhWKrrIVTNLEsSxH7ZsBfwWNtFMMbabKAI1XNflEPSoaiEMaHkv8XLYjvwWQ9TW_zwmjfVejMzBrGRYO0Gzj-MzvEtRwE1LyfQBzP_XikJlFQxRXUk1QxbTndmMB4FPfEk3Bd9CcTaIMFip4tyMlwIrB8jpTU1DKq1O7aiDbJs6gV_cC-Dbbodjfg</v>
          </cell>
          <cell r="AI454" t="str">
            <v>Generated</v>
          </cell>
          <cell r="AJ454">
            <v>0</v>
          </cell>
          <cell r="AK454" t="str">
            <v>https://my.gstzen.in/~ldbdzzzjvy/a/invoices/3b647e57-7718-4722-bb6a-af7d4003ec05/einvoice/.pdf2/</v>
          </cell>
        </row>
        <row r="455">
          <cell r="E455" t="str">
            <v>GE230401252617</v>
          </cell>
          <cell r="F455">
            <v>45876</v>
          </cell>
          <cell r="G455">
            <v>0</v>
          </cell>
          <cell r="H455" t="str">
            <v>33AAJPN3941Q1Z7</v>
          </cell>
          <cell r="I455" t="str">
            <v>V. NARAYANAN</v>
          </cell>
          <cell r="J455" t="str">
            <v>33 - TN</v>
          </cell>
          <cell r="K455" t="str">
            <v>N</v>
          </cell>
          <cell r="L455">
            <v>0</v>
          </cell>
          <cell r="M455">
            <v>0</v>
          </cell>
          <cell r="N455">
            <v>5088</v>
          </cell>
          <cell r="O455">
            <v>0</v>
          </cell>
          <cell r="P455">
            <v>457.92</v>
          </cell>
          <cell r="Q455">
            <v>457.92</v>
          </cell>
          <cell r="R455">
            <v>0</v>
          </cell>
          <cell r="S455">
            <v>6003.84</v>
          </cell>
          <cell r="T455">
            <v>0</v>
          </cell>
          <cell r="U455" t="str">
            <v>GEN/KADAMPARAI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 t="str">
            <v>dfcbudget230@gmail.com</v>
          </cell>
          <cell r="AB455" t="str">
            <v>dfcbudget230@gmail.com</v>
          </cell>
          <cell r="AC455" t="str">
            <v>e6c13cd5118eaae366f490a0321ad7af4752b1352251f4d1cb593cfa94274449</v>
          </cell>
          <cell r="AD455">
            <v>152522760004905</v>
          </cell>
          <cell r="AE455" t="str">
            <v>2025-08-20 16:28:00</v>
          </cell>
          <cell r="AF455">
            <v>0</v>
          </cell>
          <cell r="AG455">
            <v>0</v>
          </cell>
          <cell r="AH455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pQTjM5NDFRMVo3XCIsXCJEb2NOb1wiOlwiR0UyMzA0MDEyNTI2MTdcIixcIkRvY1R5cFwiOlwiSU5WXCIsXCJEb2NEdFwiOlwiMDcvMDgvMjAyNVwiLFwiVG90SW52VmFsXCI6NjAwMy44NCxcIkl0ZW1DbnRcIjoxLFwiTWFpbkhzbkNvZGVcIjpcIjk5ODU5OVwiLFwiSXJuXCI6XCJlNmMxM2NkNTExOGVhYWUzNjZmNDkwYTAzMjFhZDdhZjQ3NTJiMTM1MjI1MWY0ZDFjYjU5M2NmYTk0Mjc0NDQ5XCIsXCJJcm5EdFwiOlwiMjAyNS0wOC0yMCAxNjoyODowMFwifSJ9.ouUeTjYflc9AtMIQh8aPExRYOguj--zsI-69uQlFl5rIFhqfUN9f2Coh4sLePsE3XzoF7lH80nggeWz-FOqMs9w6IyIkI-xKN-VvdVioqGAtPrzaqrXNG31kW1or0ArYpsUExR4wKOOYdh1PizcoCzqMMq3ktN8fGTD9C_w7Mo0TvL2j7Plc4yf2u94bl9ISMX5pwJfrE3XCN6YpwvZ1lui7QgMP_QUUspj0nUNbP-8lAboZCKDWg7QGH7YwWA4t-vRknsE5HyQwo5Ze6sXiaJdZdHUOqP8P6DR5EWZCEjdO9vw9SF4IV7DL60dYskKP68lE2A7lwS1VcMCVUwLVrQ</v>
          </cell>
          <cell r="AI455" t="str">
            <v>Generated</v>
          </cell>
          <cell r="AJ455">
            <v>0</v>
          </cell>
          <cell r="AK455" t="str">
            <v>https://my.gstzen.in/~ldbdzzzjvy/a/invoices/4b8ebcc8-bb36-4388-a6c3-b5940e72420d/einvoice/.pdf2/</v>
          </cell>
        </row>
        <row r="456">
          <cell r="E456" t="str">
            <v>GE2601012999</v>
          </cell>
          <cell r="F456">
            <v>45875</v>
          </cell>
          <cell r="G456">
            <v>0</v>
          </cell>
          <cell r="H456" t="str">
            <v>33AALCV0983D1ZB</v>
          </cell>
          <cell r="I456" t="str">
            <v>Venition Power Pvt. Ltd.,</v>
          </cell>
          <cell r="J456" t="str">
            <v>33 - TN</v>
          </cell>
          <cell r="K456" t="str">
            <v>N</v>
          </cell>
          <cell r="L456">
            <v>0</v>
          </cell>
          <cell r="M456">
            <v>0</v>
          </cell>
          <cell r="N456">
            <v>69915.259999999995</v>
          </cell>
          <cell r="O456">
            <v>0</v>
          </cell>
          <cell r="P456">
            <v>6292.37</v>
          </cell>
          <cell r="Q456">
            <v>6292.37</v>
          </cell>
          <cell r="R456">
            <v>0</v>
          </cell>
          <cell r="S456">
            <v>82500</v>
          </cell>
          <cell r="T456">
            <v>0</v>
          </cell>
          <cell r="U456" t="str">
            <v>WIND ENERGY TIRUNELVELI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 t="str">
            <v>sewedctin@gmail.com</v>
          </cell>
          <cell r="AB456" t="str">
            <v>sewedctin@gmail.com</v>
          </cell>
          <cell r="AC456" t="str">
            <v>a302bc2eef9db43452762bf3c3d6497866a6344e79565003cea7d2c2b2dcb04e</v>
          </cell>
          <cell r="AD456">
            <v>152522893148657</v>
          </cell>
          <cell r="AE456" t="str">
            <v>2025-09-01 16:16:00</v>
          </cell>
          <cell r="AF456">
            <v>0</v>
          </cell>
          <cell r="AG456">
            <v>0</v>
          </cell>
          <cell r="AH456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xDVjA5ODNEMVpCXCIsXCJEb2NOb1wiOlwiR0UyNjAxMDEyOTk5XCIsXCJEb2NUeXBcIjpcIklOVlwiLFwiRG9jRHRcIjpcIjA2LzA4LzIwMjVcIixcIlRvdEludlZhbFwiOjgyNTAwLjAsXCJJdGVtQ250XCI6MSxcIk1haW5Ic25Db2RlXCI6XCI5OTg1OTlcIixcIklyblwiOlwiYTMwMmJjMmVlZjlkYjQzNDUyNzYyYmYzYzNkNjQ5Nzg2NmE2MzQ0ZTc5NTY1MDAzY2VhN2QyYzJiMmRjYjA0ZVwiLFwiSXJuRHRcIjpcIjIwMjUtMDktMDEgMTY6MTY6MDBcIn0ifQ.1cfB3tsSzYB8NI7DX_OUaGPNxt0zSfgRDVwXq33xwDGT-N_iGNCb8vb8sf-zJ9rKW4amu0f_Rhz6xW8_1NUZqpvCBzRPIAY-v7jU0cZ_-027FGOURhVp77G8e8gvSVEycJp82USk1jVda0qg3foamd7DC0SSqI5hvZecH4WjmVfkzvY_DAJU9BiVtj2IrIPMiBgMOs5JIa_v45WPCTe9X_PeoB2l7e2QFtx_aIU4uothgJwQjcam0A9ZIqDr-XkfthXFBEy3yEvNaTBnH16neccyrcK2YSVF4VujYGXcOpSFUwFxiiyi3KCaSGR8rYIoJtJwQ-jAO8rnXpKf5OZS_g</v>
          </cell>
          <cell r="AI456" t="str">
            <v>Generated</v>
          </cell>
          <cell r="AJ456">
            <v>0</v>
          </cell>
          <cell r="AK456" t="str">
            <v>https://my.gstzen.in/~ldbdzzzjvy/a/invoices/679d5e7b-2053-49ec-a7dd-0a9aee9243ed/einvoice/.pdf2/</v>
          </cell>
        </row>
        <row r="457">
          <cell r="E457" t="str">
            <v>GE2601012998</v>
          </cell>
          <cell r="F457">
            <v>45874</v>
          </cell>
          <cell r="G457">
            <v>0</v>
          </cell>
          <cell r="H457" t="str">
            <v>33ABNCS1862K1ZZ</v>
          </cell>
          <cell r="I457" t="str">
            <v>33ABNCS1862K1ZZ</v>
          </cell>
          <cell r="J457" t="str">
            <v>33 - TN</v>
          </cell>
          <cell r="K457" t="str">
            <v>N</v>
          </cell>
          <cell r="L457">
            <v>0</v>
          </cell>
          <cell r="M457">
            <v>0</v>
          </cell>
          <cell r="N457">
            <v>1358220.34</v>
          </cell>
          <cell r="O457">
            <v>0</v>
          </cell>
          <cell r="P457">
            <v>122239.83</v>
          </cell>
          <cell r="Q457">
            <v>122239.83</v>
          </cell>
          <cell r="R457">
            <v>0</v>
          </cell>
          <cell r="S457">
            <v>1602700</v>
          </cell>
          <cell r="T457">
            <v>0</v>
          </cell>
          <cell r="U457" t="str">
            <v>WIND ENERGY TIRUNELVELI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 t="str">
            <v>sewedctin@gmail.com</v>
          </cell>
          <cell r="AB457" t="str">
            <v>sewedctin@gmail.com</v>
          </cell>
          <cell r="AC457" t="str">
            <v>f436986d9f05f1333855b7e5a6d50c472dcf36c8625cc7b8f78023f18160a958</v>
          </cell>
          <cell r="AD457">
            <v>152522893148499</v>
          </cell>
          <cell r="AE457" t="str">
            <v>2025-09-01 16:16:00</v>
          </cell>
          <cell r="AF457">
            <v>0</v>
          </cell>
          <cell r="AG457">
            <v>0</v>
          </cell>
          <cell r="AH457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k5DUzE4NjJLMVpaXCIsXCJEb2NOb1wiOlwiR0UyNjAxMDEyOTk4XCIsXCJEb2NUeXBcIjpcIklOVlwiLFwiRG9jRHRcIjpcIjA1LzA4LzIwMjVcIixcIlRvdEludlZhbFwiOjE2MDI3MDAuMCxcIkl0ZW1DbnRcIjoxLFwiTWFpbkhzbkNvZGVcIjpcIjk5ODU5OVwiLFwiSXJuXCI6XCJmNDM2OTg2ZDlmMDVmMTMzMzg1NWI3ZTVhNmQ1MGM0NzJkY2YzNmM4NjI1Y2M3YjhmNzgwMjNmMTgxNjBhOTU4XCIsXCJJcm5EdFwiOlwiMjAyNS0wOS0wMSAxNjoxNjowMFwifSJ9.0heBirmWqnosCBv1p5cKBTXb7ppNWSOLIMV_j9FLsp-v4u_7TY4hn-KBLXZtL119pX0Bciwi3YxmMNKFjoG0-2mVsuaP_3nfTJc7mDwIceSJ_fgdRmZDucvottlpNrktrLa-AWa9udgBKFmipKZk6Qw2qg99wbXm5P3UlUPI40XgMLFbZCWJ9pOUrH3PKbU1Jlsb4gXnM43END8XTsHaIwXfxUoDmToFjcgEitdXUHg2eZTlU9n01CrI3qkdqwyrvd4Hy3svQUhGNFvCudT8RqzTcvbWMlYCApkMejH6gZ8KW0bj-k7IkUlEr1pkHhsWg-vZqP7M2SkEw_MS7ObtxQ</v>
          </cell>
          <cell r="AI457" t="str">
            <v>Generated</v>
          </cell>
          <cell r="AJ457">
            <v>0</v>
          </cell>
          <cell r="AK457" t="str">
            <v>https://my.gstzen.in/~ldbdzzzjvy/a/invoices/cbb60138-125d-4302-91bd-c4dc728038a0/einvoice/.pdf2/</v>
          </cell>
        </row>
        <row r="458">
          <cell r="E458" t="str">
            <v>GE230612565</v>
          </cell>
          <cell r="F458">
            <v>45874</v>
          </cell>
          <cell r="G458">
            <v>45874</v>
          </cell>
          <cell r="H458" t="str">
            <v>33AAACO8245J1ZD</v>
          </cell>
          <cell r="I458" t="str">
            <v>OM INFRA LIMITED</v>
          </cell>
          <cell r="J458" t="str">
            <v>33 - TN</v>
          </cell>
          <cell r="K458" t="str">
            <v>N</v>
          </cell>
          <cell r="L458">
            <v>0</v>
          </cell>
          <cell r="M458">
            <v>0</v>
          </cell>
          <cell r="N458">
            <v>5250</v>
          </cell>
          <cell r="O458">
            <v>0</v>
          </cell>
          <cell r="P458">
            <v>472.5</v>
          </cell>
          <cell r="Q458">
            <v>472.5</v>
          </cell>
          <cell r="R458">
            <v>0</v>
          </cell>
          <cell r="S458">
            <v>6195</v>
          </cell>
          <cell r="T458">
            <v>0</v>
          </cell>
          <cell r="U458" t="str">
            <v>Emarald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 t="str">
            <v>dfcbskpshep@gmail.com</v>
          </cell>
          <cell r="AB458" t="str">
            <v>srivenu111@gmail.com</v>
          </cell>
          <cell r="AC458" t="str">
            <v>b2284541aed58169013a2fe9b54bab02d1dd66b11dedb526b26b383dbca579d2</v>
          </cell>
          <cell r="AD458">
            <v>152522594982039</v>
          </cell>
          <cell r="AE458" t="str">
            <v>2025-08-05 11:07:00</v>
          </cell>
          <cell r="AF458">
            <v>0</v>
          </cell>
          <cell r="AG458">
            <v>0</v>
          </cell>
          <cell r="AH458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FDTzgyNDVKMVpEXCIsXCJEb2NOb1wiOlwiR0UyMzA2MTI1NjVcIixcIkRvY1R5cFwiOlwiSU5WXCIsXCJEb2NEdFwiOlwiMDUvMDgvMjAyNVwiLFwiVG90SW52VmFsXCI6NjE5NS4wLFwiSXRlbUNudFwiOjEsXCJNYWluSHNuQ29kZVwiOlwiOTk3MjEyXCIsXCJJcm5cIjpcImIyMjg0NTQxYWVkNTgxNjkwMTNhMmZlOWI1NGJhYjAyZDFkZDY2YjExZGVkYjUyNmIyNmIzODNkYmNhNTc5ZDJcIixcIklybkR0XCI6XCIyMDI1LTA4LTA1IDExOjA3OjAwXCJ9In0.dUzcWOrFyjfKCMpSmcBTQdsHCWhlW3mCIJFCeSutTcbxOOPgqftFpcUeqlSADWKizEPiQobPAWursrSaPTn14O4f9DnalAL0HNggflaIaQYhSC6aBwS70FpT6id3F4AUXplpP7w1v19ISEM33HtsQqiidn8xLfBF5U5khKEkrjhDsPrPrjWLw3Us2-aua8fCYWEMlKWa160tIR0OToy9vslk8yW_sLy8p3Ccb83oKqVjljI8uh75zCnWlMSkvJbbB8FTq10lSydO4t5MdUezd1WOozcyGNPYR57r1pXoYnFFKkAtMJWLPvM0atzYGlXUH5IceK8JQz8VYJIK2YZ7ug</v>
          </cell>
          <cell r="AI458" t="str">
            <v>Generated</v>
          </cell>
          <cell r="AJ458">
            <v>0</v>
          </cell>
          <cell r="AK458" t="str">
            <v>https://my.gstzen.in/~ldbdzzzjvy/a/invoices/cda39bfa-2fb0-4c8a-b919-ce0e0dddd699/einvoice/.pdf2/</v>
          </cell>
        </row>
        <row r="459">
          <cell r="E459" t="str">
            <v>GE230401252616</v>
          </cell>
          <cell r="F459">
            <v>45874</v>
          </cell>
          <cell r="G459">
            <v>0</v>
          </cell>
          <cell r="H459" t="str">
            <v>33AWYPS1179E1Z1</v>
          </cell>
          <cell r="I459" t="str">
            <v>RAJU ENGINEERING INDUSTRIES</v>
          </cell>
          <cell r="J459" t="str">
            <v>33 - TN</v>
          </cell>
          <cell r="K459" t="str">
            <v>N</v>
          </cell>
          <cell r="L459">
            <v>0</v>
          </cell>
          <cell r="M459">
            <v>0</v>
          </cell>
          <cell r="N459">
            <v>52397</v>
          </cell>
          <cell r="O459">
            <v>0</v>
          </cell>
          <cell r="P459">
            <v>4715.7299999999996</v>
          </cell>
          <cell r="Q459">
            <v>4715.7299999999996</v>
          </cell>
          <cell r="R459">
            <v>0</v>
          </cell>
          <cell r="S459">
            <v>61828.46</v>
          </cell>
          <cell r="T459">
            <v>0</v>
          </cell>
          <cell r="U459" t="str">
            <v>GEN/KADAMPARAI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 t="str">
            <v>dfcbudget230@gmail.com</v>
          </cell>
          <cell r="AB459" t="str">
            <v>dfcbudget230@gmail.com</v>
          </cell>
          <cell r="AC459" t="str">
            <v>6e248eef591e1c5b9cab0045ffe337a8dcfdb107d90ba59863d4ccb03ea36a71</v>
          </cell>
          <cell r="AD459">
            <v>152522760004826</v>
          </cell>
          <cell r="AE459" t="str">
            <v>2025-08-20 16:28:00</v>
          </cell>
          <cell r="AF459">
            <v>0</v>
          </cell>
          <cell r="AG459">
            <v>0</v>
          </cell>
          <cell r="AH459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V1lQUzExNzlFMVoxXCIsXCJEb2NOb1wiOlwiR0UyMzA0MDEyNTI2MTZcIixcIkRvY1R5cFwiOlwiSU5WXCIsXCJEb2NEdFwiOlwiMDUvMDgvMjAyNVwiLFwiVG90SW52VmFsXCI6NjE4MjguNDYsXCJJdGVtQ250XCI6MSxcIk1haW5Ic25Db2RlXCI6XCI5OTg1OTlcIixcIklyblwiOlwiNmUyNDhlZWY1OTFlMWM1YjljYWIwMDQ1ZmZlMzM3YThkY2ZkYjEwN2Q5MGJhNTk4NjNkNGNjYjAzZWEzNmE3MVwiLFwiSXJuRHRcIjpcIjIwMjUtMDgtMjAgMTY6Mjg6MDBcIn0ifQ.4a1jGT4HYv4EoEELHmOQnAktfEIUfdP4yfFUjcFodiWRjgH9iEXStJ3XHwf0pZNzjuxS6NVJ1ZQzwx0IpTM1DDain_gxexyU--Fa1Jr5_ZKYQwPTA378MSoO6bNYUZ4XV0wtGfCQ6Y48SXjbHo6eJ4_OYvkTwfcIA-LGtJm1NKAY1q0BQ_wAfiVHo-Oa4mnXuIpu94-nxEGVJ0nOEtznlQtCZbWr6iSttmhOD5e5lOZ8dnzWsSi-I0sDRjHRlOPtgXnH7QzjoOmgT_swKMhQOsAl5a-sJmBaH-OKC4YJyvdtSF9IQcTjszs5ME4IwPOic6qIKE9HBkevu1hmvFb-XA</v>
          </cell>
          <cell r="AI459" t="str">
            <v>Generated</v>
          </cell>
          <cell r="AJ459">
            <v>0</v>
          </cell>
          <cell r="AK459" t="str">
            <v>https://my.gstzen.in/~ldbdzzzjvy/a/invoices/a86dd6a3-0f88-40e0-b90e-d3cbe51dbf34/einvoice/.pdf2/</v>
          </cell>
        </row>
        <row r="460">
          <cell r="E460" t="str">
            <v>GE230401252615</v>
          </cell>
          <cell r="F460">
            <v>45874</v>
          </cell>
          <cell r="G460">
            <v>0</v>
          </cell>
          <cell r="H460" t="str">
            <v>33AWYPS1179E1Z1</v>
          </cell>
          <cell r="I460" t="str">
            <v>RAJU ENGINEERING INDUSTRIES</v>
          </cell>
          <cell r="J460" t="str">
            <v>33 - TN</v>
          </cell>
          <cell r="K460" t="str">
            <v>N</v>
          </cell>
          <cell r="L460">
            <v>0</v>
          </cell>
          <cell r="M460">
            <v>0</v>
          </cell>
          <cell r="N460">
            <v>8130</v>
          </cell>
          <cell r="O460">
            <v>0</v>
          </cell>
          <cell r="P460">
            <v>731.7</v>
          </cell>
          <cell r="Q460">
            <v>731.7</v>
          </cell>
          <cell r="R460">
            <v>0</v>
          </cell>
          <cell r="S460">
            <v>9593.4</v>
          </cell>
          <cell r="T460">
            <v>0</v>
          </cell>
          <cell r="U460" t="str">
            <v>GEN/KADAMPARAI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 t="str">
            <v>dfcbudget230@gmail.com</v>
          </cell>
          <cell r="AB460" t="str">
            <v>dfcbudget230@gmail.com</v>
          </cell>
          <cell r="AC460" t="str">
            <v>f3756c63c88c3e2a47ad1a56a07d3d904872d3680246e86602e24bd1cd159cc2</v>
          </cell>
          <cell r="AD460">
            <v>152522760004686</v>
          </cell>
          <cell r="AE460" t="str">
            <v>2025-08-20 16:28:00</v>
          </cell>
          <cell r="AF460">
            <v>0</v>
          </cell>
          <cell r="AG460">
            <v>0</v>
          </cell>
          <cell r="AH460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V1lQUzExNzlFMVoxXCIsXCJEb2NOb1wiOlwiR0UyMzA0MDEyNTI2MTVcIixcIkRvY1R5cFwiOlwiSU5WXCIsXCJEb2NEdFwiOlwiMDUvMDgvMjAyNVwiLFwiVG90SW52VmFsXCI6OTU5My40LFwiSXRlbUNudFwiOjEsXCJNYWluSHNuQ29kZVwiOlwiOTk4NTk5XCIsXCJJcm5cIjpcImYzNzU2YzYzYzg4YzNlMmE0N2FkMWE1NmEwN2QzZDkwNDg3MmQzNjgwMjQ2ZTg2NjAyZTI0YmQxY2QxNTljYzJcIixcIklybkR0XCI6XCIyMDI1LTA4LTIwIDE2OjI4OjAwXCJ9In0.Yn3sdTKaXK3OQuv0n3DV-lBlizCMU2aNa27Dlga7loTZTynTPeKagQV9LBOd_TcNG704DwkMh0FC3dQWKZ2nVifFn6ByT1CJ78eGZk91MWixjytrcxXXtCkE4WM6tS7C6hYSt8t5ekO5i3_Zn14M9e6eh_uWzg5HNFxkZdvp2D8rU055OCADvELRmNfKI7LrRfA-j9gWENdPVOy8DSkiHOKyfTyd-Mf1coilXII12Gsdn4dVLaBmprmt3_QAmVrxsIb5UUJq1ueJH7Lb0RxGTESI51Ekb059PAjw-0hEZLSSZQoQCo5QOCDQ7pwQVNzn5uLaJMW5c4NBkbFexDo5TA</v>
          </cell>
          <cell r="AI460" t="str">
            <v>Generated</v>
          </cell>
          <cell r="AJ460">
            <v>0</v>
          </cell>
          <cell r="AK460" t="str">
            <v>https://my.gstzen.in/~ldbdzzzjvy/a/invoices/410a3b8f-e249-4f3e-97bb-d9bb7c6d33c9/einvoice/.pdf2/</v>
          </cell>
        </row>
        <row r="461">
          <cell r="E461" t="str">
            <v>GE2150FY2526342</v>
          </cell>
          <cell r="F461">
            <v>45874</v>
          </cell>
          <cell r="G461">
            <v>45900</v>
          </cell>
          <cell r="H461">
            <v>0</v>
          </cell>
          <cell r="I461">
            <v>0</v>
          </cell>
          <cell r="J461" t="str">
            <v>33 - TN</v>
          </cell>
          <cell r="K461" t="str">
            <v>N</v>
          </cell>
          <cell r="L461">
            <v>0</v>
          </cell>
          <cell r="M461">
            <v>0</v>
          </cell>
          <cell r="N461">
            <v>221000</v>
          </cell>
          <cell r="O461">
            <v>0</v>
          </cell>
          <cell r="P461">
            <v>19890</v>
          </cell>
          <cell r="Q461">
            <v>19890</v>
          </cell>
          <cell r="R461">
            <v>0</v>
          </cell>
          <cell r="S461">
            <v>260780</v>
          </cell>
          <cell r="T461">
            <v>0</v>
          </cell>
          <cell r="U461" t="str">
            <v>NCES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 t="str">
            <v>srivenu111@gmail.com</v>
          </cell>
          <cell r="AA461" t="str">
            <v>srivenu111@gmail.com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</row>
        <row r="462">
          <cell r="E462" t="str">
            <v>GE2150FY2526341</v>
          </cell>
          <cell r="F462">
            <v>45874</v>
          </cell>
          <cell r="G462">
            <v>45900</v>
          </cell>
          <cell r="H462">
            <v>0</v>
          </cell>
          <cell r="I462">
            <v>0</v>
          </cell>
          <cell r="J462" t="str">
            <v>33 - TN</v>
          </cell>
          <cell r="K462" t="str">
            <v>N</v>
          </cell>
          <cell r="L462">
            <v>0</v>
          </cell>
          <cell r="M462">
            <v>0</v>
          </cell>
          <cell r="N462">
            <v>74900</v>
          </cell>
          <cell r="O462">
            <v>0</v>
          </cell>
          <cell r="P462">
            <v>6741</v>
          </cell>
          <cell r="Q462">
            <v>6741</v>
          </cell>
          <cell r="R462">
            <v>0</v>
          </cell>
          <cell r="S462">
            <v>88382</v>
          </cell>
          <cell r="T462">
            <v>0</v>
          </cell>
          <cell r="U462" t="str">
            <v>NCES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 t="str">
            <v>srivenu111@gmail.com</v>
          </cell>
          <cell r="AA462" t="str">
            <v>srivenu111@gmail.com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</row>
        <row r="463">
          <cell r="E463" t="str">
            <v>GE2150FY2526340</v>
          </cell>
          <cell r="F463">
            <v>45874</v>
          </cell>
          <cell r="G463">
            <v>45900</v>
          </cell>
          <cell r="H463">
            <v>0</v>
          </cell>
          <cell r="I463">
            <v>0</v>
          </cell>
          <cell r="J463" t="str">
            <v>33 - TN</v>
          </cell>
          <cell r="K463" t="str">
            <v>N</v>
          </cell>
          <cell r="L463">
            <v>0</v>
          </cell>
          <cell r="M463">
            <v>0</v>
          </cell>
          <cell r="N463">
            <v>74900</v>
          </cell>
          <cell r="O463">
            <v>0</v>
          </cell>
          <cell r="P463">
            <v>6741</v>
          </cell>
          <cell r="Q463">
            <v>6741</v>
          </cell>
          <cell r="R463">
            <v>0</v>
          </cell>
          <cell r="S463">
            <v>88382</v>
          </cell>
          <cell r="T463">
            <v>0</v>
          </cell>
          <cell r="U463" t="str">
            <v>NCES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 t="str">
            <v>srivenu111@gmail.com</v>
          </cell>
          <cell r="AA463" t="str">
            <v>srivenu111@gmail.com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</row>
        <row r="464">
          <cell r="E464" t="str">
            <v>GE2150FY2526339</v>
          </cell>
          <cell r="F464">
            <v>45874</v>
          </cell>
          <cell r="G464">
            <v>45900</v>
          </cell>
          <cell r="H464">
            <v>0</v>
          </cell>
          <cell r="I464">
            <v>0</v>
          </cell>
          <cell r="J464" t="str">
            <v>33 - TN</v>
          </cell>
          <cell r="K464" t="str">
            <v>N</v>
          </cell>
          <cell r="L464">
            <v>0</v>
          </cell>
          <cell r="M464">
            <v>0</v>
          </cell>
          <cell r="N464">
            <v>74900</v>
          </cell>
          <cell r="O464">
            <v>0</v>
          </cell>
          <cell r="P464">
            <v>6741</v>
          </cell>
          <cell r="Q464">
            <v>6741</v>
          </cell>
          <cell r="R464">
            <v>0</v>
          </cell>
          <cell r="S464">
            <v>88382</v>
          </cell>
          <cell r="T464">
            <v>0</v>
          </cell>
          <cell r="U464" t="str">
            <v>NCES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 t="str">
            <v>srivenu111@gmail.com</v>
          </cell>
          <cell r="AA464" t="str">
            <v>srivenu111@gmail.com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</row>
        <row r="465">
          <cell r="E465" t="str">
            <v>GE2150FY2526220</v>
          </cell>
          <cell r="F465">
            <v>45874</v>
          </cell>
          <cell r="G465">
            <v>45900</v>
          </cell>
          <cell r="H465">
            <v>0</v>
          </cell>
          <cell r="I465">
            <v>0</v>
          </cell>
          <cell r="J465" t="str">
            <v>33 - TN</v>
          </cell>
          <cell r="K465" t="str">
            <v>N</v>
          </cell>
          <cell r="L465">
            <v>0</v>
          </cell>
          <cell r="M465">
            <v>0</v>
          </cell>
          <cell r="N465">
            <v>25000</v>
          </cell>
          <cell r="O465">
            <v>0</v>
          </cell>
          <cell r="P465">
            <v>2250</v>
          </cell>
          <cell r="Q465">
            <v>2250</v>
          </cell>
          <cell r="R465">
            <v>0</v>
          </cell>
          <cell r="S465">
            <v>29500</v>
          </cell>
          <cell r="T465">
            <v>0</v>
          </cell>
          <cell r="U465" t="str">
            <v>NCES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 t="str">
            <v>srivenu111@gmail.com</v>
          </cell>
          <cell r="AA465" t="str">
            <v>srivenu111@gmail.com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</row>
        <row r="466">
          <cell r="E466" t="str">
            <v>GE2150FY2526210</v>
          </cell>
          <cell r="F466">
            <v>45874</v>
          </cell>
          <cell r="G466">
            <v>45900</v>
          </cell>
          <cell r="H466">
            <v>0</v>
          </cell>
          <cell r="I466">
            <v>0</v>
          </cell>
          <cell r="J466" t="str">
            <v>33 - TN</v>
          </cell>
          <cell r="K466" t="str">
            <v>N</v>
          </cell>
          <cell r="L466">
            <v>0</v>
          </cell>
          <cell r="M466">
            <v>0</v>
          </cell>
          <cell r="N466">
            <v>100000</v>
          </cell>
          <cell r="O466">
            <v>0</v>
          </cell>
          <cell r="P466">
            <v>9000</v>
          </cell>
          <cell r="Q466">
            <v>9000</v>
          </cell>
          <cell r="R466">
            <v>0</v>
          </cell>
          <cell r="S466">
            <v>118000</v>
          </cell>
          <cell r="T466">
            <v>0</v>
          </cell>
          <cell r="U466" t="str">
            <v>NCES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 t="str">
            <v>srivenu111@gmail.com</v>
          </cell>
          <cell r="AA466" t="str">
            <v>srivenu111@gmail.com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</row>
        <row r="467">
          <cell r="E467" t="str">
            <v>GE2601012997</v>
          </cell>
          <cell r="F467">
            <v>45873</v>
          </cell>
          <cell r="G467">
            <v>0</v>
          </cell>
          <cell r="H467" t="str">
            <v>33AASCM5403E1ZM</v>
          </cell>
          <cell r="I467" t="str">
            <v>33AASCM5403E1ZM</v>
          </cell>
          <cell r="J467" t="str">
            <v>33 - TN</v>
          </cell>
          <cell r="K467" t="str">
            <v>N</v>
          </cell>
          <cell r="L467">
            <v>0</v>
          </cell>
          <cell r="M467">
            <v>0</v>
          </cell>
          <cell r="N467">
            <v>3287288.14</v>
          </cell>
          <cell r="O467">
            <v>0</v>
          </cell>
          <cell r="P467">
            <v>295855.93</v>
          </cell>
          <cell r="Q467">
            <v>295855.93</v>
          </cell>
          <cell r="R467">
            <v>0</v>
          </cell>
          <cell r="S467">
            <v>3879000</v>
          </cell>
          <cell r="T467">
            <v>0</v>
          </cell>
          <cell r="U467" t="str">
            <v>WIND ENERGY TIRUNELVELI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 t="str">
            <v>sewedctin@gmail.com</v>
          </cell>
          <cell r="AB467" t="str">
            <v>sewedctin@gmail.com</v>
          </cell>
          <cell r="AC467" t="str">
            <v>cdcabb5a7c346627d6f243df3fbd082934316ac584dca8a74279fce9fa1886fe</v>
          </cell>
          <cell r="AD467">
            <v>152522893148329</v>
          </cell>
          <cell r="AE467" t="str">
            <v>2025-09-01 16:16:00</v>
          </cell>
          <cell r="AF467">
            <v>0</v>
          </cell>
          <cell r="AG467">
            <v>0</v>
          </cell>
          <cell r="AH467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VNDTTU0MDNFMVpNXCIsXCJEb2NOb1wiOlwiR0UyNjAxMDEyOTk3XCIsXCJEb2NUeXBcIjpcIklOVlwiLFwiRG9jRHRcIjpcIjA0LzA4LzIwMjVcIixcIlRvdEludlZhbFwiOjM4NzkwMDAuMCxcIkl0ZW1DbnRcIjoxLFwiTWFpbkhzbkNvZGVcIjpcIjk5ODU5OVwiLFwiSXJuXCI6XCJjZGNhYmI1YTdjMzQ2NjI3ZDZmMjQzZGYzZmJkMDgyOTM0MzE2YWM1ODRkY2E4YTc0Mjc5ZmNlOWZhMTg4NmZlXCIsXCJJcm5EdFwiOlwiMjAyNS0wOS0wMSAxNjoxNjowMFwifSJ9.QDm2VjT0864U88MEkdXGkmqtOG8RxLP3YiV3ddGyVOHWPl-Zf91k8LUGMsaYcEljW1UCkxlDqwC2_M4e7e63W-yphKOGCW6oOZyh6zpeXRlWVZu3Vb4rajafmtqM2A8VvUaZWggSGd-vZF3OevgXWgUstq0-TxSUH7qWgwWAsNcskGT0DwYF4OrBS7RLNtH_mKU9_gXDqdnD8qgd6dSFdejGzYNtQSU3XuJsIznkB6Eex6Zcp0fJEO3OZcXLWr5Tjpo-aZFwSwAxbTjLiC3kO2PXFz-tyWLogT9qws4I3NC1WjVwjVQ3UpkztmCFtYTDlOYFw1ZvkqbI9a1y2ykNaA</v>
          </cell>
          <cell r="AI467" t="str">
            <v>Generated</v>
          </cell>
          <cell r="AJ467">
            <v>0</v>
          </cell>
          <cell r="AK467" t="str">
            <v>https://my.gstzen.in/~ldbdzzzjvy/a/invoices/d19123c3-8ebf-4cf3-a718-6156c4d8b0a9/einvoice/.pdf2/</v>
          </cell>
        </row>
        <row r="468">
          <cell r="E468" t="str">
            <v>GE230402252688</v>
          </cell>
          <cell r="F468">
            <v>45873</v>
          </cell>
          <cell r="G468">
            <v>0</v>
          </cell>
          <cell r="H468">
            <v>0</v>
          </cell>
          <cell r="I468" t="str">
            <v>R.Bhagavathiammal</v>
          </cell>
          <cell r="J468" t="str">
            <v>33 - TN</v>
          </cell>
          <cell r="K468" t="str">
            <v>N</v>
          </cell>
          <cell r="L468">
            <v>0</v>
          </cell>
          <cell r="M468">
            <v>0</v>
          </cell>
          <cell r="N468">
            <v>1800</v>
          </cell>
          <cell r="O468">
            <v>0</v>
          </cell>
          <cell r="P468">
            <v>162</v>
          </cell>
          <cell r="Q468">
            <v>162</v>
          </cell>
          <cell r="R468">
            <v>0</v>
          </cell>
          <cell r="S468">
            <v>2124</v>
          </cell>
          <cell r="T468">
            <v>0</v>
          </cell>
          <cell r="U468" t="str">
            <v>GEN/KADAMPARAI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 t="str">
            <v>dfcbudget230@gmail.com</v>
          </cell>
          <cell r="AA468" t="str">
            <v>dfcbudget230@gmail.com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</row>
        <row r="469">
          <cell r="E469" t="str">
            <v>GE2601012996</v>
          </cell>
          <cell r="F469">
            <v>45871</v>
          </cell>
          <cell r="G469">
            <v>0</v>
          </cell>
          <cell r="H469" t="str">
            <v>33AAACM4154G1ZU</v>
          </cell>
          <cell r="I469" t="str">
            <v>MRF Ltd</v>
          </cell>
          <cell r="J469" t="str">
            <v>33 - TN</v>
          </cell>
          <cell r="K469" t="str">
            <v>N</v>
          </cell>
          <cell r="L469">
            <v>0</v>
          </cell>
          <cell r="M469">
            <v>0</v>
          </cell>
          <cell r="N469">
            <v>45847.46</v>
          </cell>
          <cell r="O469">
            <v>0</v>
          </cell>
          <cell r="P469">
            <v>4126.2700000000004</v>
          </cell>
          <cell r="Q469">
            <v>4126.2700000000004</v>
          </cell>
          <cell r="R469">
            <v>0</v>
          </cell>
          <cell r="S469">
            <v>54100</v>
          </cell>
          <cell r="T469">
            <v>0</v>
          </cell>
          <cell r="U469" t="str">
            <v>WIND ENERGY TIRUNELVELI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 t="str">
            <v>sewedctin@gmail.com</v>
          </cell>
          <cell r="AB469" t="str">
            <v>sewedctin@gmail.com</v>
          </cell>
          <cell r="AC469" t="str">
            <v>4e114e51df2cccfb4a562e1c5f8cde0090538b3bcc8f2586204fd94f90994573</v>
          </cell>
          <cell r="AD469">
            <v>152522884058200</v>
          </cell>
          <cell r="AE469" t="str">
            <v>2025-08-31 21:13:00</v>
          </cell>
          <cell r="AF469">
            <v>0</v>
          </cell>
          <cell r="AG469">
            <v>0</v>
          </cell>
          <cell r="AH469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FDTTQxNTRHMVpVXCIsXCJEb2NOb1wiOlwiR0UyNjAxMDEyOTk2XCIsXCJEb2NUeXBcIjpcIklOVlwiLFwiRG9jRHRcIjpcIjAyLzA4LzIwMjVcIixcIlRvdEludlZhbFwiOjU0MTAwLjAsXCJJdGVtQ250XCI6MSxcIk1haW5Ic25Db2RlXCI6XCI5OTg1OTlcIixcIklyblwiOlwiNGUxMTRlNTFkZjJjY2NmYjRhNTYyZTFjNWY4Y2RlMDA5MDUzOGIzYmNjOGYyNTg2MjA0ZmQ5NGY5MDk5NDU3M1wiLFwiSXJuRHRcIjpcIjIwMjUtMDgtMzEgMjE6MTM6MDBcIn0ifQ.SD51-D9Zx9wvWgSlL8RAuQnsgTK3DVcWEpVLtUXQR60YxR3NRFVi0wSXcnNyWZP-g7gbrDAl-84jLTlW9rgilZnJNBl0sgO9__c__fPnPn1sGeEu1pJf3pJgR7phP8Yz0yMMB5D1YtusniAycXajOfodVPMreUdJEak2x0ISJfbRqEHqA7gkBKVyrQbK9dRBEaVU4jwUSMUzp3I6u4DaEY-zeE8Eln2Lgu7BbdLz70Ct3LYaZRYh5WSrXbExcGAo9y29Qd9P00eCqm2mB8v1MNbwyPTbVWcW5RUlzRY-RkJFLD9bYq-A2x6hWd-VNqJwkR-QIU56Bu1KH3MZg1KSHg</v>
          </cell>
          <cell r="AI469" t="str">
            <v>Generated</v>
          </cell>
          <cell r="AJ469">
            <v>0</v>
          </cell>
          <cell r="AK469" t="str">
            <v>https://my.gstzen.in/~ldbdzzzjvy/a/invoices/02ef24c0-cb58-4508-b9e9-1aff1a8d141b/einvoice/.pdf2/</v>
          </cell>
        </row>
        <row r="470">
          <cell r="E470" t="str">
            <v>GE2601012995</v>
          </cell>
          <cell r="F470">
            <v>45871</v>
          </cell>
          <cell r="G470">
            <v>0</v>
          </cell>
          <cell r="H470" t="str">
            <v>33AAHCA5802A1ZE</v>
          </cell>
          <cell r="I470" t="str">
            <v>33AAHCA5802A1ZE</v>
          </cell>
          <cell r="J470" t="str">
            <v>33 - TN</v>
          </cell>
          <cell r="K470" t="str">
            <v>N</v>
          </cell>
          <cell r="L470">
            <v>0</v>
          </cell>
          <cell r="M470">
            <v>0</v>
          </cell>
          <cell r="N470">
            <v>2433305.08</v>
          </cell>
          <cell r="O470">
            <v>0</v>
          </cell>
          <cell r="P470">
            <v>218997.46</v>
          </cell>
          <cell r="Q470">
            <v>218997.46</v>
          </cell>
          <cell r="R470">
            <v>0</v>
          </cell>
          <cell r="S470">
            <v>2871300</v>
          </cell>
          <cell r="T470">
            <v>0</v>
          </cell>
          <cell r="U470" t="str">
            <v>WIND ENERGY TIRUNELVELI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 t="str">
            <v>sewedctin@gmail.com</v>
          </cell>
          <cell r="AB470" t="str">
            <v>sewedctin@gmail.com</v>
          </cell>
          <cell r="AC470" t="str">
            <v>115413988f8c2e23e2a24b786269588428b179da72b1bac2590c65947c798906</v>
          </cell>
          <cell r="AD470">
            <v>152522877662421</v>
          </cell>
          <cell r="AE470" t="str">
            <v>2025-08-30 20:09:00</v>
          </cell>
          <cell r="AF470">
            <v>0</v>
          </cell>
          <cell r="AG470">
            <v>0</v>
          </cell>
          <cell r="AH470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hDQTU4MDJBMVpFXCIsXCJEb2NOb1wiOlwiR0UyNjAxMDEyOTk1XCIsXCJEb2NUeXBcIjpcIklOVlwiLFwiRG9jRHRcIjpcIjAyLzA4LzIwMjVcIixcIlRvdEludlZhbFwiOjI4NzEzMDAuMCxcIkl0ZW1DbnRcIjoxLFwiTWFpbkhzbkNvZGVcIjpcIjk5ODU5OVwiLFwiSXJuXCI6XCIxMTU0MTM5ODhmOGMyZTIzZTJhMjRiNzg2MjY5NTg4NDI4YjE3OWRhNzJiMWJhYzI1OTBjNjU5NDdjNzk4OTA2XCIsXCJJcm5EdFwiOlwiMjAyNS0wOC0zMCAyMDowOTowMFwifSJ9.fm4mfxAKN7fFoval-lL6OEaWQvga2PVOt5K5M2nlft_KCNqID69ygFFUSuk-Cn6HPxHxZazNHjH3EMdAzhDkaCSaQdLvo1C_Gx8RZI6nFJOU5WFKn3jnxeNGihtG0fKMJJA5UhFIBq6YgdgSim276Gx2PG3Qp2L0qL14pu3kn17yh0CMSbt1eBKh6eF5AgzNYI-C0PE3evlGVZDZUtOtEvslpGBsI_Ajyf3tymHki-nYgyBWvrIJxJRKAXNRAfnC1orA0FplAiiTqYjyvHgf9UrH8zNQbwp_jp38wsyoFy6yTJxGUSqiscJtZjpcnB-reyYek6ZWc8L_d254riZ1pA</v>
          </cell>
          <cell r="AI470" t="str">
            <v>Generated</v>
          </cell>
          <cell r="AJ470">
            <v>0</v>
          </cell>
          <cell r="AK470" t="str">
            <v>https://my.gstzen.in/~ldbdzzzjvy/a/invoices/875d9a82-eeca-410a-a6f8-4712b4f8da7a/einvoice/.pdf2/</v>
          </cell>
        </row>
        <row r="471">
          <cell r="E471" t="str">
            <v>GE2601012994</v>
          </cell>
          <cell r="F471">
            <v>45871</v>
          </cell>
          <cell r="G471">
            <v>0</v>
          </cell>
          <cell r="H471" t="str">
            <v>33AAHCA5802A1ZE</v>
          </cell>
          <cell r="I471" t="str">
            <v>33AAHCA5802A1ZE</v>
          </cell>
          <cell r="J471" t="str">
            <v>33 - TN</v>
          </cell>
          <cell r="K471" t="str">
            <v>N</v>
          </cell>
          <cell r="L471">
            <v>0</v>
          </cell>
          <cell r="M471">
            <v>0</v>
          </cell>
          <cell r="N471">
            <v>1797881.36</v>
          </cell>
          <cell r="O471">
            <v>0</v>
          </cell>
          <cell r="P471">
            <v>161809.32</v>
          </cell>
          <cell r="Q471">
            <v>161809.32</v>
          </cell>
          <cell r="R471">
            <v>0</v>
          </cell>
          <cell r="S471">
            <v>2121500</v>
          </cell>
          <cell r="T471">
            <v>0</v>
          </cell>
          <cell r="U471" t="str">
            <v>WIND ENERGY TIRUNELVELI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 t="str">
            <v>sewedctin@gmail.com</v>
          </cell>
          <cell r="AB471" t="str">
            <v>sewedctin@gmail.com</v>
          </cell>
          <cell r="AC471" t="str">
            <v>3a0045e9d924d844b4b7e1c95dba5431c9831bc1be346b3aed1f47fd108777c9</v>
          </cell>
          <cell r="AD471">
            <v>152522877623796</v>
          </cell>
          <cell r="AE471" t="str">
            <v>2025-08-30 20:06:00</v>
          </cell>
          <cell r="AF471">
            <v>0</v>
          </cell>
          <cell r="AG471">
            <v>0</v>
          </cell>
          <cell r="AH471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hDQTU4MDJBMVpFXCIsXCJEb2NOb1wiOlwiR0UyNjAxMDEyOTk0XCIsXCJEb2NUeXBcIjpcIklOVlwiLFwiRG9jRHRcIjpcIjAyLzA4LzIwMjVcIixcIlRvdEludlZhbFwiOjIxMjE1MDAuMCxcIkl0ZW1DbnRcIjoxLFwiTWFpbkhzbkNvZGVcIjpcIjk5ODU5OVwiLFwiSXJuXCI6XCIzYTAwNDVlOWQ5MjRkODQ0YjRiN2UxYzk1ZGJhNTQzMWM5ODMxYmMxYmUzNDZiM2FlZDFmNDdmZDEwODc3N2M5XCIsXCJJcm5EdFwiOlwiMjAyNS0wOC0zMCAyMDowNjowMFwifSJ9.NvaDp4QwEPYkT80N5hGLdSIRaXLMwITjlVFfqeBcDZzTCo2uXSGP9Gy8kAzDLcpLrripH-qY2tesi2v7Sf6xXnj1Kdkfgo4nNOH7qDfuEiuvZdpuoMWUZAH5zh7rsJiCoiJUdVf4EuwJVMcl0srLz9dHsJunqQbykOdUFzlVsjCYgE8rcpkYVtuc4paqPb9ug1kkp8IZdOGLphzp4ra4LboYli447xQgs48LvEymhv9G-XQ66wlsrpFONcjFEvKqiWk4qeQI5noRLdKy37nNn-3bk3NbAP9CT4s2U5t8fWGltPJDyNAo3WgL1CcbQfw9QRPFh6yotSixunHc7r5Utw</v>
          </cell>
          <cell r="AI471" t="str">
            <v>Generated</v>
          </cell>
          <cell r="AJ471">
            <v>0</v>
          </cell>
          <cell r="AK471" t="str">
            <v>https://my.gstzen.in/~ldbdzzzjvy/a/invoices/c3403dbd-a688-4ee0-bcf3-442237b81702/einvoice/.pdf2/</v>
          </cell>
        </row>
        <row r="472">
          <cell r="E472" t="str">
            <v>GE2601012993</v>
          </cell>
          <cell r="F472">
            <v>45871</v>
          </cell>
          <cell r="G472">
            <v>0</v>
          </cell>
          <cell r="H472" t="str">
            <v>33AALCB0940Q1ZF</v>
          </cell>
          <cell r="I472" t="str">
            <v>BHAIRAVI GREEN ENERGY PRIVATE LIMITED</v>
          </cell>
          <cell r="J472" t="str">
            <v>33 - TN</v>
          </cell>
          <cell r="K472" t="str">
            <v>N</v>
          </cell>
          <cell r="L472">
            <v>0</v>
          </cell>
          <cell r="M472">
            <v>0</v>
          </cell>
          <cell r="N472">
            <v>2694067.8</v>
          </cell>
          <cell r="O472">
            <v>0</v>
          </cell>
          <cell r="P472">
            <v>242466.1</v>
          </cell>
          <cell r="Q472">
            <v>242466.1</v>
          </cell>
          <cell r="R472">
            <v>0</v>
          </cell>
          <cell r="S472">
            <v>3179000</v>
          </cell>
          <cell r="T472">
            <v>0</v>
          </cell>
          <cell r="U472" t="str">
            <v>WIND ENERGY TIRUNELVELI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 t="str">
            <v>sewedctin@gmail.com</v>
          </cell>
          <cell r="AB472" t="str">
            <v>sewedctin@gmail.com</v>
          </cell>
          <cell r="AC472" t="str">
            <v>f3ef702312b055a30962e1aebea20f67f8999d892765e23546e2d351a782a702</v>
          </cell>
          <cell r="AD472">
            <v>152522877886739</v>
          </cell>
          <cell r="AE472" t="str">
            <v>2025-08-30 20:26:00</v>
          </cell>
          <cell r="AF472">
            <v>0</v>
          </cell>
          <cell r="AG472">
            <v>0</v>
          </cell>
          <cell r="AH472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xDQjA5NDBRMVpGXCIsXCJEb2NOb1wiOlwiR0UyNjAxMDEyOTkzXCIsXCJEb2NUeXBcIjpcIklOVlwiLFwiRG9jRHRcIjpcIjAyLzA4LzIwMjVcIixcIlRvdEludlZhbFwiOjMxNzkwMDAuMCxcIkl0ZW1DbnRcIjoxLFwiTWFpbkhzbkNvZGVcIjpcIjk5ODU5OVwiLFwiSXJuXCI6XCJmM2VmNzAyMzEyYjA1NWEzMDk2MmUxYWViZWEyMGY2N2Y4OTk5ZDg5Mjc2NWUyMzU0NmUyZDM1MWE3ODJhNzAyXCIsXCJJcm5EdFwiOlwiMjAyNS0wOC0zMCAyMDoyNjowMFwifSJ9.BItdNZyXnn4HijHFSoTPPBvLAXOjVvo2faeYF4Evi-eJdzJ5Hfk5CkmiqkABdd-5hsOmwDG-rimnNl3rFclEVjvrtKzh5O_1CIuuB6V1FVQ9PNJZYr3utGRORbpr9sLv84-4V0W92XbUEmsxsDpri8Qalx5GzsbhBd62NJGkVb-DjsFdfVFJqie7lJ6-BFqLuPJKh0bD1VWCl7PoGPj_8umjsF608wtH9OLWuosqi8VrmOCfj03domvFqIv0BWMESI9h3eDHqgmbZYBwr9qOVOD_Ty5tTgHgrgvOE6i3daQk3RiD76pNaRP0ZmiXkd-vJ-leAIr9xGX7yPra17ZuNA</v>
          </cell>
          <cell r="AI472" t="str">
            <v>Generated</v>
          </cell>
          <cell r="AJ472">
            <v>0</v>
          </cell>
          <cell r="AK472" t="str">
            <v>https://my.gstzen.in/~ldbdzzzjvy/a/invoices/e708753c-7430-426a-99af-b25932c493e4/einvoice/.pdf2/</v>
          </cell>
        </row>
        <row r="473">
          <cell r="E473" t="str">
            <v>GE2601012992</v>
          </cell>
          <cell r="F473">
            <v>45871</v>
          </cell>
          <cell r="G473">
            <v>0</v>
          </cell>
          <cell r="H473" t="str">
            <v>33ABXFA9783A1Z2</v>
          </cell>
          <cell r="I473" t="str">
            <v>AADIL SOLAR INFRASTRUCTURE</v>
          </cell>
          <cell r="J473" t="str">
            <v>33 - TN</v>
          </cell>
          <cell r="K473" t="str">
            <v>N</v>
          </cell>
          <cell r="L473">
            <v>0</v>
          </cell>
          <cell r="M473">
            <v>0</v>
          </cell>
          <cell r="N473">
            <v>787457.62</v>
          </cell>
          <cell r="O473">
            <v>0</v>
          </cell>
          <cell r="P473">
            <v>70871.19</v>
          </cell>
          <cell r="Q473">
            <v>70871.19</v>
          </cell>
          <cell r="R473">
            <v>0</v>
          </cell>
          <cell r="S473">
            <v>929200</v>
          </cell>
          <cell r="T473">
            <v>0</v>
          </cell>
          <cell r="U473" t="str">
            <v>WIND ENERGY TIRUNELVELI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 t="str">
            <v>sewedctin@gmail.com</v>
          </cell>
          <cell r="AB473" t="str">
            <v>sewedctin@gmail.com</v>
          </cell>
          <cell r="AC473" t="str">
            <v>119654a826a91beb484d6895642fc430703b145b5ad0dbe016f989dee0c952c0</v>
          </cell>
          <cell r="AD473">
            <v>152522877623714</v>
          </cell>
          <cell r="AE473" t="str">
            <v>2025-08-30 20:06:00</v>
          </cell>
          <cell r="AF473">
            <v>0</v>
          </cell>
          <cell r="AG473">
            <v>0</v>
          </cell>
          <cell r="AH473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lhGQTk3ODNBMVoyXCIsXCJEb2NOb1wiOlwiR0UyNjAxMDEyOTkyXCIsXCJEb2NUeXBcIjpcIklOVlwiLFwiRG9jRHRcIjpcIjAyLzA4LzIwMjVcIixcIlRvdEludlZhbFwiOjkyOTIwMC4wLFwiSXRlbUNudFwiOjEsXCJNYWluSHNuQ29kZVwiOlwiOTk4NTk5XCIsXCJJcm5cIjpcIjExOTY1NGE4MjZhOTFiZWI0ODRkNjg5NTY0MmZjNDMwNzAzYjE0NWI1YWQwZGJlMDE2Zjk4OWRlZTBjOTUyYzBcIixcIklybkR0XCI6XCIyMDI1LTA4LTMwIDIwOjA2OjAwXCJ9In0.uGVlWIYDmz4aew15UoU8lXmoeIFg7qmAQjApjgz_uf3ORUt5u5_X-nFQS2iM0P-RpO7O4qD6B9xm934E06lIiGZhAFIQud7j4aNenjR8KOIcI3XimA2B1g2bSxjGTP3BqBaQh58FisvqxY5bjLGoFUTqqEXls1fPNZhd7krUo_VgHXcNm9i_CVO-HR7nlkAfqIHs9GCkYRC4L4TgSW88iEU3Ok-4yA1Ltli-TV6eWk6xAH58kyngwG0y-pNfshsTCOf2pay8AnYoJSSO5tOiUnUMyCSKVtLVHE_5O-QtT37NEtZztR6l4HMim_n3eFZ4kVtD8HUSxjE7DEWdCEdLKA</v>
          </cell>
          <cell r="AI473" t="str">
            <v>Generated</v>
          </cell>
          <cell r="AJ473">
            <v>0</v>
          </cell>
          <cell r="AK473" t="str">
            <v>https://my.gstzen.in/~ldbdzzzjvy/a/invoices/12106dfe-b146-42bb-b440-4b905f4972e0/einvoice/.pdf2/</v>
          </cell>
        </row>
        <row r="474">
          <cell r="E474" t="str">
            <v>GE2601012991</v>
          </cell>
          <cell r="F474">
            <v>45871</v>
          </cell>
          <cell r="G474">
            <v>0</v>
          </cell>
          <cell r="H474" t="str">
            <v>33AAMFD4429N1Z4</v>
          </cell>
          <cell r="I474" t="str">
            <v>DMS Foundry</v>
          </cell>
          <cell r="J474" t="str">
            <v>33 - TN</v>
          </cell>
          <cell r="K474" t="str">
            <v>N</v>
          </cell>
          <cell r="L474">
            <v>0</v>
          </cell>
          <cell r="M474">
            <v>0</v>
          </cell>
          <cell r="N474">
            <v>95338.98</v>
          </cell>
          <cell r="O474">
            <v>0</v>
          </cell>
          <cell r="P474">
            <v>8580.51</v>
          </cell>
          <cell r="Q474">
            <v>8580.51</v>
          </cell>
          <cell r="R474">
            <v>0</v>
          </cell>
          <cell r="S474">
            <v>112500</v>
          </cell>
          <cell r="T474">
            <v>0</v>
          </cell>
          <cell r="U474" t="str">
            <v>WIND ENERGY TIRUNELVELI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 t="str">
            <v>sewedctin@gmail.com</v>
          </cell>
          <cell r="AB474" t="str">
            <v>sewedctin@gmail.com</v>
          </cell>
          <cell r="AC474" t="str">
            <v>ad2305a8ab0a0e24f23322789872e8545363cba382c582f47a10ed4e4ff48b51</v>
          </cell>
          <cell r="AD474">
            <v>152522877623592</v>
          </cell>
          <cell r="AE474" t="str">
            <v>2025-08-30 20:06:00</v>
          </cell>
          <cell r="AF474">
            <v>0</v>
          </cell>
          <cell r="AG474">
            <v>0</v>
          </cell>
          <cell r="AH474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1GRDQ0MjlOMVo0XCIsXCJEb2NOb1wiOlwiR0UyNjAxMDEyOTkxXCIsXCJEb2NUeXBcIjpcIklOVlwiLFwiRG9jRHRcIjpcIjAyLzA4LzIwMjVcIixcIlRvdEludlZhbFwiOjExMjUwMC4wLFwiSXRlbUNudFwiOjEsXCJNYWluSHNuQ29kZVwiOlwiOTk4NTk5XCIsXCJJcm5cIjpcImFkMjMwNWE4YWIwYTBlMjRmMjMzMjI3ODk4NzJlODU0NTM2M2NiYTM4MmM1ODJmNDdhMTBlZDRlNGZmNDhiNTFcIixcIklybkR0XCI6XCIyMDI1LTA4LTMwIDIwOjA2OjAwXCJ9In0.fzI5POWcb238jKHOAmu5PMOf8uDXtX8ZzS4vurikGfPsSA2W94cSZ2OYPKkiwh_e3TwSMZkY70_MPmhRix7-szEqv91pG1XcH1y-4smBlSrKMF6Ev43IK4zkYSAt08sB_sdueQpiGK1LQ7lBvAriaSqcvsnN5DKTucVF7ENVQQKRX0f-GMjtK_GAD9b0WeItyi1yUssyuxa6Omz5X9hkwyK6GA11422O5VZGV1myEFCxS-cOb1OKeSOkjQxV7bQ4vm8dqm8Rum1GvAZr6nWbdJLEhAqTSFlhqCcSGxmOvXqKcd3Q0xd_l9EqLuPKTZkRWVgtTWjz4RakJqUcHobpUA</v>
          </cell>
          <cell r="AI474" t="str">
            <v>Generated</v>
          </cell>
          <cell r="AJ474">
            <v>0</v>
          </cell>
          <cell r="AK474" t="str">
            <v>https://my.gstzen.in/~ldbdzzzjvy/a/invoices/0e5bc30f-23d2-40fd-8bc3-7572d892cb1b/einvoice/.pdf2/</v>
          </cell>
        </row>
        <row r="475">
          <cell r="E475" t="str">
            <v>GE2601012990</v>
          </cell>
          <cell r="F475">
            <v>45871</v>
          </cell>
          <cell r="G475">
            <v>0</v>
          </cell>
          <cell r="H475" t="str">
            <v>33AAOCR0567J1Z3</v>
          </cell>
          <cell r="I475" t="str">
            <v>33AAOCR0567J1Z3</v>
          </cell>
          <cell r="J475" t="str">
            <v>33 - TN</v>
          </cell>
          <cell r="K475" t="str">
            <v>N</v>
          </cell>
          <cell r="L475">
            <v>0</v>
          </cell>
          <cell r="M475">
            <v>0</v>
          </cell>
          <cell r="N475">
            <v>82966.100000000006</v>
          </cell>
          <cell r="O475">
            <v>0</v>
          </cell>
          <cell r="P475">
            <v>7466.95</v>
          </cell>
          <cell r="Q475">
            <v>7466.95</v>
          </cell>
          <cell r="R475">
            <v>0</v>
          </cell>
          <cell r="S475">
            <v>97900</v>
          </cell>
          <cell r="T475">
            <v>0</v>
          </cell>
          <cell r="U475" t="str">
            <v>WIND ENERGY TIRUNELVELI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 t="str">
            <v>sewedctin@gmail.com</v>
          </cell>
          <cell r="AB475" t="str">
            <v>sewedctin@gmail.com</v>
          </cell>
          <cell r="AC475" t="str">
            <v>84646b647d6b5386d9f694df513dbee2de1371cd1b04f424291f4f56d60e4533</v>
          </cell>
          <cell r="AD475">
            <v>152522877623510</v>
          </cell>
          <cell r="AE475" t="str">
            <v>2025-08-30 20:06:00</v>
          </cell>
          <cell r="AF475">
            <v>0</v>
          </cell>
          <cell r="AG475">
            <v>0</v>
          </cell>
          <cell r="AH475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9DUjA1NjdKMVozXCIsXCJEb2NOb1wiOlwiR0UyNjAxMDEyOTkwXCIsXCJEb2NUeXBcIjpcIklOVlwiLFwiRG9jRHRcIjpcIjAyLzA4LzIwMjVcIixcIlRvdEludlZhbFwiOjk3OTAwLjAsXCJJdGVtQ250XCI6MSxcIk1haW5Ic25Db2RlXCI6XCI5OTg1OTlcIixcIklyblwiOlwiODQ2NDZiNjQ3ZDZiNTM4NmQ5ZjY5NGRmNTEzZGJlZTJkZTEzNzFjZDFiMDRmNDI0MjkxZjRmNTZkNjBlNDUzM1wiLFwiSXJuRHRcIjpcIjIwMjUtMDgtMzAgMjA6MDY6MDBcIn0ifQ.erUVmM9xWcitI-G5csOMD-Ql7XkKDaaxKGMUS8LL7cpVwmrG1RPwR4K9wtKbq0vREMkRk3TgTWp0lpM_4VneEwdkEyKgVoz8oKH3wegF0SVLXp1DNk_HRJ6o4_2zwc1xeaz5B0OT734xpMlZfoK204GTnFKXn4qUAPgwnLKNobhTjtXTAEqYoPXrqqMI8YHt9KiC-sugOUdCSoS9yLnl7C5M_2eP6L7laDYOjq-TEpboEHmrhRD9MDKiqBIJaEL_ZuwZ4D3JRxst9sXTwqgpMXqjKJzm94xtWkG-M5XLgalbw27luD0m2g0pUU0yXrV1Oze2YLyXWKUGlpa3JbCk7A</v>
          </cell>
          <cell r="AI475" t="str">
            <v>Generated</v>
          </cell>
          <cell r="AJ475">
            <v>0</v>
          </cell>
          <cell r="AK475" t="str">
            <v>https://my.gstzen.in/~ldbdzzzjvy/a/invoices/163a3c6f-dbb6-46e6-80c6-40d968db0e93/einvoice/.pdf2/</v>
          </cell>
        </row>
        <row r="476">
          <cell r="E476" t="str">
            <v>GE2601012989</v>
          </cell>
          <cell r="F476">
            <v>45871</v>
          </cell>
          <cell r="G476">
            <v>0</v>
          </cell>
          <cell r="H476" t="str">
            <v>33AAGCJ7569J1Z3</v>
          </cell>
          <cell r="I476" t="str">
            <v>JCK SOLAR PRIVATE LIMITED</v>
          </cell>
          <cell r="J476" t="str">
            <v>33 - TN</v>
          </cell>
          <cell r="K476" t="str">
            <v>N</v>
          </cell>
          <cell r="L476">
            <v>0</v>
          </cell>
          <cell r="M476">
            <v>0</v>
          </cell>
          <cell r="N476">
            <v>769322.04</v>
          </cell>
          <cell r="O476">
            <v>0</v>
          </cell>
          <cell r="P476">
            <v>69238.98</v>
          </cell>
          <cell r="Q476">
            <v>69238.98</v>
          </cell>
          <cell r="R476">
            <v>0</v>
          </cell>
          <cell r="S476">
            <v>907800</v>
          </cell>
          <cell r="T476">
            <v>0</v>
          </cell>
          <cell r="U476" t="str">
            <v>WIND ENERGY TIRUNELVELI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 t="str">
            <v>sewedctin@gmail.com</v>
          </cell>
          <cell r="AB476" t="str">
            <v>sewedctin@gmail.com</v>
          </cell>
          <cell r="AC476" t="str">
            <v>16f05d727c65facab8c845d4e46a64d3f528c03bcf361d7d1090ea097f03ce49</v>
          </cell>
          <cell r="AD476">
            <v>152522877623352</v>
          </cell>
          <cell r="AE476" t="str">
            <v>2025-08-30 20:06:00</v>
          </cell>
          <cell r="AF476">
            <v>0</v>
          </cell>
          <cell r="AG476">
            <v>0</v>
          </cell>
          <cell r="AH476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dDSjc1NjlKMVozXCIsXCJEb2NOb1wiOlwiR0UyNjAxMDEyOTg5XCIsXCJEb2NUeXBcIjpcIklOVlwiLFwiRG9jRHRcIjpcIjAyLzA4LzIwMjVcIixcIlRvdEludlZhbFwiOjkwNzgwMC4wLFwiSXRlbUNudFwiOjEsXCJNYWluSHNuQ29kZVwiOlwiOTk4NTk5XCIsXCJJcm5cIjpcIjE2ZjA1ZDcyN2M2NWZhY2FiOGM4NDVkNGU0NmE2NGQzZjUyOGMwM2JjZjM2MWQ3ZDEwOTBlYTA5N2YwM2NlNDlcIixcIklybkR0XCI6XCIyMDI1LTA4LTMwIDIwOjA2OjAwXCJ9In0.3Z71KzkZpW3mYaRMVwdYVTkmMlx-_HCUWaMDVk9fYWB4GO_l-8EEEmyxw7iCfSS7UJaImeXrkB5hXudJr6iR6S5v3reBokth2-gBNDMAEA_HGkhWf9UXI-qycOLaSnJvv9QIOG5CJxsosq2G1lGAgcVtBrviAmAIDwvE29IkkY_r9a3UiIQTNzLUMxBa_B_1u2zNU2JEPYTE42k9ISOkBT5YPuq4eJ9QHTFlgcgN7Q0XI8HAWNmM15lwRT4nQYRHzGQi3oDJu2xfSnzKw8_NULvcmdsrUewbu3xJ6tA613Px9kCFoidnTJeeZupG-p79PXuHAODOtcSOJJoDB6eSiw</v>
          </cell>
          <cell r="AI476" t="str">
            <v>Generated</v>
          </cell>
          <cell r="AJ476">
            <v>0</v>
          </cell>
          <cell r="AK476" t="str">
            <v>https://my.gstzen.in/~ldbdzzzjvy/a/invoices/d1a67919-0895-4487-9b95-862b301a57fa/einvoice/.pdf2/</v>
          </cell>
        </row>
        <row r="477">
          <cell r="E477" t="str">
            <v>GE2601012988</v>
          </cell>
          <cell r="F477">
            <v>45870</v>
          </cell>
          <cell r="G477">
            <v>0</v>
          </cell>
          <cell r="H477" t="str">
            <v>33AABCK0056E1Z6</v>
          </cell>
          <cell r="I477" t="str">
            <v>Mahaviswa Green Pvt. Ltd.,</v>
          </cell>
          <cell r="J477" t="str">
            <v>33 - TN</v>
          </cell>
          <cell r="K477" t="str">
            <v>N</v>
          </cell>
          <cell r="L477">
            <v>0</v>
          </cell>
          <cell r="M477">
            <v>0</v>
          </cell>
          <cell r="N477">
            <v>547881.36</v>
          </cell>
          <cell r="O477">
            <v>0</v>
          </cell>
          <cell r="P477">
            <v>49309.32</v>
          </cell>
          <cell r="Q477">
            <v>49309.32</v>
          </cell>
          <cell r="R477">
            <v>0</v>
          </cell>
          <cell r="S477">
            <v>646500</v>
          </cell>
          <cell r="T477">
            <v>0</v>
          </cell>
          <cell r="U477" t="str">
            <v>WIND ENERGY TIRUNELVELI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 t="str">
            <v>sewedctin@gmail.com</v>
          </cell>
          <cell r="AB477" t="str">
            <v>sewedctin@gmail.com</v>
          </cell>
          <cell r="AC477" t="str">
            <v>df466ef711c3be42eb82e55564e090f512f457d7b1554371eb91584eab01ec66</v>
          </cell>
          <cell r="AD477">
            <v>152522877623228</v>
          </cell>
          <cell r="AE477" t="str">
            <v>2025-08-30 20:06:00</v>
          </cell>
          <cell r="AF477">
            <v>0</v>
          </cell>
          <cell r="AG477">
            <v>0</v>
          </cell>
          <cell r="AH477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JDSzAwNTZFMVo2XCIsXCJEb2NOb1wiOlwiR0UyNjAxMDEyOTg4XCIsXCJEb2NUeXBcIjpcIklOVlwiLFwiRG9jRHRcIjpcIjAxLzA4LzIwMjVcIixcIlRvdEludlZhbFwiOjY0NjUwMC4wLFwiSXRlbUNudFwiOjEsXCJNYWluSHNuQ29kZVwiOlwiOTk4NTk5XCIsXCJJcm5cIjpcImRmNDY2ZWY3MTFjM2JlNDJlYjgyZTU1NTY0ZTA5MGY1MTJmNDU3ZDdiMTU1NDM3MWViOTE1ODRlYWIwMWVjNjZcIixcIklybkR0XCI6XCIyMDI1LTA4LTMwIDIwOjA2OjAwXCJ9In0.aNqfSWovKtV7JrWE-4yxeAD0yy5ysWxSSMJKlamhJ25iMACgd2W_YcjOyOjHLgQZeUegJiSP3fT_cS0h25uDGLWeyUti4odXl0Xb2uehUI4WeqQVtT0MGt2f4lIxvqYUp5-V5w3jCXAvdvatFIf-dqXYtJ_Pr_U4bMx0DduxhNbnVFFf8ZLmBxmuIFMZ695lkzeqRyg5JcpfZQXoNH2D3gChUcdl9caoejnzmVERN_Qgs4BWXK9fn3LJeHFvBM12cxuLeeLLprfg16Pg-bZQVKmZQgEuQOafmzbkOD-GN17Snf1a5WIke_c9_JOGjQorg55CzfAvJazFuL7sEqRFRA</v>
          </cell>
          <cell r="AI477" t="str">
            <v>Generated</v>
          </cell>
          <cell r="AJ477">
            <v>0</v>
          </cell>
          <cell r="AK477" t="str">
            <v>https://my.gstzen.in/~ldbdzzzjvy/a/invoices/65c4d6b9-f246-44eb-bd61-2f0fea00ad81/einvoice/.pdf2/</v>
          </cell>
        </row>
        <row r="478">
          <cell r="E478" t="str">
            <v>GE2601012987</v>
          </cell>
          <cell r="F478">
            <v>45870</v>
          </cell>
          <cell r="G478">
            <v>0</v>
          </cell>
          <cell r="H478" t="str">
            <v>33AAXCA1327Q1Z5</v>
          </cell>
          <cell r="I478" t="str">
            <v>33AAXCA1327Q1Z5</v>
          </cell>
          <cell r="J478" t="str">
            <v>33 - TN</v>
          </cell>
          <cell r="K478" t="str">
            <v>N</v>
          </cell>
          <cell r="L478">
            <v>0</v>
          </cell>
          <cell r="M478">
            <v>0</v>
          </cell>
          <cell r="N478">
            <v>18677.96</v>
          </cell>
          <cell r="O478">
            <v>0</v>
          </cell>
          <cell r="P478">
            <v>1681.02</v>
          </cell>
          <cell r="Q478">
            <v>1681.02</v>
          </cell>
          <cell r="R478">
            <v>0</v>
          </cell>
          <cell r="S478">
            <v>22040</v>
          </cell>
          <cell r="T478">
            <v>0</v>
          </cell>
          <cell r="U478" t="str">
            <v>WIND ENERGY TIRUNELVELI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 t="str">
            <v>sewedctin@gmail.com</v>
          </cell>
          <cell r="AB478" t="str">
            <v>sewedctin@gmail.com</v>
          </cell>
          <cell r="AC478" t="str">
            <v>00332d8e5ceae7358fdd2eb3545d3c9a922ce9d62cb46189e3de998c00f466b2</v>
          </cell>
          <cell r="AD478">
            <v>152522877623103</v>
          </cell>
          <cell r="AE478" t="str">
            <v>2025-08-30 20:06:00</v>
          </cell>
          <cell r="AF478">
            <v>0</v>
          </cell>
          <cell r="AG478">
            <v>0</v>
          </cell>
          <cell r="AH478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VhDQTEzMjdRMVo1XCIsXCJEb2NOb1wiOlwiR0UyNjAxMDEyOTg3XCIsXCJEb2NUeXBcIjpcIklOVlwiLFwiRG9jRHRcIjpcIjAxLzA4LzIwMjVcIixcIlRvdEludlZhbFwiOjIyMDQwLjAsXCJJdGVtQ250XCI6MSxcIk1haW5Ic25Db2RlXCI6XCI5OTg1OTlcIixcIklyblwiOlwiMDAzMzJkOGU1Y2VhZTczNThmZGQyZWIzNTQ1ZDNjOWE5MjJjZTlkNjJjYjQ2MTg5ZTNkZTk5OGMwMGY0NjZiMlwiLFwiSXJuRHRcIjpcIjIwMjUtMDgtMzAgMjA6MDY6MDBcIn0ifQ.0tS2YEsaUugVB-SML17evqeby4qTZ-ZUiR8qOuldt6oyrkM8auG3Qz9Xdsvq6qQTsIyzRdvjSu4BVxYBIBC42ZHQ-GZ6TQt-IlDaRS3zkRlivegYDfqlvFGU8OmePwyj4AoLPgqjPe79TJMq4pTNjqgDydw4rof4YMRPjhcNgpnwOa-Z6BKDg827UHJpwQtgSEMPEPZR68bIBLubQ_80lWqOcm2e2WedPIXe2B8v8xr7x6bsluO0xTXcTISOWr-dRLKBYJbXghcLJvjf3oE6VM19ndQzI6sNKU_eg74mTs7S6xvXUi3aQVFJfE6AjUrnwbqc191WhO7jQhaHvUd-Ng</v>
          </cell>
          <cell r="AI478" t="str">
            <v>Generated</v>
          </cell>
          <cell r="AJ478">
            <v>0</v>
          </cell>
          <cell r="AK478" t="str">
            <v>https://my.gstzen.in/~ldbdzzzjvy/a/invoices/b876d3d7-1f28-4681-8783-9ebcc2550fe3/einvoice/.pdf2/</v>
          </cell>
        </row>
        <row r="479">
          <cell r="E479" t="str">
            <v>GE2601012986</v>
          </cell>
          <cell r="F479">
            <v>45870</v>
          </cell>
          <cell r="G479">
            <v>0</v>
          </cell>
          <cell r="H479" t="str">
            <v>33AACCE2464M2ZL</v>
          </cell>
          <cell r="I479" t="str">
            <v>ENGINEERED POWER RESOURCES INDIA PRIVATE LIMITED</v>
          </cell>
          <cell r="J479" t="str">
            <v>33 - TN</v>
          </cell>
          <cell r="K479" t="str">
            <v>N</v>
          </cell>
          <cell r="L479">
            <v>0</v>
          </cell>
          <cell r="M479">
            <v>0</v>
          </cell>
          <cell r="N479">
            <v>45847.46</v>
          </cell>
          <cell r="O479">
            <v>0</v>
          </cell>
          <cell r="P479">
            <v>4126.2700000000004</v>
          </cell>
          <cell r="Q479">
            <v>4126.2700000000004</v>
          </cell>
          <cell r="R479">
            <v>0</v>
          </cell>
          <cell r="S479">
            <v>54100</v>
          </cell>
          <cell r="T479">
            <v>0</v>
          </cell>
          <cell r="U479" t="str">
            <v>WIND ENERGY TIRUNELVELI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 t="str">
            <v>sewedctin@gmail.com</v>
          </cell>
          <cell r="AB479" t="str">
            <v>sewedctin@gmail.com</v>
          </cell>
          <cell r="AC479" t="str">
            <v>02f6bbce4ad3d7d9ff720ed9a18734c510b680a57d89ecd4d2be02940ebad50b</v>
          </cell>
          <cell r="AD479">
            <v>152522877623006</v>
          </cell>
          <cell r="AE479" t="str">
            <v>2025-08-30 20:06:00</v>
          </cell>
          <cell r="AF479">
            <v>0</v>
          </cell>
          <cell r="AG479">
            <v>0</v>
          </cell>
          <cell r="AH479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UNDRTI0NjRNMlpMXCIsXCJEb2NOb1wiOlwiR0UyNjAxMDEyOTg2XCIsXCJEb2NUeXBcIjpcIklOVlwiLFwiRG9jRHRcIjpcIjAxLzA4LzIwMjVcIixcIlRvdEludlZhbFwiOjU0MTAwLjAsXCJJdGVtQ250XCI6MSxcIk1haW5Ic25Db2RlXCI6XCI5OTg1OTlcIixcIklyblwiOlwiMDJmNmJiY2U0YWQzZDdkOWZmNzIwZWQ5YTE4NzM0YzUxMGI2ODBhNTdkODllY2Q0ZDJiZTAyOTQwZWJhZDUwYlwiLFwiSXJuRHRcIjpcIjIwMjUtMDgtMzAgMjA6MDY6MDBcIn0ifQ.aOo8T3uvptcjoJTMo7frwDDtXQEaaID6sxSe2Ac7pL_5_KHAfIhIeveF98iIem48cH0KJORObw9wuVRPse0nxkmuevwIk4AS8F6XRBLBX5_EHL8GvbL7SLFlNoxYKqbK-ycLVI-F_AHPRG3cBwlFZkw3xe8Ld1PqQcqFE4vLlKA-QGL5lpEAaghkVIikMrBMbxlDh2Uaqk8sAq1_umRUFNYt28HA46jxjaqYxXvBbUpY79YNtEtEcnI5cKjG8iIdMZi0NS2Oj7KKNZ1AjeVBCJzHzQyRxSK9-7Hu6i3F5QCMrhO6AirnES0UhE6Fr35i8oE-ydxDS5xw0GQpLAoi4A</v>
          </cell>
          <cell r="AI479" t="str">
            <v>Generated</v>
          </cell>
          <cell r="AJ479">
            <v>0</v>
          </cell>
          <cell r="AK479" t="str">
            <v>https://my.gstzen.in/~ldbdzzzjvy/a/invoices/9706c18a-a9ee-4af6-b19a-63bf1d7bac55/einvoice/.pdf2/</v>
          </cell>
        </row>
        <row r="480">
          <cell r="E480" t="str">
            <v>GE2601012985</v>
          </cell>
          <cell r="F480">
            <v>45870</v>
          </cell>
          <cell r="G480">
            <v>0</v>
          </cell>
          <cell r="H480" t="str">
            <v>33AARFB4357Q1ZS</v>
          </cell>
          <cell r="I480" t="str">
            <v>33AARFB4357Q1ZS</v>
          </cell>
          <cell r="J480" t="str">
            <v>33 - TN</v>
          </cell>
          <cell r="K480" t="str">
            <v>N</v>
          </cell>
          <cell r="L480">
            <v>0</v>
          </cell>
          <cell r="M480">
            <v>0</v>
          </cell>
          <cell r="N480">
            <v>22957.62</v>
          </cell>
          <cell r="O480">
            <v>0</v>
          </cell>
          <cell r="P480">
            <v>2066.19</v>
          </cell>
          <cell r="Q480">
            <v>2066.19</v>
          </cell>
          <cell r="R480">
            <v>0</v>
          </cell>
          <cell r="S480">
            <v>27090</v>
          </cell>
          <cell r="T480">
            <v>0</v>
          </cell>
          <cell r="U480" t="str">
            <v>WIND ENERGY TIRUNELVELI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 t="str">
            <v>sewedctin@gmail.com</v>
          </cell>
          <cell r="AB480" t="str">
            <v>sewedctin@gmail.com</v>
          </cell>
          <cell r="AC480" t="str">
            <v>ba3bd9ce09881b363a934aed206b7ef3cfc684f568fb5a5b589803ab614bf707</v>
          </cell>
          <cell r="AD480">
            <v>152522877622919</v>
          </cell>
          <cell r="AE480" t="str">
            <v>2025-08-30 20:06:00</v>
          </cell>
          <cell r="AF480">
            <v>0</v>
          </cell>
          <cell r="AG480">
            <v>0</v>
          </cell>
          <cell r="AH480" t="str">
            <v>eyJhbGciOiJSUzI1NiIsImtpZCI6IjRERTE1NDRBRTY5NUJEQzg0RUM3QkMxMkYyRjU3RjgxM0Y0NEUzMDEiLCJ4NXQiOiJUZUZVU3VhVnZjaE94N3dTOHZWX2dUOUU0d0UiLCJ0eXAiOiJKV1QifQ.eyJpc3MiOiJOSUMiLCJkYXRhIjoie1wiU2VsbGVyR3N0aW5cIjpcIjMzQUFLQ1Q3NjM0RzFaNlwiLFwiQnV5ZXJHc3RpblwiOlwiMzNBQVJGQjQzNTdRMVpTXCIsXCJEb2NOb1wiOlwiR0UyNjAxMDEyOTg1XCIsXCJEb2NUeXBcIjpcIklOVlwiLFwiRG9jRHRcIjpcIjAxLzA4LzIwMjVcIixcIlRvdEludlZhbFwiOjI3MDkwLjAsXCJJdGVtQ250XCI6MSxcIk1haW5Ic25Db2RlXCI6XCI5OTg1OTlcIixcIklyblwiOlwiYmEzYmQ5Y2UwOTg4MWIzNjNhOTM0YWVkMjA2YjdlZjNjZmM2ODRmNTY4ZmI1YTViNTg5ODAzYWI2MTRiZjcwN1wiLFwiSXJuRHRcIjpcIjIwMjUtMDgtMzAgMjA6MDY6MDBcIn0ifQ.W4fwZO6_w_ga5ZgHR2BI-7iAdmfCL4JC2hl06EbyHWJhF44ZvHRJ-Cnidcss8CoiMxlov0tfFY0BwTTRKNQ-j14eCdUrslYnzyMl8R4mW8TtR3i5TpNAkfFQme4FaWw7JLZZxIU-lv0rjmRphi-mT3Itc_kXh1GbeSt0LTQ1n_di4LfySCl4saXUOjnVYG6BXsXTzohwPnvoyImYC_ZhzNmu35Mv7H5MwVwwfoD4CrHYT9ouLx2iCe-hvIoXzaOKmwGqDD3cORS5eAOhDdjNWtFUXqBdJyV7Xv9LUfw2tzeBTu94xTVdEDDBhnbDQJiytFKaUTx6bXMk_asIbNnPnw</v>
          </cell>
          <cell r="AI480" t="str">
            <v>Generated</v>
          </cell>
          <cell r="AJ480">
            <v>0</v>
          </cell>
          <cell r="AK480" t="str">
            <v>https://my.gstzen.in/~ldbdzzzjvy/a/invoices/05d3b074-f321-489c-bed9-35115a3c8e95/einvoice/.pdf2/</v>
          </cell>
        </row>
        <row r="481">
          <cell r="E481" t="str">
            <v>GE215023052164</v>
          </cell>
          <cell r="F481">
            <v>45799</v>
          </cell>
          <cell r="G481">
            <v>45900</v>
          </cell>
          <cell r="H481">
            <v>0</v>
          </cell>
          <cell r="I481">
            <v>0</v>
          </cell>
          <cell r="J481" t="str">
            <v>33 - TN</v>
          </cell>
          <cell r="K481" t="str">
            <v>N</v>
          </cell>
          <cell r="L481">
            <v>0</v>
          </cell>
          <cell r="M481">
            <v>0</v>
          </cell>
          <cell r="N481">
            <v>200000</v>
          </cell>
          <cell r="O481">
            <v>0</v>
          </cell>
          <cell r="P481">
            <v>18000</v>
          </cell>
          <cell r="Q481">
            <v>18000</v>
          </cell>
          <cell r="R481">
            <v>0</v>
          </cell>
          <cell r="S481">
            <v>236000</v>
          </cell>
          <cell r="T481">
            <v>0</v>
          </cell>
          <cell r="U481" t="str">
            <v>NCES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 t="str">
            <v>srivenu111@gmail.com</v>
          </cell>
          <cell r="AA481" t="str">
            <v>srivenu111@gmail.com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</row>
        <row r="482">
          <cell r="E482" t="str">
            <v>GE215023042163</v>
          </cell>
          <cell r="F482">
            <v>45799</v>
          </cell>
          <cell r="G482">
            <v>45900</v>
          </cell>
          <cell r="H482">
            <v>0</v>
          </cell>
          <cell r="I482">
            <v>0</v>
          </cell>
          <cell r="J482" t="str">
            <v>33 - TN</v>
          </cell>
          <cell r="K482" t="str">
            <v>N</v>
          </cell>
          <cell r="L482">
            <v>0</v>
          </cell>
          <cell r="M482">
            <v>0</v>
          </cell>
          <cell r="N482">
            <v>214230</v>
          </cell>
          <cell r="O482">
            <v>0</v>
          </cell>
          <cell r="P482">
            <v>19280.7</v>
          </cell>
          <cell r="Q482">
            <v>19280.7</v>
          </cell>
          <cell r="R482">
            <v>0</v>
          </cell>
          <cell r="S482">
            <v>252791.4</v>
          </cell>
          <cell r="T482">
            <v>0</v>
          </cell>
          <cell r="U482" t="str">
            <v>NCES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 t="str">
            <v>srivenu111@gmail.com</v>
          </cell>
          <cell r="AA482" t="str">
            <v>srivenu111@gmail.com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</row>
        <row r="483">
          <cell r="E483" t="str">
            <v>GE215023032162</v>
          </cell>
          <cell r="F483">
            <v>45799</v>
          </cell>
          <cell r="G483">
            <v>45900</v>
          </cell>
          <cell r="H483">
            <v>0</v>
          </cell>
          <cell r="I483">
            <v>0</v>
          </cell>
          <cell r="J483" t="str">
            <v>33 - TN</v>
          </cell>
          <cell r="K483" t="str">
            <v>N</v>
          </cell>
          <cell r="L483">
            <v>0</v>
          </cell>
          <cell r="M483">
            <v>0</v>
          </cell>
          <cell r="N483">
            <v>214230</v>
          </cell>
          <cell r="O483">
            <v>0</v>
          </cell>
          <cell r="P483">
            <v>19280.7</v>
          </cell>
          <cell r="Q483">
            <v>19280.7</v>
          </cell>
          <cell r="R483">
            <v>0</v>
          </cell>
          <cell r="S483">
            <v>252791.4</v>
          </cell>
          <cell r="T483">
            <v>0</v>
          </cell>
          <cell r="U483" t="str">
            <v>NCES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 t="str">
            <v>srivenu111@gmail.com</v>
          </cell>
          <cell r="AA483" t="str">
            <v>srivenu111@gmail.com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</row>
        <row r="484">
          <cell r="E484" t="str">
            <v>GE215023022161</v>
          </cell>
          <cell r="F484">
            <v>45799</v>
          </cell>
          <cell r="G484">
            <v>45900</v>
          </cell>
          <cell r="H484">
            <v>0</v>
          </cell>
          <cell r="I484">
            <v>0</v>
          </cell>
          <cell r="J484" t="str">
            <v>33 - TN</v>
          </cell>
          <cell r="K484" t="str">
            <v>N</v>
          </cell>
          <cell r="L484">
            <v>0</v>
          </cell>
          <cell r="M484">
            <v>0</v>
          </cell>
          <cell r="N484">
            <v>214230</v>
          </cell>
          <cell r="O484">
            <v>0</v>
          </cell>
          <cell r="P484">
            <v>19280.7</v>
          </cell>
          <cell r="Q484">
            <v>19280.7</v>
          </cell>
          <cell r="R484">
            <v>0</v>
          </cell>
          <cell r="S484">
            <v>252791.4</v>
          </cell>
          <cell r="T484">
            <v>0</v>
          </cell>
          <cell r="U484" t="str">
            <v>NCES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 t="str">
            <v>srivenu111@gmail.com</v>
          </cell>
          <cell r="AA484" t="str">
            <v>srivenu111@gmail.com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</row>
        <row r="485">
          <cell r="E485" t="str">
            <v>GE215023012160</v>
          </cell>
          <cell r="F485">
            <v>45799</v>
          </cell>
          <cell r="G485">
            <v>45900</v>
          </cell>
          <cell r="H485">
            <v>0</v>
          </cell>
          <cell r="I485">
            <v>0</v>
          </cell>
          <cell r="J485" t="str">
            <v>33 - TN</v>
          </cell>
          <cell r="K485" t="str">
            <v>N</v>
          </cell>
          <cell r="L485">
            <v>0</v>
          </cell>
          <cell r="M485">
            <v>0</v>
          </cell>
          <cell r="N485">
            <v>25000</v>
          </cell>
          <cell r="O485">
            <v>0</v>
          </cell>
          <cell r="P485">
            <v>2250</v>
          </cell>
          <cell r="Q485">
            <v>2250</v>
          </cell>
          <cell r="R485">
            <v>0</v>
          </cell>
          <cell r="S485">
            <v>29500</v>
          </cell>
          <cell r="T485">
            <v>0</v>
          </cell>
          <cell r="U485" t="str">
            <v>NCES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 t="str">
            <v>srivenu111@gmail.com</v>
          </cell>
          <cell r="AA485" t="str">
            <v>srivenu111@gmail.com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</row>
        <row r="486">
          <cell r="E486" t="str">
            <v>GE215023002159</v>
          </cell>
          <cell r="F486">
            <v>45799</v>
          </cell>
          <cell r="G486">
            <v>45900</v>
          </cell>
          <cell r="H486">
            <v>0</v>
          </cell>
          <cell r="I486">
            <v>0</v>
          </cell>
          <cell r="J486" t="str">
            <v>33 - TN</v>
          </cell>
          <cell r="K486" t="str">
            <v>N</v>
          </cell>
          <cell r="L486">
            <v>0</v>
          </cell>
          <cell r="M486">
            <v>0</v>
          </cell>
          <cell r="N486">
            <v>25000</v>
          </cell>
          <cell r="O486">
            <v>0</v>
          </cell>
          <cell r="P486">
            <v>2250</v>
          </cell>
          <cell r="Q486">
            <v>2250</v>
          </cell>
          <cell r="R486">
            <v>0</v>
          </cell>
          <cell r="S486">
            <v>29500</v>
          </cell>
          <cell r="T486">
            <v>0</v>
          </cell>
          <cell r="U486" t="str">
            <v>NCES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 t="str">
            <v>srivenu111@gmail.com</v>
          </cell>
          <cell r="AA486" t="str">
            <v>srivenu111@gmail.com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</row>
        <row r="487">
          <cell r="E487" t="str">
            <v>GE215022992158</v>
          </cell>
          <cell r="F487">
            <v>45799</v>
          </cell>
          <cell r="G487">
            <v>45900</v>
          </cell>
          <cell r="H487">
            <v>0</v>
          </cell>
          <cell r="I487">
            <v>0</v>
          </cell>
          <cell r="J487" t="str">
            <v>33 - TN</v>
          </cell>
          <cell r="K487" t="str">
            <v>N</v>
          </cell>
          <cell r="L487">
            <v>0</v>
          </cell>
          <cell r="M487">
            <v>0</v>
          </cell>
          <cell r="N487">
            <v>25000</v>
          </cell>
          <cell r="O487">
            <v>0</v>
          </cell>
          <cell r="P487">
            <v>2250</v>
          </cell>
          <cell r="Q487">
            <v>2250</v>
          </cell>
          <cell r="R487">
            <v>0</v>
          </cell>
          <cell r="S487">
            <v>29500</v>
          </cell>
          <cell r="T487">
            <v>0</v>
          </cell>
          <cell r="U487" t="str">
            <v>NCES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 t="str">
            <v>srivenu111@gmail.com</v>
          </cell>
          <cell r="AA487" t="str">
            <v>srivenu111@gmail.com</v>
          </cell>
          <cell r="AB487">
            <v>0</v>
          </cell>
          <cell r="AC487">
            <v>0</v>
          </cell>
          <cell r="AD487">
            <v>0</v>
          </cell>
          <cell r="AE487">
            <v>0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J487">
            <v>0</v>
          </cell>
          <cell r="AK487">
            <v>0</v>
          </cell>
        </row>
        <row r="488">
          <cell r="E488" t="str">
            <v>GE215022982157</v>
          </cell>
          <cell r="F488">
            <v>45799</v>
          </cell>
          <cell r="G488">
            <v>45900</v>
          </cell>
          <cell r="H488">
            <v>0</v>
          </cell>
          <cell r="I488">
            <v>0</v>
          </cell>
          <cell r="J488" t="str">
            <v>33 - TN</v>
          </cell>
          <cell r="K488" t="str">
            <v>N</v>
          </cell>
          <cell r="L488">
            <v>0</v>
          </cell>
          <cell r="M488">
            <v>0</v>
          </cell>
          <cell r="N488">
            <v>650000</v>
          </cell>
          <cell r="O488">
            <v>0</v>
          </cell>
          <cell r="P488">
            <v>58500</v>
          </cell>
          <cell r="Q488">
            <v>58500</v>
          </cell>
          <cell r="R488">
            <v>0</v>
          </cell>
          <cell r="S488">
            <v>767000</v>
          </cell>
          <cell r="T488">
            <v>0</v>
          </cell>
          <cell r="U488" t="str">
            <v>NCES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 t="str">
            <v>srivenu111@gmail.com</v>
          </cell>
          <cell r="AA488" t="str">
            <v>srivenu111@gmail.com</v>
          </cell>
          <cell r="AB488">
            <v>0</v>
          </cell>
          <cell r="AC488">
            <v>0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  <cell r="AK488">
            <v>0</v>
          </cell>
        </row>
        <row r="489">
          <cell r="E489" t="str">
            <v>GE215022972156</v>
          </cell>
          <cell r="F489">
            <v>45799</v>
          </cell>
          <cell r="G489">
            <v>45900</v>
          </cell>
          <cell r="H489">
            <v>0</v>
          </cell>
          <cell r="I489">
            <v>0</v>
          </cell>
          <cell r="J489" t="str">
            <v>33 - TN</v>
          </cell>
          <cell r="K489" t="str">
            <v>N</v>
          </cell>
          <cell r="L489">
            <v>0</v>
          </cell>
          <cell r="M489">
            <v>0</v>
          </cell>
          <cell r="N489">
            <v>214230</v>
          </cell>
          <cell r="O489">
            <v>0</v>
          </cell>
          <cell r="P489">
            <v>19280.7</v>
          </cell>
          <cell r="Q489">
            <v>19280.7</v>
          </cell>
          <cell r="R489">
            <v>0</v>
          </cell>
          <cell r="S489">
            <v>252791.4</v>
          </cell>
          <cell r="T489">
            <v>0</v>
          </cell>
          <cell r="U489" t="str">
            <v>NCES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 t="str">
            <v>srivenu111@gmail.com</v>
          </cell>
          <cell r="AA489" t="str">
            <v>srivenu111@gmail.com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  <cell r="AK489">
            <v>0</v>
          </cell>
        </row>
        <row r="490">
          <cell r="E490" t="str">
            <v>GE215022962155</v>
          </cell>
          <cell r="F490">
            <v>45799</v>
          </cell>
          <cell r="G490">
            <v>45900</v>
          </cell>
          <cell r="H490">
            <v>0</v>
          </cell>
          <cell r="I490">
            <v>0</v>
          </cell>
          <cell r="J490" t="str">
            <v>33 - TN</v>
          </cell>
          <cell r="K490" t="str">
            <v>N</v>
          </cell>
          <cell r="L490">
            <v>0</v>
          </cell>
          <cell r="M490">
            <v>0</v>
          </cell>
          <cell r="N490">
            <v>214230</v>
          </cell>
          <cell r="O490">
            <v>0</v>
          </cell>
          <cell r="P490">
            <v>19280.7</v>
          </cell>
          <cell r="Q490">
            <v>19280.7</v>
          </cell>
          <cell r="R490">
            <v>0</v>
          </cell>
          <cell r="S490">
            <v>252791.4</v>
          </cell>
          <cell r="T490">
            <v>0</v>
          </cell>
          <cell r="U490" t="str">
            <v>NCES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 t="str">
            <v>srivenu111@gmail.com</v>
          </cell>
          <cell r="AA490" t="str">
            <v>srivenu111@gmail.com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0</v>
          </cell>
          <cell r="AH490">
            <v>0</v>
          </cell>
          <cell r="AI490">
            <v>0</v>
          </cell>
          <cell r="AJ490">
            <v>0</v>
          </cell>
          <cell r="AK490">
            <v>0</v>
          </cell>
        </row>
        <row r="491">
          <cell r="E491" t="str">
            <v>GE215022952154</v>
          </cell>
          <cell r="F491">
            <v>45799</v>
          </cell>
          <cell r="G491">
            <v>45900</v>
          </cell>
          <cell r="H491">
            <v>0</v>
          </cell>
          <cell r="I491">
            <v>0</v>
          </cell>
          <cell r="J491" t="str">
            <v>33 - TN</v>
          </cell>
          <cell r="K491" t="str">
            <v>N</v>
          </cell>
          <cell r="L491">
            <v>0</v>
          </cell>
          <cell r="M491">
            <v>0</v>
          </cell>
          <cell r="N491">
            <v>428460</v>
          </cell>
          <cell r="O491">
            <v>0</v>
          </cell>
          <cell r="P491">
            <v>38561.4</v>
          </cell>
          <cell r="Q491">
            <v>38561.4</v>
          </cell>
          <cell r="R491">
            <v>0</v>
          </cell>
          <cell r="S491">
            <v>505582.8</v>
          </cell>
          <cell r="T491">
            <v>0</v>
          </cell>
          <cell r="U491" t="str">
            <v>NCES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 t="str">
            <v>srivenu111@gmail.com</v>
          </cell>
          <cell r="AA491" t="str">
            <v>srivenu111@gmail.com</v>
          </cell>
          <cell r="AB491">
            <v>0</v>
          </cell>
          <cell r="AC491">
            <v>0</v>
          </cell>
          <cell r="AD491">
            <v>0</v>
          </cell>
          <cell r="AE491">
            <v>0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>
            <v>0</v>
          </cell>
          <cell r="AK491">
            <v>0</v>
          </cell>
        </row>
        <row r="492">
          <cell r="E492" t="str">
            <v>GE215022942153</v>
          </cell>
          <cell r="F492">
            <v>45799</v>
          </cell>
          <cell r="G492">
            <v>45900</v>
          </cell>
          <cell r="H492">
            <v>0</v>
          </cell>
          <cell r="I492">
            <v>0</v>
          </cell>
          <cell r="J492" t="str">
            <v>33 - TN</v>
          </cell>
          <cell r="K492" t="str">
            <v>N</v>
          </cell>
          <cell r="L492">
            <v>0</v>
          </cell>
          <cell r="M492">
            <v>0</v>
          </cell>
          <cell r="N492">
            <v>214230</v>
          </cell>
          <cell r="O492">
            <v>0</v>
          </cell>
          <cell r="P492">
            <v>19280.7</v>
          </cell>
          <cell r="Q492">
            <v>19280.7</v>
          </cell>
          <cell r="R492">
            <v>0</v>
          </cell>
          <cell r="S492">
            <v>252791.4</v>
          </cell>
          <cell r="T492">
            <v>0</v>
          </cell>
          <cell r="U492" t="str">
            <v>NCES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 t="str">
            <v>srivenu111@gmail.com</v>
          </cell>
          <cell r="AA492" t="str">
            <v>srivenu111@gmail.com</v>
          </cell>
          <cell r="AB492">
            <v>0</v>
          </cell>
          <cell r="AC492">
            <v>0</v>
          </cell>
          <cell r="AD492">
            <v>0</v>
          </cell>
          <cell r="AE492">
            <v>0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>
            <v>0</v>
          </cell>
          <cell r="AK492">
            <v>0</v>
          </cell>
        </row>
        <row r="493">
          <cell r="E493" t="str">
            <v>GE215022932152</v>
          </cell>
          <cell r="F493">
            <v>45799</v>
          </cell>
          <cell r="G493">
            <v>45900</v>
          </cell>
          <cell r="H493">
            <v>0</v>
          </cell>
          <cell r="I493">
            <v>0</v>
          </cell>
          <cell r="J493" t="str">
            <v>33 - TN</v>
          </cell>
          <cell r="K493" t="str">
            <v>N</v>
          </cell>
          <cell r="L493">
            <v>0</v>
          </cell>
          <cell r="M493">
            <v>0</v>
          </cell>
          <cell r="N493">
            <v>25000</v>
          </cell>
          <cell r="O493">
            <v>0</v>
          </cell>
          <cell r="P493">
            <v>2250</v>
          </cell>
          <cell r="Q493">
            <v>2250</v>
          </cell>
          <cell r="R493">
            <v>0</v>
          </cell>
          <cell r="S493">
            <v>29500</v>
          </cell>
          <cell r="T493">
            <v>0</v>
          </cell>
          <cell r="U493" t="str">
            <v>NCES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 t="str">
            <v>srivenu111@gmail.com</v>
          </cell>
          <cell r="AA493" t="str">
            <v>srivenu111@gmail.com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0</v>
          </cell>
          <cell r="AH493">
            <v>0</v>
          </cell>
          <cell r="AI493">
            <v>0</v>
          </cell>
          <cell r="AJ493">
            <v>0</v>
          </cell>
          <cell r="AK493">
            <v>0</v>
          </cell>
        </row>
        <row r="494">
          <cell r="E494" t="str">
            <v>GE215022922151</v>
          </cell>
          <cell r="F494">
            <v>45799</v>
          </cell>
          <cell r="G494">
            <v>45900</v>
          </cell>
          <cell r="H494">
            <v>0</v>
          </cell>
          <cell r="I494">
            <v>0</v>
          </cell>
          <cell r="J494" t="str">
            <v>33 - TN</v>
          </cell>
          <cell r="K494" t="str">
            <v>N</v>
          </cell>
          <cell r="L494">
            <v>0</v>
          </cell>
          <cell r="M494">
            <v>0</v>
          </cell>
          <cell r="N494">
            <v>25000</v>
          </cell>
          <cell r="O494">
            <v>0</v>
          </cell>
          <cell r="P494">
            <v>2250</v>
          </cell>
          <cell r="Q494">
            <v>2250</v>
          </cell>
          <cell r="R494">
            <v>0</v>
          </cell>
          <cell r="S494">
            <v>29500</v>
          </cell>
          <cell r="T494">
            <v>0</v>
          </cell>
          <cell r="U494" t="str">
            <v>NCES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 t="str">
            <v>srivenu111@gmail.com</v>
          </cell>
          <cell r="AA494" t="str">
            <v>srivenu111@gmail.com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</row>
        <row r="495">
          <cell r="E495" t="str">
            <v>GE215022912150</v>
          </cell>
          <cell r="F495">
            <v>45799</v>
          </cell>
          <cell r="G495">
            <v>45900</v>
          </cell>
          <cell r="H495">
            <v>0</v>
          </cell>
          <cell r="I495">
            <v>0</v>
          </cell>
          <cell r="J495" t="str">
            <v>33 - TN</v>
          </cell>
          <cell r="K495" t="str">
            <v>N</v>
          </cell>
          <cell r="L495">
            <v>0</v>
          </cell>
          <cell r="M495">
            <v>0</v>
          </cell>
          <cell r="N495">
            <v>50000</v>
          </cell>
          <cell r="O495">
            <v>0</v>
          </cell>
          <cell r="P495">
            <v>4500</v>
          </cell>
          <cell r="Q495">
            <v>4500</v>
          </cell>
          <cell r="R495">
            <v>0</v>
          </cell>
          <cell r="S495">
            <v>59000</v>
          </cell>
          <cell r="T495">
            <v>0</v>
          </cell>
          <cell r="U495" t="str">
            <v>NCES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 t="str">
            <v>srivenu111@gmail.com</v>
          </cell>
          <cell r="AA495" t="str">
            <v>srivenu111@gmail.com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</row>
        <row r="496">
          <cell r="E496" t="str">
            <v>GE215022902149</v>
          </cell>
          <cell r="F496">
            <v>45799</v>
          </cell>
          <cell r="G496">
            <v>45900</v>
          </cell>
          <cell r="H496">
            <v>0</v>
          </cell>
          <cell r="I496">
            <v>0</v>
          </cell>
          <cell r="J496" t="str">
            <v>33 - TN</v>
          </cell>
          <cell r="K496" t="str">
            <v>N</v>
          </cell>
          <cell r="L496">
            <v>0</v>
          </cell>
          <cell r="M496">
            <v>0</v>
          </cell>
          <cell r="N496">
            <v>25000</v>
          </cell>
          <cell r="O496">
            <v>0</v>
          </cell>
          <cell r="P496">
            <v>2250</v>
          </cell>
          <cell r="Q496">
            <v>2250</v>
          </cell>
          <cell r="R496">
            <v>0</v>
          </cell>
          <cell r="S496">
            <v>29500</v>
          </cell>
          <cell r="T496">
            <v>0</v>
          </cell>
          <cell r="U496" t="str">
            <v>NCES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 t="str">
            <v>srivenu111@gmail.com</v>
          </cell>
          <cell r="AA496" t="str">
            <v>srivenu111@gmail.com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P" refreshedDate="45925.57815439815" createdVersion="8" refreshedVersion="8" minRefreshableVersion="3" recordCount="496">
  <cacheSource type="worksheet">
    <worksheetSource ref="A1:V497" sheet="TDA CONSOLIDATION"/>
  </cacheSource>
  <cacheFields count="22">
    <cacheField name="PROFIT CENTRE" numFmtId="0">
      <sharedItems containsSemiMixedTypes="0" containsString="0" containsNumber="1" containsInteger="1" minValue="2150" maxValue="2602"/>
    </cacheField>
    <cacheField name="Return Type" numFmtId="0">
      <sharedItems count="2">
        <s v="GSTR-1"/>
        <s v="RCM" u="1"/>
      </sharedItems>
    </cacheField>
    <cacheField name="CIRCLE NAME" numFmtId="0">
      <sharedItems count="16">
        <s v="GENERATION CIRCLE /KUNDAH"/>
        <s v="SE/CIVIL/KPSHEP/EMERALD"/>
        <s v="WE/UDUMALPET"/>
        <s v="WE/T'VELI "/>
        <s v="GEN/TIRUNELVELI "/>
        <s v="GEN/ERODE "/>
        <s v="GEN/KADAMPARAI "/>
        <s v="DFC/NCES"/>
        <s v="HEADQUARTERS"/>
        <s v="DRIP MADURAI" u="1"/>
        <s v="HYDRO PROJECT ERODE" u="1"/>
        <s v="SE/Civil/PD&amp;C" u="1"/>
        <s v="SE/SOLAR" u="1"/>
        <s v="SE/HYDRO" u="1"/>
        <s v="SPO/ADM/TNGECL" u="1"/>
        <s v="CE/CIVIL/DRIP" u="1"/>
      </sharedItems>
    </cacheField>
    <cacheField name="SL NO" numFmtId="0">
      <sharedItems containsString="0" containsBlank="1" containsNumber="1" containsInteger="1" minValue="1" maxValue="86"/>
    </cacheField>
    <cacheField name="NAME OF THE PARTY" numFmtId="0">
      <sharedItems containsBlank="1"/>
    </cacheField>
    <cacheField name="GST NO" numFmtId="0">
      <sharedItems containsBlank="1" containsMixedTypes="1" containsNumber="1" containsInteger="1" minValue="0" maxValue="0"/>
    </cacheField>
    <cacheField name="ANNXE" numFmtId="0">
      <sharedItems containsString="0" containsBlank="1" containsNumber="1" minValue="1.1000000000000001" maxValue="1.3"/>
    </cacheField>
    <cacheField name="SALES ACCOUNT" numFmtId="0">
      <sharedItems/>
    </cacheField>
    <cacheField name="INVOICE  NO" numFmtId="0">
      <sharedItems containsBlank="1"/>
    </cacheField>
    <cacheField name=" DATE" numFmtId="0">
      <sharedItems containsDate="1" containsBlank="1" containsMixedTypes="1" minDate="2025-05-22T00:00:00" maxDate="2025-08-31T00:00:00"/>
    </cacheField>
    <cacheField name="Goods/Service" numFmtId="0">
      <sharedItems containsBlank="1"/>
    </cacheField>
    <cacheField name="HSN" numFmtId="0">
      <sharedItems containsString="0" containsBlank="1" containsNumber="1" containsInteger="1" minValue="997212" maxValue="998599"/>
    </cacheField>
    <cacheField name="UNIT NAME" numFmtId="0">
      <sharedItems containsMixedTypes="1" containsNumber="1" containsInteger="1" minValue="1" maxValue="1"/>
    </cacheField>
    <cacheField name="QUANTITY" numFmtId="0">
      <sharedItems containsMixedTypes="1" containsNumber="1" containsInteger="1" minValue="0" maxValue="60"/>
    </cacheField>
    <cacheField name="GST Percentage" numFmtId="0">
      <sharedItems/>
    </cacheField>
    <cacheField name="TAXABLE                         VALUE" numFmtId="43">
      <sharedItems containsSemiMixedTypes="0" containsString="0" containsNumber="1" minValue="84.74" maxValue="1435148658"/>
    </cacheField>
    <cacheField name="IGST" numFmtId="0">
      <sharedItems containsString="0" containsBlank="1" containsNumber="1" minValue="0" maxValue="125363.7"/>
    </cacheField>
    <cacheField name="CGST" numFmtId="0">
      <sharedItems containsString="0" containsBlank="1" containsNumber="1" minValue="0" maxValue="341542.37339999998"/>
    </cacheField>
    <cacheField name="SGST" numFmtId="0">
      <sharedItems containsString="0" containsBlank="1" containsNumber="1" minValue="0" maxValue="341542.37339999998"/>
    </cacheField>
    <cacheField name="TCS" numFmtId="0">
      <sharedItems containsNonDate="0" containsString="0" containsBlank="1"/>
    </cacheField>
    <cacheField name="ROUND OFF" numFmtId="0">
      <sharedItems containsNonDate="0" containsString="0" containsBlank="1"/>
    </cacheField>
    <cacheField name="INVOICE  AMT" numFmtId="0">
      <sharedItems containsSemiMixedTypes="0" containsString="0" containsNumber="1" minValue="0" maxValue="4478000.006799999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96">
  <r>
    <n v="2302"/>
    <x v="0"/>
    <x v="0"/>
    <n v="1"/>
    <s v="M/s,KUMAR, EMERALD"/>
    <n v="0"/>
    <n v="1.3"/>
    <s v="RENTAL INCOME"/>
    <s v="GE230202032534"/>
    <s v="08.08.2025"/>
    <s v="CLUB RENT"/>
    <n v="997212"/>
    <n v="1"/>
    <s v="NOS"/>
    <s v="CGST + SGST - 18%"/>
    <n v="7500"/>
    <m/>
    <n v="675"/>
    <n v="675"/>
    <m/>
    <m/>
    <n v="8850"/>
  </r>
  <r>
    <n v="2302"/>
    <x v="0"/>
    <x v="0"/>
    <n v="2"/>
    <s v="M/s.ETHIRAJ, EMERALD"/>
    <n v="0"/>
    <n v="1.3"/>
    <s v="RENTAL INCOME"/>
    <s v="GE230202032535"/>
    <s v="08.08.2025"/>
    <s v="LAND LEASE"/>
    <n v="997212"/>
    <n v="1"/>
    <s v="NOS"/>
    <s v="CGST + SGST - 18%"/>
    <n v="16440.68"/>
    <m/>
    <n v="1479.6612"/>
    <n v="1479.6612"/>
    <m/>
    <m/>
    <n v="19400.002399999998"/>
  </r>
  <r>
    <n v="2302"/>
    <x v="0"/>
    <x v="0"/>
    <n v="3"/>
    <s v="M/s.TAMIL NADU TOURISM DEVELOPMENT CORPORATION"/>
    <s v="33AAACT3453H1ZL"/>
    <n v="1.1000000000000001"/>
    <s v="RENTAL INCOME"/>
    <s v="GE2302020115"/>
    <s v="31.08.2025"/>
    <s v="BOAT HOUSE RENT"/>
    <n v="997212"/>
    <n v="1"/>
    <s v="NOS"/>
    <s v="CGST + SGST - 18%"/>
    <n v="1249453.3799999999"/>
    <m/>
    <n v="112450.80419999998"/>
    <n v="112450.80419999998"/>
    <m/>
    <m/>
    <n v="1474354.9883999997"/>
  </r>
  <r>
    <n v="2306"/>
    <x v="0"/>
    <x v="1"/>
    <n v="4"/>
    <s v="M/s.OM Infra Limited"/>
    <s v="33AAACO8245J1ZD"/>
    <n v="1.1000000000000001"/>
    <s v="RENTAL INCOME"/>
    <s v="GE230612565"/>
    <d v="2025-08-05T00:00:00"/>
    <s v="RENTAL INCOME "/>
    <n v="997212"/>
    <n v="1"/>
    <s v="NOS"/>
    <s v="CGST + SGST - 18%"/>
    <n v="5250"/>
    <m/>
    <n v="472.5"/>
    <n v="472.5"/>
    <m/>
    <m/>
    <n v="6195"/>
  </r>
  <r>
    <n v="2306"/>
    <x v="0"/>
    <x v="1"/>
    <n v="5"/>
    <s v="M/s.S.B.M.Constructions"/>
    <s v="33ADBPB8062D2Z5"/>
    <n v="1.1000000000000001"/>
    <s v="RENTAL INCOME"/>
    <s v="GE230612566"/>
    <d v="2025-08-11T00:00:00"/>
    <s v="RENTAL INCOME "/>
    <n v="997212"/>
    <n v="1"/>
    <s v="NOS"/>
    <s v="CGST + SGST - 18%"/>
    <n v="84.74"/>
    <m/>
    <n v="7.6265999999999989"/>
    <n v="7.6265999999999989"/>
    <m/>
    <m/>
    <n v="99.993199999999987"/>
  </r>
  <r>
    <n v="2306"/>
    <x v="0"/>
    <x v="1"/>
    <n v="6"/>
    <s v="Thiru.R.Jeevanantham"/>
    <n v="0"/>
    <n v="1.3"/>
    <s v="RENTAL INCOME"/>
    <s v="GE230612567"/>
    <d v="2025-08-12T00:00:00"/>
    <s v="RENTAL INCOME "/>
    <n v="997212"/>
    <n v="1"/>
    <s v="NOS"/>
    <s v="CGST + SGST - 18%"/>
    <n v="1000"/>
    <m/>
    <n v="90"/>
    <n v="90"/>
    <m/>
    <m/>
    <n v="1180"/>
  </r>
  <r>
    <n v="2306"/>
    <x v="0"/>
    <x v="1"/>
    <n v="7"/>
    <s v="Thiru.V.Rangaraj"/>
    <n v="0"/>
    <n v="1.3"/>
    <s v="TENDER SALES"/>
    <s v="GE230612568"/>
    <d v="2025-08-14T00:00:00"/>
    <s v="TENDER SALES"/>
    <n v="998599"/>
    <n v="1"/>
    <s v="NOS"/>
    <s v="CGST + SGST - 18%"/>
    <n v="250"/>
    <m/>
    <n v="22.5"/>
    <n v="22.5"/>
    <m/>
    <m/>
    <n v="295"/>
  </r>
  <r>
    <n v="2306"/>
    <x v="0"/>
    <x v="1"/>
    <n v="8"/>
    <s v="M/s.PATEL ENGINEERING LTD"/>
    <s v="33AAACP2567L1ZB"/>
    <n v="1.1000000000000001"/>
    <s v="RENTAL INCOME"/>
    <s v="GE230612569"/>
    <d v="2025-08-25T00:00:00"/>
    <s v="RENTAL INCOME "/>
    <n v="997212"/>
    <n v="1"/>
    <s v="NOS"/>
    <s v="CGST + SGST - 18%"/>
    <n v="57660"/>
    <m/>
    <n v="5189.3999999999996"/>
    <n v="5189.3999999999996"/>
    <m/>
    <m/>
    <n v="68038.8"/>
  </r>
  <r>
    <n v="2306"/>
    <x v="0"/>
    <x v="1"/>
    <n v="9"/>
    <s v="M/s.PATEL ENGINEERING LTD"/>
    <s v="33AAACP2567L1ZB"/>
    <n v="1.1000000000000001"/>
    <s v="RENTAL INCOME"/>
    <s v="GE230612570"/>
    <d v="2025-08-25T00:00:00"/>
    <s v="RENTAL INCOME "/>
    <n v="997212"/>
    <n v="1"/>
    <s v="NOS"/>
    <s v="CGST + SGST - 18%"/>
    <n v="101907"/>
    <m/>
    <n v="9171.6299999999992"/>
    <n v="9171.6299999999992"/>
    <m/>
    <m/>
    <n v="120250.26000000001"/>
  </r>
  <r>
    <n v="2306"/>
    <x v="0"/>
    <x v="1"/>
    <n v="10"/>
    <s v="M/s.OM Infra Limited"/>
    <s v="33AAACO8245J1ZD"/>
    <n v="1.1000000000000001"/>
    <s v="RENTAL INCOME"/>
    <s v="GE230612571"/>
    <d v="2025-08-25T00:00:00"/>
    <s v="RENTAL INCOME "/>
    <n v="997212"/>
    <n v="1"/>
    <s v="NOS"/>
    <s v="CGST + SGST - 18%"/>
    <n v="24411"/>
    <m/>
    <n v="2196.9899999999998"/>
    <n v="2196.9899999999998"/>
    <m/>
    <m/>
    <n v="28804.979999999996"/>
  </r>
  <r>
    <n v="2306"/>
    <x v="0"/>
    <x v="1"/>
    <n v="11"/>
    <s v="D. SATHEESHKUMAR"/>
    <n v="0"/>
    <n v="1.3"/>
    <s v="RENTAL INCOME"/>
    <s v="GE230612572"/>
    <d v="2025-08-25T00:00:00"/>
    <s v="RENTAL INCOME "/>
    <n v="997212"/>
    <n v="1"/>
    <s v="NOS"/>
    <s v="CGST + SGST - 18%"/>
    <n v="2060"/>
    <m/>
    <n v="185.4"/>
    <n v="185.4"/>
    <m/>
    <m/>
    <n v="2430.8000000000002"/>
  </r>
  <r>
    <n v="2306"/>
    <x v="0"/>
    <x v="1"/>
    <n v="12"/>
    <s v="M/s.Megha Engineering &amp; Infrastructure Ltd."/>
    <s v="33AAECM7627A1ZU"/>
    <n v="1.1000000000000001"/>
    <s v="RENTAL INCOME"/>
    <s v="GE230612573"/>
    <d v="2025-08-25T00:00:00"/>
    <s v="RENTAL INCOME "/>
    <n v="997212"/>
    <n v="1"/>
    <s v="NOS"/>
    <s v="CGST + SGST - 18%"/>
    <n v="28498"/>
    <m/>
    <n v="2564.8199999999997"/>
    <n v="2564.8199999999997"/>
    <m/>
    <m/>
    <n v="33627.64"/>
  </r>
  <r>
    <n v="2306"/>
    <x v="0"/>
    <x v="1"/>
    <n v="13"/>
    <s v="M/s WAPCOS LIMITED"/>
    <s v="33AAACW0764A1ZW"/>
    <n v="1.1000000000000001"/>
    <s v="RENTAL INCOME"/>
    <s v="GE230612574"/>
    <d v="2025-08-25T00:00:00"/>
    <s v="RENTAL INCOME "/>
    <n v="997212"/>
    <n v="1"/>
    <s v="NOS"/>
    <s v="CGST + SGST - 18%"/>
    <n v="51560"/>
    <m/>
    <n v="4640.3999999999996"/>
    <n v="4640.3999999999996"/>
    <m/>
    <m/>
    <n v="60840.800000000003"/>
  </r>
  <r>
    <n v="2602"/>
    <x v="0"/>
    <x v="2"/>
    <n v="14"/>
    <s v="DHRIYUTA POWERS PRIVATE LIMITED"/>
    <s v="33AAKCD4894Q1ZT"/>
    <n v="1.1000000000000001"/>
    <s v="R &amp; D TESTING FEES"/>
    <s v="GE2602014523"/>
    <d v="2025-08-08T00:00:00"/>
    <s v="R &amp; D TESTING FEES"/>
    <n v="998599"/>
    <n v="1"/>
    <s v="NOS"/>
    <s v="CGST + SGST - 18%"/>
    <n v="105401"/>
    <m/>
    <n v="9486.09"/>
    <n v="9486.09"/>
    <m/>
    <m/>
    <n v="124373.18"/>
  </r>
  <r>
    <n v="2602"/>
    <x v="0"/>
    <x v="2"/>
    <n v="15"/>
    <s v="ERODE RENEWABLES PRIVATE LIMITED"/>
    <s v="33AAICE3319D1Z3"/>
    <n v="1.1000000000000001"/>
    <s v="R &amp; D TESTING FEES"/>
    <s v="GE2602014524"/>
    <d v="2025-08-08T00:00:00"/>
    <s v="R &amp; D TESTING FEES"/>
    <n v="998599"/>
    <n v="1"/>
    <s v="NOS"/>
    <s v="CGST + SGST - 18%"/>
    <n v="3657676"/>
    <m/>
    <n v="329190.83999999997"/>
    <n v="329190.83999999997"/>
    <m/>
    <m/>
    <n v="4316057.68"/>
  </r>
  <r>
    <n v="2602"/>
    <x v="0"/>
    <x v="2"/>
    <n v="16"/>
    <s v="FERROS ALLOYES"/>
    <s v="33AABFF2359Q1Z6"/>
    <n v="1.1000000000000001"/>
    <s v="R &amp; D TESTING FEES"/>
    <s v="GE2602014525"/>
    <d v="2025-08-08T00:00:00"/>
    <s v="R &amp; D TESTING FEES"/>
    <n v="998599"/>
    <n v="1"/>
    <s v="NOS"/>
    <s v="CGST + SGST - 18%"/>
    <n v="497736"/>
    <m/>
    <n v="44796.24"/>
    <n v="44796.24"/>
    <m/>
    <m/>
    <n v="587328.48"/>
  </r>
  <r>
    <n v="2602"/>
    <x v="0"/>
    <x v="2"/>
    <n v="17"/>
    <s v="GREEN SPARK SOLAR ENERGY"/>
    <s v="33AHPPL1447C1ZL"/>
    <n v="1.1000000000000001"/>
    <s v="R &amp; D TESTING FEES"/>
    <s v="GE2602014526"/>
    <d v="2025-08-11T00:00:00"/>
    <s v="R &amp; D TESTING FEES"/>
    <n v="998599"/>
    <n v="1"/>
    <s v="NOS"/>
    <s v="CGST + SGST - 18%"/>
    <n v="2672372"/>
    <m/>
    <n v="240513.47999999998"/>
    <n v="240513.47999999998"/>
    <m/>
    <m/>
    <n v="3153398.96"/>
  </r>
  <r>
    <n v="2602"/>
    <x v="0"/>
    <x v="2"/>
    <n v="18"/>
    <s v="AURORA GREEN ENERGY PRIVATE LIMITED"/>
    <s v="33AAZCA8581E1Z6"/>
    <n v="1.1000000000000001"/>
    <s v="R &amp; D TESTING FEES"/>
    <s v="GE2602014527"/>
    <d v="2025-08-12T00:00:00"/>
    <s v="R &amp; D TESTING FEES"/>
    <n v="998599"/>
    <n v="1"/>
    <s v="NOS"/>
    <s v="CGST + SGST - 18%"/>
    <n v="69336"/>
    <m/>
    <n v="6240.24"/>
    <n v="6240.24"/>
    <m/>
    <m/>
    <n v="81816.48000000001"/>
  </r>
  <r>
    <n v="2602"/>
    <x v="0"/>
    <x v="2"/>
    <n v="19"/>
    <s v="AURORA GREEN ENERGY PRIVATE LIMITED"/>
    <s v="33AAZCA8581E1Z6"/>
    <n v="1.1000000000000001"/>
    <s v="R &amp; D TESTING FEES"/>
    <s v="GE2602014528"/>
    <d v="2025-08-12T00:00:00"/>
    <s v="R &amp; D TESTING FEES"/>
    <n v="998599"/>
    <n v="1"/>
    <s v="NOS"/>
    <s v="CGST + SGST - 18%"/>
    <n v="68970"/>
    <m/>
    <n v="6207.3"/>
    <n v="6207.3"/>
    <m/>
    <m/>
    <n v="81384.600000000006"/>
  </r>
  <r>
    <n v="2602"/>
    <x v="0"/>
    <x v="2"/>
    <n v="20"/>
    <s v="NATESAN ENERGY FARM PRIVATE LIMITED"/>
    <s v="33AAJCN4312Q1Z7"/>
    <n v="1.1000000000000001"/>
    <s v="R &amp; D TESTING FEES"/>
    <s v="GE2602014529"/>
    <d v="2025-08-20T00:00:00"/>
    <s v="R &amp; D TESTING FEES"/>
    <n v="998599"/>
    <n v="1"/>
    <s v="NOS"/>
    <s v="CGST + SGST - 18%"/>
    <n v="62252"/>
    <m/>
    <n v="5602.6799999999994"/>
    <n v="5602.6799999999994"/>
    <m/>
    <m/>
    <n v="73457.359999999986"/>
  </r>
  <r>
    <n v="2602"/>
    <x v="0"/>
    <x v="2"/>
    <n v="21"/>
    <s v="MANOBAALA ENERGY PRIVATE LIMITED"/>
    <s v="33AARCM8022A1ZQ"/>
    <n v="1.1000000000000001"/>
    <s v="R &amp; D TESTING FEES"/>
    <s v="GE2602014530"/>
    <d v="2025-08-20T00:00:00"/>
    <s v="R &amp; D TESTING FEES"/>
    <n v="998599"/>
    <n v="1"/>
    <s v="NOS"/>
    <s v="CGST + SGST - 18%"/>
    <n v="1659731"/>
    <m/>
    <n v="149375.79"/>
    <n v="149375.79"/>
    <m/>
    <m/>
    <n v="1958482.58"/>
  </r>
  <r>
    <n v="2602"/>
    <x v="0"/>
    <x v="2"/>
    <n v="22"/>
    <s v="ESKEGIE RECLAIMS PRIVATE LIMITED"/>
    <s v="33AACCE8056D1ZX"/>
    <n v="1.1000000000000001"/>
    <s v="R &amp; D TESTING FEES"/>
    <s v="GE2602014531"/>
    <d v="2025-08-21T00:00:00"/>
    <s v="R &amp; D TESTING FEES"/>
    <n v="998599"/>
    <n v="1"/>
    <s v="NOS"/>
    <s v="CGST + SGST - 18%"/>
    <n v="109399"/>
    <m/>
    <n v="9845.91"/>
    <n v="9845.91"/>
    <m/>
    <m/>
    <n v="129090.82"/>
  </r>
  <r>
    <n v="2602"/>
    <x v="0"/>
    <x v="2"/>
    <n v="23"/>
    <s v="RAMU RENEWABLE ENERGY PRIVATE LIMITED"/>
    <s v="33AANCR8962N1ZH"/>
    <n v="1.1000000000000001"/>
    <s v="R &amp; D TESTING FEES"/>
    <s v="GE2602014532"/>
    <d v="2025-08-22T00:00:00"/>
    <s v="R &amp; D TESTING FEES"/>
    <n v="998599"/>
    <n v="1"/>
    <s v="NOS"/>
    <s v="CGST + SGST - 18%"/>
    <n v="3386143"/>
    <m/>
    <n v="304752.87"/>
    <n v="304752.87"/>
    <m/>
    <m/>
    <n v="3995648.74"/>
  </r>
  <r>
    <n v="2602"/>
    <x v="0"/>
    <x v="2"/>
    <n v="24"/>
    <s v="FOUR ARMS SUNPOWER PRIVATE LIMITED"/>
    <s v="33AAGCF1189A1Z2"/>
    <n v="1.1000000000000001"/>
    <s v="R &amp; D TESTING FEES"/>
    <s v="GE2602014533"/>
    <d v="2025-08-28T00:00:00"/>
    <s v="R &amp; D TESTING FEES"/>
    <n v="998599"/>
    <n v="1"/>
    <s v="NOS"/>
    <s v="CGST + SGST - 18%"/>
    <n v="375784"/>
    <m/>
    <n v="33820.559999999998"/>
    <n v="33820.559999999998"/>
    <m/>
    <m/>
    <n v="443425.12"/>
  </r>
  <r>
    <n v="2602"/>
    <x v="0"/>
    <x v="2"/>
    <n v="25"/>
    <s v="SRI SUN RAYS ENERGY LLP"/>
    <s v="33AFGFS3419C1ZC"/>
    <n v="1.1000000000000001"/>
    <s v="R &amp; D TESTING FEES"/>
    <s v="GE2602014534"/>
    <d v="2025-08-28T00:00:00"/>
    <s v="R &amp; D TESTING FEES"/>
    <n v="998599"/>
    <n v="1"/>
    <s v="NOS"/>
    <s v="CGST + SGST - 18%"/>
    <n v="63078"/>
    <m/>
    <n v="5677.0199999999995"/>
    <n v="5677.0199999999995"/>
    <m/>
    <m/>
    <n v="74432.040000000008"/>
  </r>
  <r>
    <n v="2601"/>
    <x v="0"/>
    <x v="3"/>
    <n v="26"/>
    <s v="BILAL MATCH WORKS"/>
    <s v="33AARFB4357Q1ZS"/>
    <n v="1.1000000000000001"/>
    <s v="NCES INCOME"/>
    <s v="GE2601012985"/>
    <s v="01.08.2025"/>
    <s v="NCES INCOME"/>
    <n v="998599"/>
    <s v="NOS"/>
    <n v="0"/>
    <s v="CGST + SGST - 18%"/>
    <n v="22957.62"/>
    <m/>
    <n v="2066.1857999999997"/>
    <n v="2066.1857999999997"/>
    <m/>
    <m/>
    <n v="27089.991599999998"/>
  </r>
  <r>
    <n v="2601"/>
    <x v="0"/>
    <x v="3"/>
    <n v="27"/>
    <s v="Engineered Power Resource India Pvt"/>
    <s v="33AACCE2464M2ZL"/>
    <n v="1.1000000000000001"/>
    <s v="NCES INCOME"/>
    <s v="GE2601012986"/>
    <s v="01.08.2025"/>
    <s v="NCES INCOME"/>
    <n v="998599"/>
    <s v="NOS"/>
    <n v="1"/>
    <s v="CGST + SGST - 18%"/>
    <n v="45847.46"/>
    <n v="0"/>
    <n v="4126.2713999999996"/>
    <n v="4126.2713999999996"/>
    <m/>
    <m/>
    <n v="54100.002799999995"/>
  </r>
  <r>
    <n v="2601"/>
    <x v="0"/>
    <x v="3"/>
    <n v="28"/>
    <s v="ASHOKA GREEN ENERGY PVT LTD"/>
    <s v="33AAXCA1327Q1Z5"/>
    <n v="1.1000000000000001"/>
    <s v="NCES INCOME"/>
    <s v="GE2601012987"/>
    <s v="01.08.2025"/>
    <s v="NCES INCOME"/>
    <n v="998599"/>
    <s v="NOS"/>
    <n v="1"/>
    <s v="CGST + SGST - 18%"/>
    <n v="18677.96"/>
    <m/>
    <n v="1681.0163999999997"/>
    <n v="1681.0163999999997"/>
    <m/>
    <m/>
    <n v="22039.9928"/>
  </r>
  <r>
    <n v="2601"/>
    <x v="0"/>
    <x v="3"/>
    <n v="29"/>
    <s v="KANAM LATEX INDUSTRIES PVT LTD"/>
    <s v="33AABCK0056E1Z6"/>
    <n v="1.1000000000000001"/>
    <s v="NCES INCOME"/>
    <s v="GE2601012988"/>
    <s v="01.08.2025"/>
    <s v="NCES INCOME"/>
    <n v="998599"/>
    <s v="NOS"/>
    <n v="1"/>
    <s v="CGST + SGST - 18%"/>
    <n v="547881.36"/>
    <m/>
    <n v="49309.322399999997"/>
    <n v="49309.322399999997"/>
    <m/>
    <m/>
    <n v="646500.00479999988"/>
  </r>
  <r>
    <n v="2601"/>
    <x v="0"/>
    <x v="3"/>
    <n v="30"/>
    <s v="JCK SOLAR PVT LTD"/>
    <s v="33AAGCJ7569J1Z3"/>
    <n v="1.1000000000000001"/>
    <s v="NCES INCOME"/>
    <s v="GE2601012989"/>
    <s v="02.08.2025"/>
    <s v="NCES INCOME"/>
    <n v="998599"/>
    <s v="NOS"/>
    <n v="1"/>
    <s v="CGST + SGST - 18%"/>
    <n v="769322.04"/>
    <m/>
    <n v="69238.983600000007"/>
    <n v="69238.983600000007"/>
    <m/>
    <m/>
    <n v="907800.00720000011"/>
  </r>
  <r>
    <n v="2601"/>
    <x v="0"/>
    <x v="3"/>
    <n v="31"/>
    <s v="RKLS Green Energy Pvt Ltd"/>
    <s v="33AAOCR0567J1Z3"/>
    <n v="1.1000000000000001"/>
    <s v="NCES INCOME"/>
    <s v="GE2601012990"/>
    <s v="02.08.2025"/>
    <s v="NCES INCOME"/>
    <n v="998599"/>
    <s v="NOS"/>
    <n v="1"/>
    <s v="CGST + SGST - 18%"/>
    <n v="82966.100000000006"/>
    <m/>
    <n v="7466.9490000000005"/>
    <n v="7466.9490000000005"/>
    <m/>
    <m/>
    <n v="97899.997999999992"/>
  </r>
  <r>
    <n v="2601"/>
    <x v="0"/>
    <x v="3"/>
    <n v="32"/>
    <s v="DMS FOUNDRY"/>
    <s v="33AAMFD4429N1Z4"/>
    <n v="1.1000000000000001"/>
    <s v="NCES INCOME"/>
    <s v="GE2601012991"/>
    <s v="02.08.2025"/>
    <s v="NCES INCOME"/>
    <n v="998599"/>
    <s v="NOS"/>
    <n v="1"/>
    <s v="CGST + SGST - 18%"/>
    <n v="95338.98"/>
    <m/>
    <n v="8580.5082000000002"/>
    <n v="8580.5082000000002"/>
    <m/>
    <m/>
    <n v="112499.99639999999"/>
  </r>
  <r>
    <n v="2601"/>
    <x v="0"/>
    <x v="3"/>
    <n v="33"/>
    <s v="AADIL SOLAR INFRASTRUCTURE"/>
    <s v="33ABXFA9783A1Z2"/>
    <n v="1.1000000000000001"/>
    <s v="NCES INCOME"/>
    <s v="GE2601012992"/>
    <s v="02.08.2025"/>
    <s v="NCES INCOME"/>
    <n v="998599"/>
    <s v="NOS"/>
    <n v="1"/>
    <s v="CGST + SGST - 18%"/>
    <n v="787457.62"/>
    <m/>
    <n v="70871.185799999992"/>
    <n v="70871.185799999992"/>
    <m/>
    <m/>
    <n v="929199.99159999995"/>
  </r>
  <r>
    <n v="2601"/>
    <x v="0"/>
    <x v="3"/>
    <n v="34"/>
    <s v="BHAIRAVI GREEN ENERGY PRIVATE LIMIT"/>
    <s v="33AALCB0940Q1ZF"/>
    <n v="1.1000000000000001"/>
    <s v="NCES INCOME"/>
    <s v="GE2601012993"/>
    <s v="02.08.2025"/>
    <s v="NCES INCOME"/>
    <n v="998599"/>
    <s v="NOS"/>
    <n v="1"/>
    <s v="CGST + SGST - 18%"/>
    <n v="2694067.8"/>
    <m/>
    <n v="242466.10199999998"/>
    <n v="242466.10199999998"/>
    <m/>
    <m/>
    <n v="3179000.0039999997"/>
  </r>
  <r>
    <n v="2601"/>
    <x v="0"/>
    <x v="3"/>
    <n v="35"/>
    <s v="ANNAI INFRA DEVELOPERS LIMITED"/>
    <s v="33AAHCA5802A1ZE"/>
    <n v="1.1000000000000001"/>
    <s v="NCES INCOME"/>
    <s v="GE2601012994"/>
    <s v="02.08.2025"/>
    <s v="NCES INCOME"/>
    <n v="998599"/>
    <s v="NOS"/>
    <n v="1"/>
    <s v="CGST + SGST - 18%"/>
    <n v="1797881.36"/>
    <m/>
    <n v="161809.3224"/>
    <n v="161809.3224"/>
    <m/>
    <m/>
    <n v="2121500.0048000002"/>
  </r>
  <r>
    <n v="2601"/>
    <x v="0"/>
    <x v="3"/>
    <n v="36"/>
    <s v="ANNAI INFRA DEVELOPERS LIMITED"/>
    <s v="33AAHCA5802A1ZE"/>
    <n v="1.1000000000000001"/>
    <s v="NCES INCOME"/>
    <s v="GE2601012995"/>
    <s v="02.08.2025"/>
    <s v="NCES INCOME"/>
    <n v="998599"/>
    <s v="NOS"/>
    <n v="1"/>
    <s v="CGST + SGST - 18%"/>
    <n v="2433305.08"/>
    <m/>
    <n v="218997.4572"/>
    <n v="218997.4572"/>
    <m/>
    <m/>
    <n v="2871299.9944000002"/>
  </r>
  <r>
    <n v="2601"/>
    <x v="0"/>
    <x v="3"/>
    <n v="37"/>
    <s v="MRF Ltd"/>
    <s v="33AAACM4154G1ZU"/>
    <n v="1.1000000000000001"/>
    <s v="NCES INCOME"/>
    <s v="GE2601012996"/>
    <s v="02.08.2025"/>
    <s v="NCES INCOME"/>
    <n v="998599"/>
    <s v="NOS"/>
    <n v="1"/>
    <s v="CGST + SGST - 18%"/>
    <n v="45847.46"/>
    <m/>
    <n v="4126.2713999999996"/>
    <n v="4126.2713999999996"/>
    <m/>
    <m/>
    <n v="54100.002799999995"/>
  </r>
  <r>
    <n v="2601"/>
    <x v="0"/>
    <x v="3"/>
    <n v="38"/>
    <s v="MALAR SOLAR ENERGY PVT Ltd"/>
    <s v="33AASCM5403E1ZM"/>
    <n v="1.1000000000000001"/>
    <s v="NCES INCOME"/>
    <s v="GE2601012997"/>
    <s v="04.08.2025"/>
    <s v="NCES INCOME"/>
    <n v="998599"/>
    <s v="NOS"/>
    <n v="1"/>
    <s v="CGST + SGST - 18%"/>
    <n v="3287288.14"/>
    <m/>
    <n v="295855.9326"/>
    <n v="295855.9326"/>
    <m/>
    <m/>
    <n v="3879000.0052"/>
  </r>
  <r>
    <n v="2601"/>
    <x v="0"/>
    <x v="3"/>
    <n v="39"/>
    <s v="Srimukha Precision Technologies Pvt"/>
    <s v="33ABNCS1862K1ZZ"/>
    <n v="1.1000000000000001"/>
    <s v="NCES INCOME"/>
    <s v="GE2601012998"/>
    <s v="05.08.2025"/>
    <s v="NCES INCOME"/>
    <n v="998599"/>
    <s v="NOS"/>
    <n v="1"/>
    <s v="CGST + SGST - 18%"/>
    <n v="1358220.34"/>
    <m/>
    <n v="122239.8306"/>
    <n v="122239.8306"/>
    <m/>
    <m/>
    <n v="1602700.0012000001"/>
  </r>
  <r>
    <n v="2601"/>
    <x v="0"/>
    <x v="3"/>
    <n v="40"/>
    <s v="VENITION POWER PRIVATE LIMITED"/>
    <s v="33AALCV0983D1ZB"/>
    <n v="1.1000000000000001"/>
    <s v="NCES INCOME"/>
    <s v="GE2601012999"/>
    <s v="06.08.2025"/>
    <s v="NCES INCOME"/>
    <n v="998599"/>
    <s v="NOS"/>
    <n v="1"/>
    <s v="CGST + SGST - 18%"/>
    <n v="69915.259999999995"/>
    <m/>
    <n v="6292.3733999999995"/>
    <n v="6292.3733999999995"/>
    <m/>
    <m/>
    <n v="82500.006799999988"/>
  </r>
  <r>
    <n v="2601"/>
    <x v="0"/>
    <x v="3"/>
    <n v="41"/>
    <s v="SKY COTEX INDIA PRIVATE LIMITE"/>
    <s v="33AAKCS2656M1ZY"/>
    <n v="1.1000000000000001"/>
    <s v="NCES INCOME"/>
    <s v="GE2601013000"/>
    <s v="07.08.2025"/>
    <s v="NCES INCOME"/>
    <n v="998599"/>
    <s v="NOS"/>
    <n v="1"/>
    <s v="CGST + SGST - 18%"/>
    <n v="8296.6200000000008"/>
    <m/>
    <n v="746.69580000000008"/>
    <n v="746.69580000000008"/>
    <m/>
    <m/>
    <n v="9790.0115999999998"/>
  </r>
  <r>
    <n v="2601"/>
    <x v="0"/>
    <x v="3"/>
    <n v="42"/>
    <s v="Pioneer Jellice India Private L"/>
    <s v="33AAACP8978M1ZQ"/>
    <n v="1.1000000000000001"/>
    <s v="NCES INCOME"/>
    <s v="GE2601013001"/>
    <s v="07.08.2025"/>
    <s v="NCES INCOME"/>
    <n v="998599"/>
    <s v="NOS"/>
    <n v="1"/>
    <s v="CGST + SGST - 18%"/>
    <n v="147400"/>
    <m/>
    <n v="13266"/>
    <n v="13266"/>
    <m/>
    <m/>
    <n v="173932"/>
  </r>
  <r>
    <n v="2601"/>
    <x v="0"/>
    <x v="3"/>
    <n v="43"/>
    <s v="Kaliswari Metal Powder (P) Ltd"/>
    <s v="33AABCS5354H1ZH"/>
    <n v="1.1000000000000001"/>
    <s v="NCES INCOME"/>
    <s v="GE2601013002"/>
    <s v="08.08.2025"/>
    <s v="NCES INCOME"/>
    <n v="998599"/>
    <s v="NOS"/>
    <n v="1"/>
    <s v="CGST + SGST - 18%"/>
    <n v="8296.6200000000008"/>
    <m/>
    <n v="746.69580000000008"/>
    <n v="746.69580000000008"/>
    <m/>
    <m/>
    <n v="9790.0115999999998"/>
  </r>
  <r>
    <n v="2601"/>
    <x v="0"/>
    <x v="3"/>
    <n v="44"/>
    <s v="Fairdeal Supplies Limited"/>
    <s v="33AAACF2878C1ZY"/>
    <n v="1.1000000000000001"/>
    <s v="NCES INCOME"/>
    <s v="GE2601013003"/>
    <s v="11.08.2025"/>
    <s v="NCES INCOME"/>
    <n v="998599"/>
    <s v="NOS"/>
    <n v="1"/>
    <s v="CGST + SGST - 18%"/>
    <n v="4279.66"/>
    <m/>
    <n v="385.1694"/>
    <n v="385.1694"/>
    <m/>
    <m/>
    <n v="5049.9987999999994"/>
  </r>
  <r>
    <n v="2601"/>
    <x v="0"/>
    <x v="3"/>
    <n v="45"/>
    <s v="Fairdeal Supplies Limited"/>
    <s v="33AAACF2878C1ZY"/>
    <n v="1.1000000000000001"/>
    <s v="NCES INCOME"/>
    <s v="GE2601013004"/>
    <s v="11.08.2025"/>
    <s v="NCES INCOME"/>
    <n v="998599"/>
    <s v="NOS"/>
    <n v="1"/>
    <s v="CGST + SGST - 18%"/>
    <n v="18677.96"/>
    <m/>
    <n v="1681.0163999999997"/>
    <n v="1681.0163999999997"/>
    <m/>
    <m/>
    <n v="22039.9928"/>
  </r>
  <r>
    <n v="2601"/>
    <x v="0"/>
    <x v="3"/>
    <n v="46"/>
    <s v="NATSU POWER SOLUTIONS"/>
    <s v="33ABFPN0041A1ZL"/>
    <n v="1.1000000000000001"/>
    <s v="NCES INCOME"/>
    <s v="GE2601013005"/>
    <s v="12.08.2025"/>
    <s v="NCES INCOME"/>
    <n v="998599"/>
    <s v="NOS"/>
    <n v="1"/>
    <s v="CGST + SGST - 18%"/>
    <n v="343644.06"/>
    <m/>
    <n v="30927.965399999997"/>
    <n v="30927.965399999997"/>
    <m/>
    <m/>
    <n v="405499.99079999997"/>
  </r>
  <r>
    <n v="2601"/>
    <x v="0"/>
    <x v="3"/>
    <n v="47"/>
    <s v="MOTHER LAND GREEN ENERGY PVT LTD"/>
    <s v="33AASCM0246P1Z0"/>
    <n v="1.1000000000000001"/>
    <s v="NCES INCOME"/>
    <s v="GE2601013006"/>
    <s v="12.08.2025"/>
    <s v="NCES INCOME"/>
    <n v="998599"/>
    <s v="NOS"/>
    <n v="1"/>
    <s v="CGST + SGST - 18%"/>
    <n v="786440.68"/>
    <m/>
    <n v="70779.661200000002"/>
    <n v="70779.661200000002"/>
    <m/>
    <m/>
    <n v="928000.0024"/>
  </r>
  <r>
    <n v="2601"/>
    <x v="0"/>
    <x v="3"/>
    <n v="48"/>
    <s v="SRTL GREEN ENERGY FIELDS PVT LI"/>
    <s v="33ABJCS5237L1Z0"/>
    <n v="1.1000000000000001"/>
    <s v="NCES INCOME"/>
    <s v="GE2601013007"/>
    <s v="12.08.2025"/>
    <s v="NCES INCOME"/>
    <n v="998599"/>
    <s v="NOS"/>
    <n v="1"/>
    <s v="CGST + SGST - 18%"/>
    <n v="616355.93999999994"/>
    <m/>
    <n v="55472.034599999992"/>
    <n v="55472.034599999992"/>
    <m/>
    <m/>
    <n v="727300.00919999997"/>
  </r>
  <r>
    <n v="2601"/>
    <x v="0"/>
    <x v="3"/>
    <n v="49"/>
    <s v="SARAVANA STORES CELEBRITY PVT LTD"/>
    <s v="33ABECS0136M1ZF"/>
    <n v="1.1000000000000001"/>
    <s v="NCES INCOME"/>
    <s v="GE2601013008"/>
    <s v="14.08.2025"/>
    <s v="NCES INCOME"/>
    <n v="998599"/>
    <s v="NOS"/>
    <n v="1"/>
    <s v="CGST + SGST - 18%"/>
    <n v="2201694.92"/>
    <m/>
    <n v="198152.5428"/>
    <n v="198152.5428"/>
    <m/>
    <m/>
    <n v="2598000.0055999998"/>
  </r>
  <r>
    <n v="2601"/>
    <x v="0"/>
    <x v="3"/>
    <n v="50"/>
    <s v="THANIGAIVELAN GREEN ENERGY PVT LTD"/>
    <s v="33AALCT1915H1ZF"/>
    <n v="1.1000000000000001"/>
    <s v="NCES INCOME"/>
    <s v="GE2601013009"/>
    <s v="14.08.2025"/>
    <s v="NCES INCOME"/>
    <n v="998599"/>
    <s v="NOS"/>
    <n v="1"/>
    <s v="CGST + SGST - 18%"/>
    <n v="3794915.26"/>
    <m/>
    <n v="341542.37339999998"/>
    <n v="341542.37339999998"/>
    <m/>
    <m/>
    <n v="4478000.0067999996"/>
  </r>
  <r>
    <n v="2601"/>
    <x v="0"/>
    <x v="3"/>
    <n v="51"/>
    <s v="SIVA INDUSTRIES"/>
    <s v="33AAEFS8314H1ZA"/>
    <n v="1.1000000000000001"/>
    <s v="NCES INCOME"/>
    <s v="GE2601013010"/>
    <s v="14.08.2025"/>
    <s v="NCES INCOME"/>
    <n v="998599"/>
    <s v="NOS"/>
    <n v="1"/>
    <s v="CGST + SGST - 18%"/>
    <n v="8296.6200000000008"/>
    <m/>
    <n v="746.69580000000008"/>
    <n v="746.69580000000008"/>
    <m/>
    <m/>
    <n v="9790.0115999999998"/>
  </r>
  <r>
    <n v="2601"/>
    <x v="0"/>
    <x v="3"/>
    <n v="52"/>
    <s v="VENKATESWARA WIND ENERGY PRIVATE LI"/>
    <s v="33AAGCV9754R1ZC"/>
    <n v="1.1000000000000001"/>
    <s v="NCES INCOME"/>
    <s v="GE2601013011"/>
    <s v="18.08.2025"/>
    <s v="NCES INCOME"/>
    <n v="998599"/>
    <s v="NOS"/>
    <n v="1"/>
    <s v="CGST + SGST - 18%"/>
    <n v="84661.02"/>
    <m/>
    <n v="7619.4917999999998"/>
    <n v="7619.4917999999998"/>
    <m/>
    <m/>
    <n v="99900.003600000011"/>
  </r>
  <r>
    <n v="2601"/>
    <x v="0"/>
    <x v="3"/>
    <n v="53"/>
    <s v="Sri Karkuvel Ayyanar Green Infra Pv"/>
    <s v="33ABKCS0609P1Z1"/>
    <n v="1.1000000000000001"/>
    <s v="NCES INCOME"/>
    <s v="GE2601013012"/>
    <s v="18.08.2025"/>
    <s v="NCES INCOME"/>
    <n v="998599"/>
    <s v="NOS"/>
    <n v="1"/>
    <s v="CGST + SGST - 18%"/>
    <n v="72457.62"/>
    <m/>
    <n v="6521.1857999999993"/>
    <n v="6521.1857999999993"/>
    <m/>
    <m/>
    <n v="85499.991600000008"/>
  </r>
  <r>
    <n v="2601"/>
    <x v="0"/>
    <x v="3"/>
    <n v="54"/>
    <s v="Saravana Polythreads(p)Ltd"/>
    <s v="33AAFCS4406E1ZS"/>
    <n v="1.1000000000000001"/>
    <s v="NCES INCOME"/>
    <s v="GE2601013013"/>
    <s v="19.08.2025"/>
    <s v="NCES INCOME"/>
    <n v="998599"/>
    <s v="NOS"/>
    <n v="1"/>
    <s v="CGST + SGST - 18%"/>
    <n v="89067.8"/>
    <m/>
    <n v="8016.1019999999999"/>
    <n v="8016.1019999999999"/>
    <m/>
    <m/>
    <n v="105100.004"/>
  </r>
  <r>
    <n v="2601"/>
    <x v="0"/>
    <x v="3"/>
    <n v="55"/>
    <s v="BRINDHA PAPER BOARD PVT LTD"/>
    <s v="33AADCB5826F1ZZ"/>
    <n v="1.1000000000000001"/>
    <s v="NCES INCOME"/>
    <s v="GE2601013014"/>
    <s v="19.08.2025"/>
    <s v="NCES INCOME"/>
    <n v="998599"/>
    <s v="NOS"/>
    <n v="1"/>
    <s v="CGST + SGST - 18%"/>
    <n v="49067.8"/>
    <m/>
    <n v="4416.1019999999999"/>
    <n v="4416.1019999999999"/>
    <m/>
    <m/>
    <n v="57900.004000000001"/>
  </r>
  <r>
    <n v="2601"/>
    <x v="0"/>
    <x v="3"/>
    <n v="56"/>
    <s v="Thangamman Green Energy Pvt Ltd"/>
    <s v="33AAKCT9266A1ZA"/>
    <n v="1.1000000000000001"/>
    <s v="NCES INCOME"/>
    <s v="GE2601013015"/>
    <s v="19.08.2025"/>
    <s v="NCES INCOME"/>
    <n v="998599"/>
    <s v="NOS"/>
    <n v="1"/>
    <s v="CGST + SGST - 18%"/>
    <n v="81864.399999999994"/>
    <m/>
    <n v="7367.7959999999994"/>
    <n v="7367.7959999999994"/>
    <m/>
    <m/>
    <n v="96599.991999999998"/>
  </r>
  <r>
    <n v="2601"/>
    <x v="0"/>
    <x v="3"/>
    <n v="57"/>
    <s v="GreenInfraWindEnergyGeneration"/>
    <s v="33AAJCG6084E1ZM"/>
    <n v="1.1000000000000001"/>
    <s v="NCES INCOME"/>
    <s v="GE2601013016"/>
    <s v="20.08.2025"/>
    <s v="NCES INCOME"/>
    <n v="998599"/>
    <s v="NOS"/>
    <n v="1"/>
    <s v="CGST + SGST - 18%"/>
    <n v="177796.62"/>
    <m/>
    <n v="16001.6958"/>
    <n v="16001.6958"/>
    <m/>
    <m/>
    <n v="209800.01159999997"/>
  </r>
  <r>
    <n v="2601"/>
    <x v="0"/>
    <x v="3"/>
    <n v="58"/>
    <s v="Beta Wind Farm Private Limited"/>
    <s v="33AADCB8702C1Z8"/>
    <n v="1.1000000000000001"/>
    <s v="NCES INCOME"/>
    <s v="GE2601013017"/>
    <s v="22.08.2025"/>
    <s v="NCES INCOME"/>
    <n v="998599"/>
    <s v="NOS"/>
    <n v="1"/>
    <s v="CGST + SGST - 18%"/>
    <n v="45847.46"/>
    <m/>
    <n v="4126.2713999999996"/>
    <n v="4126.2713999999996"/>
    <m/>
    <m/>
    <n v="54100.002799999995"/>
  </r>
  <r>
    <n v="2601"/>
    <x v="0"/>
    <x v="3"/>
    <n v="59"/>
    <s v="NAV HINDUSTAN SPINNERS PRIVATE"/>
    <s v="33AAHCN5969R1ZI"/>
    <n v="1.1000000000000001"/>
    <s v="NCES INCOME"/>
    <s v="GE2601013018"/>
    <s v="25.08.2025"/>
    <s v="NCES INCOME"/>
    <n v="998599"/>
    <s v="NOS"/>
    <n v="1"/>
    <s v="CGST + SGST - 18%"/>
    <n v="8296.6200000000008"/>
    <m/>
    <n v="746.69580000000008"/>
    <n v="746.69580000000008"/>
    <m/>
    <m/>
    <n v="9790.0115999999998"/>
  </r>
  <r>
    <n v="2601"/>
    <x v="0"/>
    <x v="3"/>
    <n v="60"/>
    <s v="NETWORK CLOTHING COMPANY P LTD"/>
    <s v="33AABCN0220F1ZB"/>
    <n v="1.1000000000000001"/>
    <s v="NCES INCOME"/>
    <s v="GE2601013019"/>
    <s v="25.08.2025"/>
    <s v="NCES INCOME"/>
    <n v="998599"/>
    <s v="NOS"/>
    <n v="1"/>
    <s v="CGST + SGST - 18%"/>
    <n v="45847.46"/>
    <m/>
    <n v="4126.2713999999996"/>
    <n v="4126.2713999999996"/>
    <m/>
    <m/>
    <n v="54100.002799999995"/>
  </r>
  <r>
    <n v="2601"/>
    <x v="0"/>
    <x v="3"/>
    <n v="61"/>
    <s v="Array Land Developers Pvt Ltd"/>
    <n v="0"/>
    <n v="1.3"/>
    <s v="NCES INCOME"/>
    <s v="GE2601013020"/>
    <s v="25.08.2025"/>
    <s v="NCES INCOME"/>
    <n v="998599"/>
    <s v="NOS"/>
    <n v="1"/>
    <s v="CGST + SGST - 18%"/>
    <n v="12576.28"/>
    <m/>
    <n v="1131.8652"/>
    <n v="1131.8652"/>
    <m/>
    <m/>
    <n v="14840.010400000001"/>
  </r>
  <r>
    <n v="2601"/>
    <x v="0"/>
    <x v="3"/>
    <n v="62"/>
    <s v="ARR SOLAR TRANSMISSION PRIVATE LIMI"/>
    <s v="33ABBCA5758L1ZG"/>
    <n v="1.1000000000000001"/>
    <s v="NCES INCOME"/>
    <s v="GE2601013021"/>
    <s v="25.08.2025"/>
    <s v="NCES INCOME"/>
    <n v="998599"/>
    <s v="NOS"/>
    <n v="1"/>
    <s v="CGST + SGST - 18%"/>
    <n v="773813.56"/>
    <m/>
    <n v="69643.220400000006"/>
    <n v="69643.220400000006"/>
    <m/>
    <m/>
    <n v="913100.00080000004"/>
  </r>
  <r>
    <n v="2601"/>
    <x v="0"/>
    <x v="3"/>
    <n v="63"/>
    <s v="JAYA OHILVI ENERGY PRIVATE LIMITED"/>
    <s v="33AAGCJ5942D1ZR"/>
    <n v="1.1000000000000001"/>
    <s v="NCES INCOME"/>
    <s v="GE2601013022"/>
    <s v="25.08.2025"/>
    <s v="NCES INCOME"/>
    <n v="998599"/>
    <s v="NOS"/>
    <n v="1"/>
    <s v="CGST + SGST - 18%"/>
    <n v="85932.2"/>
    <m/>
    <n v="7733.8979999999992"/>
    <n v="7733.8979999999992"/>
    <m/>
    <m/>
    <n v="101399.996"/>
  </r>
  <r>
    <n v="2601"/>
    <x v="0"/>
    <x v="3"/>
    <n v="64"/>
    <s v="V.N.C.Electrodes"/>
    <s v="33AAAFV4698M1ZL"/>
    <n v="1.1000000000000001"/>
    <s v="NCES INCOME"/>
    <s v="GE2601013023"/>
    <s v="28.08.2025"/>
    <s v="NCES INCOME"/>
    <n v="998599"/>
    <s v="NOS"/>
    <n v="1"/>
    <s v="CGST + SGST - 18%"/>
    <n v="183050.84"/>
    <m/>
    <n v="16474.5756"/>
    <n v="16474.5756"/>
    <m/>
    <m/>
    <n v="215999.99120000002"/>
  </r>
  <r>
    <n v="2601"/>
    <x v="0"/>
    <x v="3"/>
    <n v="65"/>
    <s v="GOODLUCK WIND FARMS INDIA PVT LTD"/>
    <s v="33AACCG7071J1ZL"/>
    <n v="1.1000000000000001"/>
    <s v="NCES INCOME"/>
    <s v="GE2601013024"/>
    <s v="28.08.2025"/>
    <s v="NCES INCOME"/>
    <n v="998599"/>
    <s v="NOS"/>
    <n v="1"/>
    <s v="CGST + SGST - 18%"/>
    <n v="88050.84"/>
    <m/>
    <n v="7924.5755999999992"/>
    <n v="7924.5755999999992"/>
    <m/>
    <m/>
    <n v="103899.99119999999"/>
  </r>
  <r>
    <n v="2601"/>
    <x v="0"/>
    <x v="3"/>
    <n v="66"/>
    <s v="TRANG ENGINEERING &amp; CONSTRUCTION PV"/>
    <s v="33AAHCT5295N1ZP"/>
    <n v="1.1000000000000001"/>
    <s v="NCES INCOME"/>
    <s v="GE2601013025"/>
    <s v="28.08.2025"/>
    <s v="NCES INCOME"/>
    <n v="998599"/>
    <s v="NOS"/>
    <n v="1"/>
    <s v="CGST + SGST - 18%"/>
    <n v="76610.16"/>
    <m/>
    <n v="6894.9143999999997"/>
    <n v="6894.9143999999997"/>
    <m/>
    <m/>
    <n v="90399.988799999992"/>
  </r>
  <r>
    <n v="2601"/>
    <x v="0"/>
    <x v="3"/>
    <n v="67"/>
    <s v="Green Infra Wind Energy Generation"/>
    <s v="33AAJCG6084E1ZM"/>
    <n v="1.1000000000000001"/>
    <s v="NCES INCOME"/>
    <s v="GE2601013026"/>
    <s v="28.08.2025"/>
    <s v="NCES INCOME"/>
    <n v="998599"/>
    <s v="NOS"/>
    <n v="1"/>
    <s v="CGST + SGST - 18%"/>
    <n v="6991.52"/>
    <m/>
    <n v="629.23680000000002"/>
    <n v="629.23680000000002"/>
    <m/>
    <m/>
    <n v="8249.9935999999998"/>
  </r>
  <r>
    <n v="2601"/>
    <x v="0"/>
    <x v="3"/>
    <n v="68"/>
    <s v="MOTHI SPINNER PVT LTD"/>
    <s v="33AACCM2560Q1Z9"/>
    <n v="1.1000000000000001"/>
    <s v="NCES INCOME"/>
    <s v="GE2601013027"/>
    <s v="30.08.2025"/>
    <s v="NCES INCOME"/>
    <n v="998599"/>
    <s v="NOS"/>
    <n v="1"/>
    <s v="CGST + SGST - 18%"/>
    <n v="12711.86"/>
    <m/>
    <n v="1144.0673999999999"/>
    <n v="1144.0673999999999"/>
    <m/>
    <m/>
    <n v="14999.9948"/>
  </r>
  <r>
    <n v="2601"/>
    <x v="0"/>
    <x v="3"/>
    <n v="69"/>
    <s v="The Arasan Aluminium Industries PVT "/>
    <s v="33AAACT6771E1ZG"/>
    <n v="1.1000000000000001"/>
    <s v="NCES INCOME"/>
    <s v="GE2601013028"/>
    <s v="30.08.2025"/>
    <s v="NCES INCOME"/>
    <n v="998599"/>
    <s v="NOS"/>
    <n v="1"/>
    <s v="CGST + SGST - 18%"/>
    <n v="18677.96"/>
    <m/>
    <n v="1681.0163999999997"/>
    <n v="1681.0163999999997"/>
    <m/>
    <m/>
    <n v="22039.9928"/>
  </r>
  <r>
    <n v="2601"/>
    <x v="0"/>
    <x v="3"/>
    <n v="70"/>
    <s v="M/S.Snazzy Megawatts PVT LTD"/>
    <n v="0"/>
    <n v="1.3"/>
    <s v="NCES INCOME"/>
    <s v="GE2601013029"/>
    <s v="30.08.2025"/>
    <s v="NCES INCOME"/>
    <n v="998599"/>
    <s v="NOS"/>
    <n v="1"/>
    <s v="CGST + SGST - 18%"/>
    <n v="12711.86"/>
    <m/>
    <n v="1144.0673999999999"/>
    <n v="1144.0673999999999"/>
    <m/>
    <m/>
    <n v="14999.9948"/>
  </r>
  <r>
    <n v="2303"/>
    <x v="0"/>
    <x v="4"/>
    <n v="71"/>
    <s v="M/s.Reliable Engineers /Tuticorin"/>
    <s v="33AIPPM3408B1ZM"/>
    <n v="1.1000000000000001"/>
    <s v="TENDER SALES"/>
    <s v="GE23030925260904"/>
    <s v="26.08.25"/>
    <s v="TENDER SALES"/>
    <n v="998599"/>
    <s v="NOS"/>
    <n v="1"/>
    <s v="CGST + SGST - 18%"/>
    <n v="100"/>
    <n v="0"/>
    <n v="9"/>
    <n v="9"/>
    <m/>
    <m/>
    <n v="118"/>
  </r>
  <r>
    <n v="2303"/>
    <x v="0"/>
    <x v="4"/>
    <n v="72"/>
    <s v="HYDROWAVE&amp;CO/ Tuticorin"/>
    <s v="33AASFH2301P1Z7"/>
    <n v="1.1000000000000001"/>
    <s v="TENDER SALES"/>
    <s v="GE23030925260905"/>
    <s v="26.08.25"/>
    <s v="TENDER SALES"/>
    <n v="998599"/>
    <s v="NOS"/>
    <n v="1"/>
    <s v="CGST + SGST - 18%"/>
    <n v="100"/>
    <n v="0"/>
    <n v="9"/>
    <n v="9"/>
    <m/>
    <m/>
    <n v="118"/>
  </r>
  <r>
    <n v="2303"/>
    <x v="0"/>
    <x v="4"/>
    <n v="73"/>
    <s v="AEE/C/PERIYAR"/>
    <n v="0"/>
    <n v="1.3"/>
    <s v="RENTAL INCOME"/>
    <s v="GE23030213"/>
    <s v="31.08.25"/>
    <s v="RENTAL INCOME"/>
    <n v="997212"/>
    <s v="NOS"/>
    <n v="1"/>
    <s v="CGST + SGST - 18%"/>
    <n v="38905"/>
    <m/>
    <n v="3501.45"/>
    <n v="3501.45"/>
    <m/>
    <m/>
    <n v="45907.899999999994"/>
  </r>
  <r>
    <n v="2303"/>
    <x v="0"/>
    <x v="4"/>
    <n v="74"/>
    <s v="AEE/C/PAPANASAM"/>
    <n v="0"/>
    <n v="1.3"/>
    <s v="RENTAL INCOME"/>
    <s v="GE23030214"/>
    <s v="31.08.25"/>
    <s v="RENTAL INCOME"/>
    <n v="997212"/>
    <s v="NOS"/>
    <n v="1"/>
    <s v="CGST + SGST - 18%"/>
    <n v="34033"/>
    <m/>
    <n v="3062.97"/>
    <n v="3062.97"/>
    <m/>
    <m/>
    <n v="40158.94"/>
  </r>
  <r>
    <n v="2303"/>
    <x v="0"/>
    <x v="4"/>
    <n v="75"/>
    <s v="AEE/C/KODAYAR"/>
    <n v="0"/>
    <n v="1.3"/>
    <s v="RENTAL INCOME"/>
    <s v="GE23030215"/>
    <s v="31.08.25"/>
    <s v="RENTAL INCOME"/>
    <n v="997212"/>
    <s v="NOS"/>
    <n v="1"/>
    <s v="CGST + SGST - 18%"/>
    <n v="5812"/>
    <m/>
    <n v="523.07999999999993"/>
    <n v="523.07999999999993"/>
    <m/>
    <m/>
    <n v="6858.16"/>
  </r>
  <r>
    <n v="2301"/>
    <x v="0"/>
    <x v="5"/>
    <n v="76"/>
    <s v="THE PRINCIPAL GOVT."/>
    <n v="0"/>
    <n v="1.3"/>
    <s v="OTHER SERVICE INCOME"/>
    <s v="GE23019020"/>
    <s v="18.08.2025"/>
    <s v="OTHER SERVICE INCOME"/>
    <n v="998599"/>
    <s v="NOS"/>
    <n v="60"/>
    <s v="CGST + SGST - 18%"/>
    <n v="5100"/>
    <m/>
    <n v="459"/>
    <n v="459"/>
    <m/>
    <m/>
    <n v="6018"/>
  </r>
  <r>
    <n v="2301"/>
    <x v="0"/>
    <x v="5"/>
    <n v="77"/>
    <s v="THE PRINCIPAL "/>
    <n v="0"/>
    <n v="1.3"/>
    <s v="OTHER SERVICE INCOME"/>
    <s v="GE23019021"/>
    <s v="29.08.2025"/>
    <s v="OTHER SERVICE INCOME"/>
    <n v="998599"/>
    <s v="NOS"/>
    <n v="51"/>
    <s v="CGST + SGST - 18%"/>
    <n v="4334.74"/>
    <m/>
    <n v="390.12659999999994"/>
    <n v="390.12659999999994"/>
    <m/>
    <m/>
    <n v="5114.993199999999"/>
  </r>
  <r>
    <n v="2304"/>
    <x v="0"/>
    <x v="6"/>
    <n v="78"/>
    <s v="M/s Raju Engg Works,_x000a_Coimbatore"/>
    <s v="33AWYPS1179E1Z1"/>
    <n v="1.1000000000000001"/>
    <s v="PENAL INTEREST ON SD EMD GROUND RENT ETC"/>
    <s v="GE230401252615"/>
    <s v="05.08.2025"/>
    <s v="PENAL INTEREST ON SD EMD GROUND RENT ETC"/>
    <n v="998599"/>
    <s v="NOS"/>
    <n v="1"/>
    <s v="CGST + SGST - 18%"/>
    <n v="8130"/>
    <n v="0"/>
    <n v="731.69999999999993"/>
    <n v="731.69999999999993"/>
    <m/>
    <m/>
    <n v="9593.4000000000015"/>
  </r>
  <r>
    <n v="2304"/>
    <x v="0"/>
    <x v="6"/>
    <n v="79"/>
    <s v="M/s Raju Engg Works,_x000a_Coimbatore"/>
    <s v="33AWYPS1179E1Z1"/>
    <n v="1.1000000000000001"/>
    <s v="PENAL INTEREST ON SD EMD GROUND RENT ETC"/>
    <s v="GE230401252616"/>
    <s v="05.08.2025"/>
    <s v="PENAL INTEREST ON SD EMD GROUND RENT ETC"/>
    <n v="998599"/>
    <s v="NOS"/>
    <n v="1"/>
    <s v="CGST + SGST - 18%"/>
    <n v="52397"/>
    <n v="0"/>
    <n v="4715.7299999999996"/>
    <n v="4715.7299999999996"/>
    <m/>
    <m/>
    <n v="61828.459999999992"/>
  </r>
  <r>
    <n v="2304"/>
    <x v="0"/>
    <x v="6"/>
    <n v="80"/>
    <s v="V.Narayanan,_x000a_Tuticorin"/>
    <s v="33AAJPN3941Q1Z7"/>
    <n v="1.1000000000000001"/>
    <s v="PENAL INTEREST ON SD EMD GROUND RENT ETC"/>
    <s v="GE230401252617"/>
    <s v="07.08.2025"/>
    <s v="PENAL INTEREST ON SD EMD GROUND RENT ETC"/>
    <n v="998599"/>
    <s v="NOS"/>
    <n v="1"/>
    <s v="CGST + SGST - 18%"/>
    <n v="5088"/>
    <n v="0"/>
    <n v="457.91999999999996"/>
    <n v="457.91999999999996"/>
    <m/>
    <m/>
    <n v="6003.84"/>
  </r>
  <r>
    <n v="2304"/>
    <x v="0"/>
    <x v="6"/>
    <n v="81"/>
    <s v="B.Bbagavathiammal"/>
    <n v="0"/>
    <n v="1.3"/>
    <s v="RENTAL INCOME"/>
    <s v="GE230402252688"/>
    <s v="04.08.2025"/>
    <s v="RENTAL INCOME"/>
    <n v="997212"/>
    <s v="NOS"/>
    <n v="1"/>
    <s v="CGST + SGST - 18%"/>
    <n v="1800"/>
    <n v="0"/>
    <n v="162"/>
    <n v="162"/>
    <m/>
    <m/>
    <n v="2124"/>
  </r>
  <r>
    <n v="2304"/>
    <x v="0"/>
    <x v="6"/>
    <n v="82"/>
    <s v="J.Vajravel"/>
    <n v="0"/>
    <n v="1.3"/>
    <s v="RENTAL INCOME"/>
    <s v="GE230402252689"/>
    <s v="18.08.2025"/>
    <s v="RENTAL INCOME"/>
    <n v="997212"/>
    <s v="NOS"/>
    <n v="1"/>
    <s v="CGST + SGST - 18%"/>
    <n v="5000"/>
    <n v="0"/>
    <n v="450"/>
    <n v="450"/>
    <m/>
    <m/>
    <n v="5900"/>
  </r>
  <r>
    <n v="2304"/>
    <x v="0"/>
    <x v="6"/>
    <n v="83"/>
    <s v="D.Suleka"/>
    <n v="0"/>
    <n v="1.3"/>
    <s v="RENTAL INCOME"/>
    <s v="GE230402252690"/>
    <s v="18.08.2025"/>
    <s v="RENTAL INCOME"/>
    <n v="997212"/>
    <s v="NOS"/>
    <n v="1"/>
    <s v="CGST + SGST - 18%"/>
    <n v="200"/>
    <n v="0"/>
    <n v="18"/>
    <n v="18"/>
    <m/>
    <m/>
    <n v="236"/>
  </r>
  <r>
    <n v="2304"/>
    <x v="0"/>
    <x v="6"/>
    <n v="84"/>
    <s v="Ramesh"/>
    <n v="0"/>
    <n v="1.3"/>
    <s v="RENTAL INCOME"/>
    <s v="GE230402252691"/>
    <s v="18.08.2025"/>
    <s v="RENTAL INCOME"/>
    <n v="997212"/>
    <s v="NOS"/>
    <n v="1"/>
    <s v="CGST + SGST - 18%"/>
    <n v="300"/>
    <n v="0"/>
    <n v="27"/>
    <n v="27"/>
    <m/>
    <m/>
    <n v="354"/>
  </r>
  <r>
    <n v="2304"/>
    <x v="0"/>
    <x v="6"/>
    <n v="85"/>
    <s v="R.Rajamanipriya"/>
    <n v="0"/>
    <n v="1.3"/>
    <s v="RENTAL INCOME"/>
    <s v="GE230402252692"/>
    <s v="19.08.2025"/>
    <s v="RENTAL INCOME"/>
    <n v="997212"/>
    <s v="NOS"/>
    <n v="1"/>
    <s v="CGST + SGST - 18%"/>
    <n v="2250"/>
    <n v="0"/>
    <n v="202.5"/>
    <n v="202.5"/>
    <m/>
    <m/>
    <n v="2655"/>
  </r>
  <r>
    <n v="2304"/>
    <x v="0"/>
    <x v="6"/>
    <n v="86"/>
    <s v="R.Rajamanipriya"/>
    <n v="0"/>
    <n v="1.3"/>
    <s v="RENTAL INCOME"/>
    <s v="GE230402252693"/>
    <s v="19.08.2025"/>
    <s v="RENTAL INCOME"/>
    <n v="997212"/>
    <s v="NOS"/>
    <n v="1"/>
    <s v="CGST + SGST - 18%"/>
    <n v="2250"/>
    <n v="0"/>
    <n v="202.5"/>
    <n v="202.5"/>
    <m/>
    <m/>
    <n v="2655"/>
  </r>
  <r>
    <n v="2150"/>
    <x v="0"/>
    <x v="7"/>
    <m/>
    <m/>
    <s v="33BUQPS5123R1ZT"/>
    <n v="1.1000000000000001"/>
    <s v="NCES INCOME"/>
    <s v="GE2150FY25261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BUQPS5123R1ZT"/>
    <n v="1.1000000000000001"/>
    <s v="NCES INCOME"/>
    <s v="GE2150FY25262"/>
    <m/>
    <s v="NCES INCOME"/>
    <n v="998599"/>
    <s v="NOS"/>
    <n v="1"/>
    <s v="CGST + SGST - 18%"/>
    <n v="100000"/>
    <m/>
    <n v="9000"/>
    <n v="9000"/>
    <m/>
    <m/>
    <n v="118000"/>
  </r>
  <r>
    <n v="2150"/>
    <x v="0"/>
    <x v="7"/>
    <m/>
    <m/>
    <s v="33AAQCM0865Q1ZR"/>
    <n v="1.1000000000000001"/>
    <s v="NCES INCOME"/>
    <s v="GE2150FY25263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QCM0865Q1ZR"/>
    <n v="1.1000000000000001"/>
    <s v="NCES INCOME"/>
    <s v="GE2150FY25264"/>
    <m/>
    <s v="NCES INCOME"/>
    <n v="998599"/>
    <s v="NOS"/>
    <n v="1"/>
    <s v="CGST + SGST - 18%"/>
    <n v="100000"/>
    <m/>
    <n v="9000"/>
    <n v="9000"/>
    <m/>
    <m/>
    <n v="118000"/>
  </r>
  <r>
    <n v="2150"/>
    <x v="0"/>
    <x v="7"/>
    <m/>
    <m/>
    <s v="27AAFCF8704Q1Z0"/>
    <n v="1.1000000000000001"/>
    <s v="NCES INCOME"/>
    <s v="GE2150FY25265"/>
    <m/>
    <s v="NCES INCOME"/>
    <n v="998599"/>
    <s v="NOS"/>
    <n v="1"/>
    <s v="CGST + SGST - 18%"/>
    <n v="36650"/>
    <n v="6597"/>
    <m/>
    <m/>
    <m/>
    <m/>
    <n v="43247"/>
  </r>
  <r>
    <n v="2150"/>
    <x v="0"/>
    <x v="7"/>
    <m/>
    <m/>
    <s v="27AAFCF8704Q1Z0"/>
    <n v="1.1000000000000001"/>
    <s v="NCES INCOME"/>
    <s v="GE2150FY25266"/>
    <m/>
    <s v="NCES INCOME"/>
    <n v="998599"/>
    <s v="NOS"/>
    <n v="1"/>
    <s v="CGST + SGST - 18%"/>
    <n v="73300"/>
    <n v="13194"/>
    <m/>
    <m/>
    <m/>
    <m/>
    <n v="86494"/>
  </r>
  <r>
    <n v="2150"/>
    <x v="0"/>
    <x v="7"/>
    <m/>
    <m/>
    <s v="19AEBFS3489L1ZC"/>
    <n v="1.1000000000000001"/>
    <s v="NCES INCOME"/>
    <s v="GE2150FY25267"/>
    <m/>
    <s v="NCES INCOME"/>
    <n v="998599"/>
    <s v="NOS"/>
    <n v="1"/>
    <s v="CGST + SGST - 18%"/>
    <n v="74900"/>
    <n v="13482"/>
    <m/>
    <m/>
    <m/>
    <m/>
    <n v="88382"/>
  </r>
  <r>
    <n v="2150"/>
    <x v="0"/>
    <x v="7"/>
    <m/>
    <m/>
    <s v="33AAATV6606K1ZC"/>
    <n v="1.1000000000000001"/>
    <s v="NCES INCOME"/>
    <s v="GE2150FY25268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ATV6606K1ZC"/>
    <n v="1.1000000000000001"/>
    <s v="NCES INCOME"/>
    <s v="GE2150FY25269"/>
    <m/>
    <s v="NCES INCOME"/>
    <n v="998599"/>
    <s v="NOS"/>
    <n v="1"/>
    <s v="CGST + SGST - 18%"/>
    <n v="100000"/>
    <m/>
    <n v="9000"/>
    <n v="9000"/>
    <m/>
    <m/>
    <n v="118000"/>
  </r>
  <r>
    <n v="2150"/>
    <x v="0"/>
    <x v="7"/>
    <m/>
    <m/>
    <s v="24AAHCP3289L1ZY"/>
    <n v="1.1000000000000001"/>
    <s v="NCES INCOME"/>
    <s v="GE2150FY252610"/>
    <m/>
    <s v="NCES INCOME"/>
    <n v="998599"/>
    <s v="NOS"/>
    <n v="1"/>
    <s v="CGST + SGST - 18%"/>
    <n v="500000"/>
    <n v="90000"/>
    <m/>
    <m/>
    <m/>
    <m/>
    <n v="590000"/>
  </r>
  <r>
    <n v="2150"/>
    <x v="0"/>
    <x v="7"/>
    <m/>
    <m/>
    <s v="33AAICI1076K1ZI"/>
    <n v="1.1000000000000001"/>
    <s v="NCES INCOME"/>
    <s v="GE2150FY252611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ICI1076K1ZI"/>
    <n v="1.1000000000000001"/>
    <s v="NCES INCOME"/>
    <s v="GE2150FY252612"/>
    <m/>
    <s v="NCES INCOME"/>
    <n v="998599"/>
    <s v="NOS"/>
    <n v="1"/>
    <s v="CGST + SGST - 18%"/>
    <n v="100000"/>
    <m/>
    <n v="9000"/>
    <n v="9000"/>
    <m/>
    <m/>
    <n v="118000"/>
  </r>
  <r>
    <n v="2150"/>
    <x v="0"/>
    <x v="7"/>
    <m/>
    <m/>
    <s v="33AAECV3672Q1ZR"/>
    <n v="1.1000000000000001"/>
    <s v="NCES INCOME"/>
    <s v="GE2150FY252613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ECV3672Q1ZR"/>
    <n v="1.1000000000000001"/>
    <s v="NCES INCOME"/>
    <s v="GE2150FY252614"/>
    <m/>
    <s v="NCES INCOME"/>
    <n v="998599"/>
    <s v="NOS"/>
    <n v="1"/>
    <s v="CGST + SGST - 18%"/>
    <n v="100000"/>
    <m/>
    <n v="9000"/>
    <n v="9000"/>
    <m/>
    <m/>
    <n v="118000"/>
  </r>
  <r>
    <n v="2150"/>
    <x v="0"/>
    <x v="7"/>
    <m/>
    <m/>
    <s v="33AAUCA7617A1ZS"/>
    <n v="1.1000000000000001"/>
    <s v="NCES INCOME"/>
    <s v="GE2150FY252615"/>
    <m/>
    <s v="NCES INCOME"/>
    <n v="998599"/>
    <s v="NOS"/>
    <n v="1"/>
    <s v="CGST + SGST - 18%"/>
    <n v="150000"/>
    <m/>
    <n v="13500"/>
    <n v="13500"/>
    <m/>
    <m/>
    <n v="177000"/>
  </r>
  <r>
    <n v="2150"/>
    <x v="0"/>
    <x v="7"/>
    <m/>
    <m/>
    <s v="33AAECF9138P1Z4"/>
    <n v="1.1000000000000001"/>
    <s v="NCES INCOME"/>
    <s v="GE2150FY252616"/>
    <m/>
    <s v="NCES INCOME"/>
    <n v="998599"/>
    <s v="NOS"/>
    <n v="1"/>
    <s v="CGST + SGST - 18%"/>
    <n v="50000"/>
    <m/>
    <n v="4500"/>
    <n v="4500"/>
    <m/>
    <m/>
    <n v="59000"/>
  </r>
  <r>
    <n v="2150"/>
    <x v="0"/>
    <x v="7"/>
    <m/>
    <m/>
    <s v="33PVRPK3033G1ZA"/>
    <n v="1.1000000000000001"/>
    <s v="NCES INCOME"/>
    <s v="GE2150FY252617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PVRPK3033G1ZA"/>
    <n v="1.1000000000000001"/>
    <s v="NCES INCOME"/>
    <s v="GE2150FY252618"/>
    <m/>
    <s v="NCES INCOME"/>
    <n v="998599"/>
    <s v="NOS"/>
    <n v="1"/>
    <s v="CGST + SGST - 18%"/>
    <n v="100000"/>
    <m/>
    <n v="9000"/>
    <n v="9000"/>
    <m/>
    <m/>
    <n v="118000"/>
  </r>
  <r>
    <n v="2150"/>
    <x v="0"/>
    <x v="7"/>
    <m/>
    <m/>
    <s v="33ABOCS9803K1ZT"/>
    <n v="1.1000000000000001"/>
    <s v="NCES INCOME"/>
    <s v="GE2150FY252619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OOPS6010A1ZB"/>
    <n v="1.1000000000000001"/>
    <s v="NCES INCOME"/>
    <s v="GE2150FY252620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BLCS3677C1Z9"/>
    <n v="1.1000000000000001"/>
    <s v="NCES INCOME"/>
    <s v="GE2150FY252621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BLCS3677C1Z9"/>
    <n v="1.1000000000000001"/>
    <s v="NCES INCOME"/>
    <s v="GE2150FY252622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BHCS7807E1ZD"/>
    <n v="1.1000000000000001"/>
    <s v="NCES INCOME"/>
    <s v="GE2150FY252623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JCV8266H1ZX"/>
    <n v="1.1000000000000001"/>
    <s v="NCES INCOME"/>
    <s v="GE2150FY252624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TCM0197L1ZX"/>
    <n v="1.1000000000000001"/>
    <s v="NCES INCOME"/>
    <s v="GE2150FY252625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KCV7736R1ZE"/>
    <n v="1.1000000000000001"/>
    <s v="NCES INCOME"/>
    <s v="GE2150FY252626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KCV7736R1ZE"/>
    <n v="1.1000000000000001"/>
    <s v="NCES INCOME"/>
    <s v="GE2150FY252627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KCV7736R1ZE"/>
    <n v="1.1000000000000001"/>
    <s v="NCES INCOME"/>
    <s v="GE2150FY252628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ICD6642E1ZU"/>
    <n v="1.1000000000000001"/>
    <s v="NCES INCOME"/>
    <s v="GE2150FY252629"/>
    <m/>
    <s v="NCES INCOME"/>
    <n v="998599"/>
    <s v="NOS"/>
    <n v="1"/>
    <s v="CGST + SGST - 18%"/>
    <n v="50000"/>
    <m/>
    <n v="4500"/>
    <n v="4500"/>
    <m/>
    <m/>
    <n v="59000"/>
  </r>
  <r>
    <n v="2150"/>
    <x v="0"/>
    <x v="7"/>
    <m/>
    <m/>
    <s v="33AAFCD9806R2Z1"/>
    <n v="1.1000000000000001"/>
    <s v="NCES INCOME"/>
    <s v="GE2150FY252630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LCT4062F1ZF"/>
    <n v="1.1000000000000001"/>
    <s v="NCES INCOME"/>
    <s v="GE2150FY252631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BNCS0447E1ZH"/>
    <n v="1.1000000000000001"/>
    <s v="NCES INCOME"/>
    <s v="GE2150FY252632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BCCA2617H1Z4"/>
    <n v="1.1000000000000001"/>
    <s v="NCES INCOME"/>
    <s v="GE2150FY252633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NFV8763C2ZU"/>
    <n v="1.1000000000000001"/>
    <s v="NCES INCOME"/>
    <s v="GE2150FY252634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NCR1567P1ZQ"/>
    <n v="1.1000000000000001"/>
    <s v="NCES INCOME"/>
    <s v="GE2150FY252635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OIPS2082N1ZI"/>
    <n v="1.1000000000000001"/>
    <s v="NCES INCOME"/>
    <s v="GE2150FY252636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TFK3661Q1ZK"/>
    <n v="1.1000000000000001"/>
    <s v="NCES INCOME"/>
    <s v="GE2150FY252637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DHFS2782D1Z5"/>
    <n v="1.1000000000000001"/>
    <s v="NCES INCOME"/>
    <s v="GE2150FY252638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MCG1897L1Z1"/>
    <n v="1.1000000000000001"/>
    <s v="NCES INCOME"/>
    <s v="GE2150FY252639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MCG1897L1Z1"/>
    <n v="1.1000000000000001"/>
    <s v="NCES INCOME"/>
    <s v="GE2150FY252640"/>
    <m/>
    <s v="NCES INCOME"/>
    <n v="998599"/>
    <s v="NOS"/>
    <n v="1"/>
    <s v="CGST + SGST - 18%"/>
    <n v="100000"/>
    <m/>
    <n v="9000"/>
    <n v="9000"/>
    <m/>
    <m/>
    <n v="118000"/>
  </r>
  <r>
    <n v="2150"/>
    <x v="0"/>
    <x v="7"/>
    <m/>
    <m/>
    <s v="33AAZCA5337N1ZZ"/>
    <n v="1.1000000000000001"/>
    <s v="NCES INCOME"/>
    <s v="GE2150FY252641"/>
    <m/>
    <s v="NCES INCOME"/>
    <n v="998599"/>
    <s v="NOS"/>
    <n v="1"/>
    <s v="CGST + SGST - 18%"/>
    <n v="36650"/>
    <m/>
    <n v="3298.5"/>
    <n v="3298.5"/>
    <m/>
    <m/>
    <n v="43247"/>
  </r>
  <r>
    <n v="2150"/>
    <x v="0"/>
    <x v="7"/>
    <m/>
    <m/>
    <s v="33AAZCA5337N1ZZ"/>
    <n v="1.1000000000000001"/>
    <s v="NCES INCOME"/>
    <s v="GE2150FY252642"/>
    <m/>
    <s v="NCES INCOME"/>
    <n v="998599"/>
    <s v="NOS"/>
    <n v="1"/>
    <s v="CGST + SGST - 18%"/>
    <n v="73300"/>
    <m/>
    <n v="6597"/>
    <n v="6597"/>
    <m/>
    <m/>
    <n v="86494"/>
  </r>
  <r>
    <n v="2150"/>
    <x v="0"/>
    <x v="7"/>
    <m/>
    <m/>
    <s v="33AACCS9491G1Z4"/>
    <n v="1.1000000000000001"/>
    <s v="NCES INCOME"/>
    <s v="GE2150FY252643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CCS9491G1Z4"/>
    <n v="1.1000000000000001"/>
    <s v="NCES INCOME"/>
    <s v="GE2150FY252644"/>
    <m/>
    <s v="NCES INCOME"/>
    <n v="998599"/>
    <s v="NOS"/>
    <n v="1"/>
    <s v="CGST + SGST - 18%"/>
    <n v="100000"/>
    <m/>
    <n v="9000"/>
    <n v="9000"/>
    <m/>
    <m/>
    <n v="118000"/>
  </r>
  <r>
    <n v="2150"/>
    <x v="0"/>
    <x v="7"/>
    <m/>
    <m/>
    <s v="33AAZCA5991L1ZR"/>
    <n v="1.1000000000000001"/>
    <s v="NCES INCOME"/>
    <s v="GE2150FY252645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ICP9117A1ZQ"/>
    <n v="1.1000000000000001"/>
    <s v="NCES INCOME"/>
    <s v="GE2150FY252646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ICP9117A1ZQ"/>
    <n v="1.1000000000000001"/>
    <s v="NCES INCOME"/>
    <s v="GE2150FY252647"/>
    <m/>
    <s v="NCES INCOME"/>
    <n v="998599"/>
    <s v="NOS"/>
    <n v="1"/>
    <s v="CGST + SGST - 18%"/>
    <n v="100000"/>
    <m/>
    <n v="9000"/>
    <n v="9000"/>
    <m/>
    <m/>
    <n v="118000"/>
  </r>
  <r>
    <n v="2150"/>
    <x v="0"/>
    <x v="7"/>
    <m/>
    <m/>
    <s v="33AACCD9166H1ZL"/>
    <n v="1.1000000000000001"/>
    <s v="NCES INCOME"/>
    <s v="GE2150FY252648"/>
    <m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s v="33AAGCG6202K1ZS"/>
    <n v="1.1000000000000001"/>
    <s v="NCES INCOME"/>
    <s v="GE2150FY252649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BACS9778H1ZW"/>
    <n v="1.1000000000000001"/>
    <s v="NCES INCOME"/>
    <s v="GE2150FY252650"/>
    <m/>
    <s v="NCES INCOME"/>
    <n v="998599"/>
    <s v="NOS"/>
    <n v="1"/>
    <s v="CGST + SGST - 18%"/>
    <n v="169492"/>
    <m/>
    <n v="15254.279999999999"/>
    <n v="15254.279999999999"/>
    <m/>
    <m/>
    <n v="200000.56"/>
  </r>
  <r>
    <n v="2150"/>
    <x v="0"/>
    <x v="7"/>
    <m/>
    <m/>
    <s v="33AAOCS2453A2ZN"/>
    <n v="1.1000000000000001"/>
    <s v="NCES INCOME"/>
    <s v="GE2150FY252651"/>
    <m/>
    <s v="NCES INCOME"/>
    <n v="998599"/>
    <s v="NOS"/>
    <n v="1"/>
    <s v="CGST + SGST - 18%"/>
    <n v="101694"/>
    <m/>
    <n v="9152.4599999999991"/>
    <n v="9152.4599999999991"/>
    <m/>
    <m/>
    <n v="119998.91999999998"/>
  </r>
  <r>
    <n v="2150"/>
    <x v="0"/>
    <x v="7"/>
    <m/>
    <m/>
    <s v="33AAHCP6619G1ZE"/>
    <n v="1.1000000000000001"/>
    <s v="NCES INCOME"/>
    <s v="GE2150FY252652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KPG0451D1ZD"/>
    <n v="1.1000000000000001"/>
    <s v="NCES INCOME"/>
    <s v="GE2150FY252653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BCJ8283C1ZQ"/>
    <n v="1.1000000000000001"/>
    <s v="NCES INCOME"/>
    <s v="GE2150FY252654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BCJ3447N1ZF"/>
    <n v="1.1000000000000001"/>
    <s v="NCES INCOME"/>
    <s v="GE2150FY252655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BTS1080P1ZA"/>
    <n v="1.1000000000000001"/>
    <s v="NCES INCOME"/>
    <s v="GE2150FY252656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BTS1080P1ZA"/>
    <n v="1.1000000000000001"/>
    <s v="NCES INCOME"/>
    <s v="GE2150FY252657"/>
    <m/>
    <s v="NCES INCOME"/>
    <n v="998599"/>
    <s v="NOS"/>
    <n v="1"/>
    <s v="CGST + SGST - 18%"/>
    <n v="100000"/>
    <m/>
    <n v="9000"/>
    <n v="9000"/>
    <m/>
    <m/>
    <n v="118000"/>
  </r>
  <r>
    <n v="2150"/>
    <x v="0"/>
    <x v="7"/>
    <m/>
    <m/>
    <s v="33AAMCC1960A1Z4"/>
    <n v="1.1000000000000001"/>
    <s v="NCES INCOME"/>
    <s v="GE2150FY252658"/>
    <m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s v="33AAECN9976H2ZY"/>
    <n v="1.1000000000000001"/>
    <s v="NCES INCOME"/>
    <s v="GE2150FY252659"/>
    <m/>
    <s v="NCES INCOME"/>
    <n v="998599"/>
    <s v="NOS"/>
    <n v="1"/>
    <s v="CGST + SGST - 18%"/>
    <n v="100000"/>
    <m/>
    <n v="9000"/>
    <n v="9000"/>
    <m/>
    <m/>
    <n v="118000"/>
  </r>
  <r>
    <n v="2150"/>
    <x v="0"/>
    <x v="7"/>
    <m/>
    <m/>
    <s v="33AAECN9976H2ZY"/>
    <n v="1.1000000000000001"/>
    <s v="NCES INCOME"/>
    <s v="GE2150FY252660"/>
    <m/>
    <s v="NCES INCOME"/>
    <n v="998599"/>
    <s v="NOS"/>
    <n v="1"/>
    <s v="CGST + SGST - 18%"/>
    <n v="500000"/>
    <m/>
    <n v="45000"/>
    <n v="45000"/>
    <m/>
    <m/>
    <n v="590000"/>
  </r>
  <r>
    <n v="2150"/>
    <x v="0"/>
    <x v="7"/>
    <m/>
    <m/>
    <s v="33AABCA7821M1ZO"/>
    <n v="1.1000000000000001"/>
    <s v="NCES INCOME"/>
    <s v="GE2150FY252661"/>
    <m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s v="33AAICM7448R1ZO"/>
    <n v="1.1000000000000001"/>
    <s v="NCES INCOME"/>
    <s v="GE2150FY252662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FCA5624G1Z0"/>
    <n v="1.1000000000000001"/>
    <s v="NCES INCOME"/>
    <s v="GE2150FY252663"/>
    <m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s v="33AANCB5426D1ZX"/>
    <n v="1.1000000000000001"/>
    <s v="NCES INCOME"/>
    <s v="GE2150FY252664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NCB5426D1ZX"/>
    <n v="1.1000000000000001"/>
    <s v="NCES INCOME"/>
    <s v="GE2150FY252665"/>
    <m/>
    <s v="NCES INCOME"/>
    <n v="998599"/>
    <s v="NOS"/>
    <n v="1"/>
    <s v="CGST + SGST - 18%"/>
    <n v="100000"/>
    <m/>
    <n v="9000"/>
    <n v="9000"/>
    <m/>
    <m/>
    <n v="118000"/>
  </r>
  <r>
    <n v="2150"/>
    <x v="0"/>
    <x v="7"/>
    <m/>
    <m/>
    <s v="33AAACK7337F1ZR"/>
    <n v="1.1000000000000001"/>
    <s v="NCES INCOME"/>
    <s v="GE2150FY252666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ACK7337F1ZR"/>
    <n v="1.1000000000000001"/>
    <s v="NCES INCOME"/>
    <s v="GE2150FY252667"/>
    <m/>
    <s v="NCES INCOME"/>
    <n v="998599"/>
    <s v="NOS"/>
    <n v="1"/>
    <s v="CGST + SGST - 18%"/>
    <n v="100000"/>
    <m/>
    <n v="9000"/>
    <n v="9000"/>
    <m/>
    <m/>
    <n v="118000"/>
  </r>
  <r>
    <n v="2150"/>
    <x v="0"/>
    <x v="7"/>
    <m/>
    <m/>
    <s v="33AATCM5551C1ZG"/>
    <n v="1.1000000000000001"/>
    <s v="NCES INCOME"/>
    <s v="GE2150FY252668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TCM5551C1ZG"/>
    <n v="1.1000000000000001"/>
    <s v="NCES INCOME"/>
    <s v="GE2150FY252669"/>
    <m/>
    <s v="NCES INCOME"/>
    <n v="998599"/>
    <s v="NOS"/>
    <n v="1"/>
    <s v="CGST + SGST - 18%"/>
    <n v="100000"/>
    <m/>
    <n v="9000"/>
    <n v="9000"/>
    <m/>
    <m/>
    <n v="118000"/>
  </r>
  <r>
    <n v="2150"/>
    <x v="0"/>
    <x v="7"/>
    <m/>
    <m/>
    <s v="33AADCK8544M1Z6"/>
    <n v="1.1000000000000001"/>
    <s v="NCES INCOME"/>
    <s v="GE2150FY252670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DCK8544M1Z6"/>
    <n v="1.1000000000000001"/>
    <s v="NCES INCOME"/>
    <s v="GE2150FY252671"/>
    <m/>
    <s v="NCES INCOME"/>
    <n v="998599"/>
    <s v="NOS"/>
    <n v="1"/>
    <s v="CGST + SGST - 18%"/>
    <n v="100000"/>
    <m/>
    <n v="9000"/>
    <n v="9000"/>
    <m/>
    <m/>
    <n v="118000"/>
  </r>
  <r>
    <n v="2150"/>
    <x v="0"/>
    <x v="7"/>
    <m/>
    <m/>
    <s v="33AANCA2429H1ZT"/>
    <n v="1.1000000000000001"/>
    <s v="NCES INCOME"/>
    <s v="GE2150FY252672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NCA2429H1ZT"/>
    <n v="1.1000000000000001"/>
    <s v="NCES INCOME"/>
    <s v="GE2150FY252673"/>
    <m/>
    <s v="NCES INCOME"/>
    <n v="998599"/>
    <s v="NOS"/>
    <n v="1"/>
    <s v="CGST + SGST - 18%"/>
    <n v="100000"/>
    <m/>
    <n v="9000"/>
    <n v="9000"/>
    <m/>
    <m/>
    <n v="118000"/>
  </r>
  <r>
    <n v="2150"/>
    <x v="0"/>
    <x v="7"/>
    <m/>
    <m/>
    <s v="33AANCA2429H1ZT"/>
    <n v="1.1000000000000001"/>
    <s v="NCES INCOME"/>
    <s v="GE2150FY252674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NCA2429H1ZT"/>
    <n v="1.1000000000000001"/>
    <s v="NCES INCOME"/>
    <s v="GE2150FY252675"/>
    <m/>
    <s v="NCES INCOME"/>
    <n v="998599"/>
    <s v="NOS"/>
    <n v="1"/>
    <s v="CGST + SGST - 18%"/>
    <n v="100000"/>
    <m/>
    <n v="9000"/>
    <n v="9000"/>
    <m/>
    <m/>
    <n v="118000"/>
  </r>
  <r>
    <n v="2150"/>
    <x v="0"/>
    <x v="7"/>
    <m/>
    <m/>
    <s v="33AAACM4382N1Z9"/>
    <n v="1.1000000000000001"/>
    <s v="NCES INCOME"/>
    <s v="GE2150FY252676"/>
    <m/>
    <s v="NCES INCOME"/>
    <n v="998599"/>
    <s v="NOS"/>
    <n v="1"/>
    <s v="CGST + SGST - 18%"/>
    <n v="50000"/>
    <m/>
    <n v="4500"/>
    <n v="4500"/>
    <m/>
    <m/>
    <n v="59000"/>
  </r>
  <r>
    <n v="2150"/>
    <x v="0"/>
    <x v="7"/>
    <m/>
    <m/>
    <s v="33AAMFB6860B1ZO"/>
    <n v="1.1000000000000001"/>
    <s v="NCES INCOME"/>
    <s v="GE2150FY252677"/>
    <m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s v="33AAECR3728H1ZH"/>
    <n v="1.1000000000000001"/>
    <s v="NCES INCOME"/>
    <s v="GE2150FY252678"/>
    <m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s v="33AAECR3728H1ZH"/>
    <n v="1.1000000000000001"/>
    <s v="NCES INCOME"/>
    <s v="GE2150FY252679"/>
    <m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s v="33AAKCG8468K1Z0"/>
    <n v="1.1000000000000001"/>
    <s v="NCES INCOME"/>
    <s v="GE2150FY252680"/>
    <m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s v="33AAECC1568J1ZP"/>
    <n v="1.1000000000000001"/>
    <s v="NCES INCOME"/>
    <s v="GE2150FY252681"/>
    <m/>
    <s v="NCES INCOME"/>
    <n v="998599"/>
    <s v="NOS"/>
    <n v="1"/>
    <s v="CGST + SGST - 18%"/>
    <n v="11055"/>
    <m/>
    <n v="994.94999999999993"/>
    <n v="994.94999999999993"/>
    <m/>
    <m/>
    <n v="13044.900000000001"/>
  </r>
  <r>
    <n v="2150"/>
    <x v="0"/>
    <x v="7"/>
    <m/>
    <m/>
    <s v="33AAECC1568J1ZP"/>
    <n v="1.1000000000000001"/>
    <s v="NCES INCOME"/>
    <s v="GE2150FY252682"/>
    <m/>
    <s v="NCES INCOME"/>
    <n v="998599"/>
    <s v="NOS"/>
    <n v="1"/>
    <s v="CGST + SGST - 18%"/>
    <n v="50000"/>
    <m/>
    <n v="4500"/>
    <n v="4500"/>
    <m/>
    <m/>
    <n v="59000"/>
  </r>
  <r>
    <n v="2150"/>
    <x v="0"/>
    <x v="7"/>
    <m/>
    <m/>
    <s v="33AABCI7118M1ZI"/>
    <n v="1.1000000000000001"/>
    <s v="NCES INCOME"/>
    <s v="GE2150FY252683"/>
    <m/>
    <s v="NCES INCOME"/>
    <n v="998599"/>
    <s v="NOS"/>
    <n v="1"/>
    <s v="CGST + SGST - 18%"/>
    <n v="36650"/>
    <m/>
    <n v="3298.5"/>
    <n v="3298.5"/>
    <m/>
    <m/>
    <n v="43247"/>
  </r>
  <r>
    <n v="2150"/>
    <x v="0"/>
    <x v="7"/>
    <m/>
    <m/>
    <s v="33AABCI7118M1ZI"/>
    <n v="1.1000000000000001"/>
    <s v="NCES INCOME"/>
    <s v="GE2150FY252684"/>
    <m/>
    <s v="NCES INCOME"/>
    <n v="998599"/>
    <s v="NOS"/>
    <n v="1"/>
    <s v="CGST + SGST - 18%"/>
    <n v="73300"/>
    <m/>
    <n v="6597"/>
    <n v="6597"/>
    <m/>
    <m/>
    <n v="86494"/>
  </r>
  <r>
    <n v="2150"/>
    <x v="0"/>
    <x v="7"/>
    <m/>
    <m/>
    <s v="33AABCI7118M1ZI"/>
    <n v="1.1000000000000001"/>
    <s v="NCES INCOME"/>
    <s v="GE2150FY252685"/>
    <m/>
    <s v="NCES INCOME"/>
    <n v="998599"/>
    <s v="NOS"/>
    <n v="1"/>
    <s v="CGST + SGST - 18%"/>
    <n v="36650"/>
    <m/>
    <n v="3298.5"/>
    <n v="3298.5"/>
    <m/>
    <m/>
    <n v="43247"/>
  </r>
  <r>
    <n v="2150"/>
    <x v="0"/>
    <x v="7"/>
    <m/>
    <m/>
    <s v="33AABCI7118M1ZI"/>
    <n v="1.1000000000000001"/>
    <s v="NCES INCOME"/>
    <s v="GE2150FY252686"/>
    <m/>
    <s v="NCES INCOME"/>
    <n v="998599"/>
    <s v="NOS"/>
    <n v="1"/>
    <s v="CGST + SGST - 18%"/>
    <n v="73300"/>
    <m/>
    <n v="6597"/>
    <n v="6597"/>
    <m/>
    <m/>
    <n v="86494"/>
  </r>
  <r>
    <n v="2150"/>
    <x v="0"/>
    <x v="7"/>
    <m/>
    <m/>
    <s v="33AABCI7118M1ZI"/>
    <n v="1.1000000000000001"/>
    <s v="NCES INCOME"/>
    <s v="GE2150FY252687"/>
    <m/>
    <s v="NCES INCOME"/>
    <n v="998599"/>
    <s v="NOS"/>
    <n v="1"/>
    <s v="CGST + SGST - 18%"/>
    <n v="36650"/>
    <m/>
    <n v="3298.5"/>
    <n v="3298.5"/>
    <m/>
    <m/>
    <n v="43247"/>
  </r>
  <r>
    <n v="2150"/>
    <x v="0"/>
    <x v="7"/>
    <m/>
    <m/>
    <s v="33AABCI7118M1ZI"/>
    <n v="1.1000000000000001"/>
    <s v="NCES INCOME"/>
    <s v="GE2150FY252688"/>
    <m/>
    <s v="NCES INCOME"/>
    <n v="998599"/>
    <s v="NOS"/>
    <n v="1"/>
    <s v="CGST + SGST - 18%"/>
    <n v="73300"/>
    <m/>
    <n v="6597"/>
    <n v="6597"/>
    <m/>
    <m/>
    <n v="86494"/>
  </r>
  <r>
    <n v="2150"/>
    <x v="0"/>
    <x v="7"/>
    <m/>
    <m/>
    <s v="33AABCI7118M1ZI"/>
    <n v="1.1000000000000001"/>
    <s v="NCES INCOME"/>
    <s v="GE2150FY252689"/>
    <m/>
    <s v="NCES INCOME"/>
    <n v="998599"/>
    <s v="NOS"/>
    <n v="1"/>
    <s v="CGST + SGST - 18%"/>
    <n v="36650"/>
    <m/>
    <n v="3298.5"/>
    <n v="3298.5"/>
    <m/>
    <m/>
    <n v="43247"/>
  </r>
  <r>
    <n v="2150"/>
    <x v="0"/>
    <x v="7"/>
    <m/>
    <m/>
    <s v="33AABCI7118M1ZI"/>
    <n v="1.1000000000000001"/>
    <s v="NCES INCOME"/>
    <s v="GE2150FY252690"/>
    <m/>
    <s v="NCES INCOME"/>
    <n v="998599"/>
    <s v="NOS"/>
    <n v="1"/>
    <s v="CGST + SGST - 18%"/>
    <n v="73300"/>
    <m/>
    <n v="6597"/>
    <n v="6597"/>
    <m/>
    <m/>
    <n v="86494"/>
  </r>
  <r>
    <n v="2150"/>
    <x v="0"/>
    <x v="7"/>
    <m/>
    <m/>
    <s v="33AABCI7118M1ZI"/>
    <n v="1.1000000000000001"/>
    <s v="NCES INCOME"/>
    <s v="GE2150FY252691"/>
    <m/>
    <s v="NCES INCOME"/>
    <n v="998599"/>
    <s v="NOS"/>
    <n v="1"/>
    <s v="CGST + SGST - 18%"/>
    <n v="36650"/>
    <m/>
    <n v="3298.5"/>
    <n v="3298.5"/>
    <m/>
    <m/>
    <n v="43247"/>
  </r>
  <r>
    <n v="2150"/>
    <x v="0"/>
    <x v="7"/>
    <m/>
    <m/>
    <s v="33AABCI7118M1ZI"/>
    <n v="1.1000000000000001"/>
    <s v="NCES INCOME"/>
    <s v="GE2150FY252692"/>
    <m/>
    <s v="NCES INCOME"/>
    <n v="998599"/>
    <s v="NOS"/>
    <n v="1"/>
    <s v="CGST + SGST - 18%"/>
    <n v="73300"/>
    <m/>
    <n v="6597"/>
    <n v="6597"/>
    <m/>
    <m/>
    <n v="86494"/>
  </r>
  <r>
    <n v="2150"/>
    <x v="0"/>
    <x v="7"/>
    <m/>
    <m/>
    <s v="33AABCI7118M1ZI"/>
    <n v="1.1000000000000001"/>
    <s v="NCES INCOME"/>
    <s v="GE2150FY252693"/>
    <m/>
    <s v="NCES INCOME"/>
    <n v="998599"/>
    <s v="NOS"/>
    <n v="1"/>
    <s v="CGST + SGST - 18%"/>
    <n v="36650"/>
    <m/>
    <n v="3298.5"/>
    <n v="3298.5"/>
    <m/>
    <m/>
    <n v="43247"/>
  </r>
  <r>
    <n v="2150"/>
    <x v="0"/>
    <x v="7"/>
    <m/>
    <m/>
    <s v="33AABCI7118M1ZI"/>
    <n v="1.1000000000000001"/>
    <s v="NCES INCOME"/>
    <s v="GE2150FY252694"/>
    <m/>
    <s v="NCES INCOME"/>
    <n v="998599"/>
    <s v="NOS"/>
    <n v="1"/>
    <s v="CGST + SGST - 18%"/>
    <n v="73300"/>
    <m/>
    <n v="6597"/>
    <n v="6597"/>
    <m/>
    <m/>
    <n v="86494"/>
  </r>
  <r>
    <n v="2150"/>
    <x v="0"/>
    <x v="7"/>
    <m/>
    <m/>
    <s v="33AABCI7118M1ZI"/>
    <n v="1.1000000000000001"/>
    <s v="NCES INCOME"/>
    <s v="GE2150FY252695"/>
    <m/>
    <s v="NCES INCOME"/>
    <n v="998599"/>
    <s v="NOS"/>
    <n v="1"/>
    <s v="CGST + SGST - 18%"/>
    <n v="36650"/>
    <m/>
    <n v="3298.5"/>
    <n v="3298.5"/>
    <m/>
    <m/>
    <n v="43247"/>
  </r>
  <r>
    <n v="2150"/>
    <x v="0"/>
    <x v="7"/>
    <m/>
    <m/>
    <s v="33AABCI7118M1ZI"/>
    <n v="1.1000000000000001"/>
    <s v="NCES INCOME"/>
    <s v="GE2150FY252696"/>
    <m/>
    <s v="NCES INCOME"/>
    <n v="998599"/>
    <s v="NOS"/>
    <n v="1"/>
    <s v="CGST + SGST - 18%"/>
    <n v="73300"/>
    <m/>
    <n v="6597"/>
    <n v="6597"/>
    <m/>
    <m/>
    <n v="86494"/>
  </r>
  <r>
    <n v="2150"/>
    <x v="0"/>
    <x v="7"/>
    <m/>
    <m/>
    <s v="33AABCI7118M1ZI"/>
    <n v="1.1000000000000001"/>
    <s v="NCES INCOME"/>
    <s v="GE2150FY252697"/>
    <m/>
    <s v="NCES INCOME"/>
    <n v="998599"/>
    <s v="NOS"/>
    <n v="1"/>
    <s v="CGST + SGST - 18%"/>
    <n v="36650"/>
    <m/>
    <n v="3298.5"/>
    <n v="3298.5"/>
    <m/>
    <m/>
    <n v="43247"/>
  </r>
  <r>
    <n v="2150"/>
    <x v="0"/>
    <x v="7"/>
    <m/>
    <m/>
    <s v="33AABCI7118M1ZI"/>
    <n v="1.1000000000000001"/>
    <s v="NCES INCOME"/>
    <s v="GE2150FY252698"/>
    <m/>
    <s v="NCES INCOME"/>
    <n v="998599"/>
    <s v="NOS"/>
    <n v="1"/>
    <s v="CGST + SGST - 18%"/>
    <n v="73300"/>
    <m/>
    <n v="6597"/>
    <n v="6597"/>
    <m/>
    <m/>
    <n v="86494"/>
  </r>
  <r>
    <n v="2150"/>
    <x v="0"/>
    <x v="7"/>
    <m/>
    <m/>
    <s v="33AABCI7118M1ZI"/>
    <n v="1.1000000000000001"/>
    <s v="NCES INCOME"/>
    <s v="GE2150FY252699"/>
    <m/>
    <s v="NCES INCOME"/>
    <n v="998599"/>
    <s v="NOS"/>
    <n v="1"/>
    <s v="CGST + SGST - 18%"/>
    <n v="36650"/>
    <m/>
    <n v="3298.5"/>
    <n v="3298.5"/>
    <m/>
    <m/>
    <n v="43247"/>
  </r>
  <r>
    <n v="2150"/>
    <x v="0"/>
    <x v="7"/>
    <m/>
    <m/>
    <s v="33AABCI7118M1ZI"/>
    <n v="1.1000000000000001"/>
    <s v="NCES INCOME"/>
    <s v="GE2150FY2526100"/>
    <m/>
    <s v="NCES INCOME"/>
    <n v="998599"/>
    <s v="NOS"/>
    <n v="1"/>
    <s v="CGST + SGST - 18%"/>
    <n v="73300"/>
    <m/>
    <n v="6597"/>
    <n v="6597"/>
    <m/>
    <m/>
    <n v="86494"/>
  </r>
  <r>
    <n v="2150"/>
    <x v="0"/>
    <x v="7"/>
    <m/>
    <m/>
    <s v="33AABCI7118M1ZI"/>
    <n v="1.1000000000000001"/>
    <s v="NCES INCOME"/>
    <s v="GE2150FY2526101"/>
    <m/>
    <s v="NCES INCOME"/>
    <n v="998599"/>
    <s v="NOS"/>
    <n v="1"/>
    <s v="CGST + SGST - 18%"/>
    <n v="36650"/>
    <m/>
    <n v="3298.5"/>
    <n v="3298.5"/>
    <m/>
    <m/>
    <n v="43247"/>
  </r>
  <r>
    <n v="2150"/>
    <x v="0"/>
    <x v="7"/>
    <m/>
    <m/>
    <s v="33AABCI7118M1ZI"/>
    <n v="1.1000000000000001"/>
    <s v="NCES INCOME"/>
    <s v="GE2150FY2526102"/>
    <m/>
    <s v="NCES INCOME"/>
    <n v="998599"/>
    <s v="NOS"/>
    <n v="1"/>
    <s v="CGST + SGST - 18%"/>
    <n v="73300"/>
    <m/>
    <n v="6597"/>
    <n v="6597"/>
    <m/>
    <m/>
    <n v="86494"/>
  </r>
  <r>
    <n v="2150"/>
    <x v="0"/>
    <x v="7"/>
    <m/>
    <m/>
    <s v="33AABCI7118M1ZI"/>
    <n v="1.1000000000000001"/>
    <s v="NCES INCOME"/>
    <s v="GE2150FY2526103"/>
    <m/>
    <s v="NCES INCOME"/>
    <n v="998599"/>
    <s v="NOS"/>
    <n v="1"/>
    <s v="CGST + SGST - 18%"/>
    <n v="36650"/>
    <m/>
    <n v="3298.5"/>
    <n v="3298.5"/>
    <m/>
    <m/>
    <n v="43247"/>
  </r>
  <r>
    <n v="2150"/>
    <x v="0"/>
    <x v="7"/>
    <m/>
    <m/>
    <s v="33AABCI7118M1ZI"/>
    <n v="1.1000000000000001"/>
    <s v="NCES INCOME"/>
    <s v="GE2150FY2526104"/>
    <m/>
    <s v="NCES INCOME"/>
    <n v="998599"/>
    <s v="NOS"/>
    <n v="1"/>
    <s v="CGST + SGST - 18%"/>
    <n v="73300"/>
    <m/>
    <n v="6597"/>
    <n v="6597"/>
    <m/>
    <m/>
    <n v="86494"/>
  </r>
  <r>
    <n v="2150"/>
    <x v="0"/>
    <x v="7"/>
    <m/>
    <m/>
    <s v="33AAICA8787F1ZD"/>
    <n v="1.1000000000000001"/>
    <s v="NCES INCOME"/>
    <s v="GE2150FY2526105"/>
    <m/>
    <s v="NCES INCOME"/>
    <n v="998599"/>
    <s v="NOS"/>
    <n v="1"/>
    <s v="CGST + SGST - 18%"/>
    <n v="44220"/>
    <m/>
    <n v="3979.7999999999997"/>
    <n v="3979.7999999999997"/>
    <m/>
    <m/>
    <n v="52179.600000000006"/>
  </r>
  <r>
    <n v="2150"/>
    <x v="0"/>
    <x v="7"/>
    <m/>
    <m/>
    <s v="33AAICA8787F1ZD"/>
    <n v="1.1000000000000001"/>
    <s v="NCES INCOME"/>
    <s v="GE2150FY2526106"/>
    <m/>
    <s v="NCES INCOME"/>
    <n v="998599"/>
    <s v="NOS"/>
    <n v="1"/>
    <s v="CGST + SGST - 18%"/>
    <n v="100000"/>
    <m/>
    <n v="9000"/>
    <n v="9000"/>
    <m/>
    <m/>
    <n v="118000"/>
  </r>
  <r>
    <n v="2150"/>
    <x v="0"/>
    <x v="7"/>
    <m/>
    <m/>
    <s v="33AAICA8787F1ZD"/>
    <n v="1.1000000000000001"/>
    <s v="NCES INCOME"/>
    <s v="GE2150FY2526107"/>
    <m/>
    <s v="NCES INCOME"/>
    <n v="998599"/>
    <s v="NOS"/>
    <n v="1"/>
    <s v="CGST + SGST - 18%"/>
    <n v="33165"/>
    <m/>
    <n v="2984.85"/>
    <n v="2984.85"/>
    <m/>
    <m/>
    <n v="39134.699999999997"/>
  </r>
  <r>
    <n v="2150"/>
    <x v="0"/>
    <x v="7"/>
    <m/>
    <m/>
    <s v="33AAICA8787F1ZD"/>
    <n v="1.1000000000000001"/>
    <s v="NCES INCOME"/>
    <s v="GE2150FY2526108"/>
    <m/>
    <s v="NCES INCOME"/>
    <n v="998599"/>
    <s v="NOS"/>
    <n v="1"/>
    <s v="CGST + SGST - 18%"/>
    <n v="75000"/>
    <m/>
    <n v="6750"/>
    <n v="6750"/>
    <m/>
    <m/>
    <n v="88500"/>
  </r>
  <r>
    <n v="2150"/>
    <x v="0"/>
    <x v="7"/>
    <m/>
    <m/>
    <s v="33AAGCJ7569J1Z3"/>
    <n v="1.1000000000000001"/>
    <s v="NCES INCOME"/>
    <s v="GE2150FY2526109"/>
    <m/>
    <s v="NCES INCOME"/>
    <n v="998599"/>
    <s v="NOS"/>
    <n v="1"/>
    <s v="CGST + SGST - 18%"/>
    <n v="100000"/>
    <m/>
    <n v="9000"/>
    <n v="9000"/>
    <m/>
    <m/>
    <n v="118000"/>
  </r>
  <r>
    <n v="2150"/>
    <x v="0"/>
    <x v="7"/>
    <m/>
    <m/>
    <s v="33AAGCJ7569J1Z3"/>
    <n v="1.1000000000000001"/>
    <s v="NCES INCOME"/>
    <s v="GE2150FY2526110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06ABOCS7660L1ZL"/>
    <n v="1.1000000000000001"/>
    <s v="NCES INCOME"/>
    <s v="GE2150FY2526111"/>
    <m/>
    <s v="NCES INCOME"/>
    <n v="998599"/>
    <s v="NOS"/>
    <n v="1"/>
    <s v="CGST + SGST - 18%"/>
    <n v="500000"/>
    <n v="90000"/>
    <m/>
    <m/>
    <m/>
    <m/>
    <n v="590000"/>
  </r>
  <r>
    <n v="2150"/>
    <x v="0"/>
    <x v="7"/>
    <m/>
    <m/>
    <s v="33AAICR9249R1ZG"/>
    <n v="1.1000000000000001"/>
    <s v="NCES INCOME"/>
    <s v="GE2150FY2526112"/>
    <m/>
    <s v="NCES INCOME"/>
    <n v="998599"/>
    <s v="NOS"/>
    <n v="1"/>
    <s v="CGST + SGST - 18%"/>
    <n v="100000"/>
    <m/>
    <n v="9000"/>
    <n v="9000"/>
    <m/>
    <m/>
    <n v="118000"/>
  </r>
  <r>
    <n v="2150"/>
    <x v="0"/>
    <x v="7"/>
    <m/>
    <m/>
    <s v="33AAICR9249R1ZG"/>
    <n v="1.1000000000000001"/>
    <s v="NCES INCOME"/>
    <s v="GE2150FY2526113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LCG1035D1Z5"/>
    <n v="1.1000000000000001"/>
    <s v="NCES INCOME"/>
    <s v="GE2150FY2526114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LCK4434E1ZQ"/>
    <n v="1.1000000000000001"/>
    <s v="NCES INCOME"/>
    <s v="GE2150FY2526115"/>
    <m/>
    <s v="NCES INCOME"/>
    <n v="998599"/>
    <s v="NOS"/>
    <n v="1"/>
    <s v="CGST + SGST - 18%"/>
    <n v="100000"/>
    <m/>
    <n v="9000"/>
    <n v="9000"/>
    <m/>
    <m/>
    <n v="118000"/>
  </r>
  <r>
    <n v="2150"/>
    <x v="0"/>
    <x v="7"/>
    <m/>
    <m/>
    <s v="33AALCK4434E1ZQ"/>
    <n v="1.1000000000000001"/>
    <s v="NCES INCOME"/>
    <s v="GE2150FY2526116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LCC6718R1Z0"/>
    <n v="1.1000000000000001"/>
    <s v="NCES INCOME"/>
    <s v="GE2150FY2526117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ICR5893B1ZB"/>
    <n v="1.1000000000000001"/>
    <s v="NCES INCOME"/>
    <s v="GE2150FY2526118"/>
    <m/>
    <s v="NCES INCOME"/>
    <n v="998599"/>
    <s v="NOS"/>
    <n v="1"/>
    <s v="CGST + SGST - 18%"/>
    <n v="500000"/>
    <m/>
    <n v="45000"/>
    <n v="45000"/>
    <m/>
    <m/>
    <n v="590000"/>
  </r>
  <r>
    <n v="2150"/>
    <x v="0"/>
    <x v="7"/>
    <m/>
    <m/>
    <s v="33AAICR5893B1ZB"/>
    <n v="1.1000000000000001"/>
    <s v="NCES INCOME"/>
    <s v="GE2150FY2526119"/>
    <m/>
    <s v="NCES INCOME"/>
    <n v="998599"/>
    <s v="NOS"/>
    <n v="1"/>
    <s v="CGST + SGST - 18%"/>
    <n v="100000"/>
    <m/>
    <n v="9000"/>
    <n v="9000"/>
    <m/>
    <m/>
    <n v="118000"/>
  </r>
  <r>
    <n v="2150"/>
    <x v="0"/>
    <x v="7"/>
    <m/>
    <m/>
    <s v="33AABCI7118M1ZI"/>
    <n v="1.1000000000000001"/>
    <s v="NCES INCOME"/>
    <s v="GE2150FY2526120"/>
    <m/>
    <s v="NCES INCOME"/>
    <n v="998599"/>
    <s v="NOS"/>
    <n v="1"/>
    <s v="CGST + SGST - 18%"/>
    <n v="36650"/>
    <m/>
    <n v="3298.5"/>
    <n v="3298.5"/>
    <m/>
    <m/>
    <n v="43247"/>
  </r>
  <r>
    <n v="2150"/>
    <x v="0"/>
    <x v="7"/>
    <m/>
    <m/>
    <s v="33AABCI7118M1ZI"/>
    <n v="1.1000000000000001"/>
    <s v="NCES INCOME"/>
    <s v="GE2150FY2526121"/>
    <m/>
    <s v="NCES INCOME"/>
    <n v="998599"/>
    <s v="NOS"/>
    <n v="1"/>
    <s v="CGST + SGST - 18%"/>
    <n v="73300"/>
    <m/>
    <n v="6597"/>
    <n v="6597"/>
    <m/>
    <m/>
    <n v="86494"/>
  </r>
  <r>
    <n v="2150"/>
    <x v="0"/>
    <x v="7"/>
    <m/>
    <m/>
    <s v="33AABCI7118M1ZI"/>
    <n v="1.1000000000000001"/>
    <s v="NCES INCOME"/>
    <s v="GE2150FY2526122"/>
    <m/>
    <s v="NCES INCOME"/>
    <n v="998599"/>
    <s v="NOS"/>
    <n v="1"/>
    <s v="CGST + SGST - 18%"/>
    <n v="36650"/>
    <m/>
    <n v="3298.5"/>
    <n v="3298.5"/>
    <m/>
    <m/>
    <n v="43247"/>
  </r>
  <r>
    <n v="2150"/>
    <x v="0"/>
    <x v="7"/>
    <m/>
    <m/>
    <s v="33AABCI7118M1ZI"/>
    <n v="1.1000000000000001"/>
    <s v="NCES INCOME"/>
    <s v="GE2150FY2526123"/>
    <m/>
    <s v="NCES INCOME"/>
    <n v="998599"/>
    <s v="NOS"/>
    <n v="1"/>
    <s v="CGST + SGST - 18%"/>
    <n v="73300"/>
    <m/>
    <n v="6597"/>
    <n v="6597"/>
    <m/>
    <m/>
    <n v="86494"/>
  </r>
  <r>
    <n v="2150"/>
    <x v="0"/>
    <x v="7"/>
    <m/>
    <m/>
    <s v="33AABCI7118M1ZI"/>
    <n v="1.1000000000000001"/>
    <s v="NCES INCOME"/>
    <s v="GE2150FY2526124"/>
    <m/>
    <s v="NCES INCOME"/>
    <n v="998599"/>
    <s v="NOS"/>
    <n v="1"/>
    <s v="CGST + SGST - 18%"/>
    <n v="36650"/>
    <m/>
    <n v="3298.5"/>
    <n v="3298.5"/>
    <m/>
    <m/>
    <n v="43247"/>
  </r>
  <r>
    <n v="2150"/>
    <x v="0"/>
    <x v="7"/>
    <m/>
    <m/>
    <s v="33AABCI7118M1ZI"/>
    <n v="1.1000000000000001"/>
    <s v="NCES INCOME"/>
    <s v="GE2150FY2526125"/>
    <m/>
    <s v="NCES INCOME"/>
    <n v="998599"/>
    <s v="NOS"/>
    <n v="1"/>
    <s v="CGST + SGST - 18%"/>
    <n v="73300"/>
    <m/>
    <n v="6597"/>
    <n v="6597"/>
    <m/>
    <m/>
    <n v="86494"/>
  </r>
  <r>
    <n v="2150"/>
    <x v="0"/>
    <x v="7"/>
    <m/>
    <m/>
    <s v="33AABCI7118M1ZI"/>
    <n v="1.1000000000000001"/>
    <s v="NCES INCOME"/>
    <s v="GE2150FY2526126"/>
    <m/>
    <s v="NCES INCOME"/>
    <n v="998599"/>
    <s v="NOS"/>
    <n v="1"/>
    <s v="CGST + SGST - 18%"/>
    <n v="36650"/>
    <m/>
    <n v="3298.5"/>
    <n v="3298.5"/>
    <m/>
    <m/>
    <n v="43247"/>
  </r>
  <r>
    <n v="2150"/>
    <x v="0"/>
    <x v="7"/>
    <m/>
    <m/>
    <s v="33AABCI7118M1ZI"/>
    <n v="1.1000000000000001"/>
    <s v="NCES INCOME"/>
    <s v="GE2150FY2526127"/>
    <m/>
    <s v="NCES INCOME"/>
    <n v="998599"/>
    <s v="NOS"/>
    <n v="1"/>
    <s v="CGST + SGST - 18%"/>
    <n v="73300"/>
    <m/>
    <n v="6597"/>
    <n v="6597"/>
    <m/>
    <m/>
    <n v="86494"/>
  </r>
  <r>
    <n v="2150"/>
    <x v="0"/>
    <x v="7"/>
    <m/>
    <m/>
    <s v="33AABCI7118M1ZI"/>
    <n v="1.1000000000000001"/>
    <s v="NCES INCOME"/>
    <s v="GE2150FY2526128"/>
    <m/>
    <s v="NCES INCOME"/>
    <n v="998599"/>
    <s v="NOS"/>
    <n v="1"/>
    <s v="CGST + SGST - 18%"/>
    <n v="36650"/>
    <m/>
    <n v="3298.5"/>
    <n v="3298.5"/>
    <m/>
    <m/>
    <n v="43247"/>
  </r>
  <r>
    <n v="2150"/>
    <x v="0"/>
    <x v="7"/>
    <m/>
    <m/>
    <s v="33AABCI7118M1ZI"/>
    <n v="1.1000000000000001"/>
    <s v="NCES INCOME"/>
    <s v="GE2150FY2526129"/>
    <m/>
    <s v="NCES INCOME"/>
    <n v="998599"/>
    <s v="NOS"/>
    <n v="1"/>
    <s v="CGST + SGST - 18%"/>
    <n v="73300"/>
    <m/>
    <n v="6597"/>
    <n v="6597"/>
    <m/>
    <m/>
    <n v="86494"/>
  </r>
  <r>
    <n v="2150"/>
    <x v="0"/>
    <x v="7"/>
    <m/>
    <m/>
    <s v="33AABCI7118M1ZI"/>
    <n v="1.1000000000000001"/>
    <s v="NCES INCOME"/>
    <s v="GE2150FY2526130"/>
    <m/>
    <s v="NCES INCOME"/>
    <n v="998599"/>
    <s v="NOS"/>
    <n v="1"/>
    <s v="CGST + SGST - 18%"/>
    <n v="36650"/>
    <m/>
    <n v="3298.5"/>
    <n v="3298.5"/>
    <m/>
    <m/>
    <n v="43247"/>
  </r>
  <r>
    <n v="2150"/>
    <x v="0"/>
    <x v="7"/>
    <m/>
    <m/>
    <s v="33AABCI7118M1ZI"/>
    <n v="1.1000000000000001"/>
    <s v="NCES INCOME"/>
    <s v="GE2150FY2526131"/>
    <m/>
    <s v="NCES INCOME"/>
    <n v="998599"/>
    <s v="NOS"/>
    <n v="1"/>
    <s v="CGST + SGST - 18%"/>
    <n v="73300"/>
    <m/>
    <n v="6597"/>
    <n v="6597"/>
    <m/>
    <m/>
    <n v="86494"/>
  </r>
  <r>
    <n v="2150"/>
    <x v="0"/>
    <x v="7"/>
    <m/>
    <m/>
    <s v="33AABCI7118M1ZI"/>
    <n v="1.1000000000000001"/>
    <s v="NCES INCOME"/>
    <s v="GE2150FY2526132"/>
    <m/>
    <s v="NCES INCOME"/>
    <n v="998599"/>
    <s v="NOS"/>
    <n v="1"/>
    <s v="CGST + SGST - 18%"/>
    <n v="36650"/>
    <m/>
    <n v="3298.5"/>
    <n v="3298.5"/>
    <m/>
    <m/>
    <n v="43247"/>
  </r>
  <r>
    <n v="2150"/>
    <x v="0"/>
    <x v="7"/>
    <m/>
    <m/>
    <s v="33AABCI7118M1ZI"/>
    <n v="1.1000000000000001"/>
    <s v="NCES INCOME"/>
    <s v="GE2150FY2526133"/>
    <m/>
    <s v="NCES INCOME"/>
    <n v="998599"/>
    <s v="NOS"/>
    <n v="1"/>
    <s v="CGST + SGST - 18%"/>
    <n v="73300"/>
    <m/>
    <n v="6597"/>
    <n v="6597"/>
    <m/>
    <m/>
    <n v="86494"/>
  </r>
  <r>
    <n v="2150"/>
    <x v="0"/>
    <x v="7"/>
    <m/>
    <m/>
    <s v="33AAGCJ3996F1ZD"/>
    <n v="1.1000000000000001"/>
    <s v="NCES INCOME"/>
    <s v="GE2150FY2526134"/>
    <m/>
    <s v="NCES INCOME"/>
    <n v="998599"/>
    <s v="NOS"/>
    <n v="1"/>
    <s v="CGST + SGST - 18%"/>
    <n v="73300"/>
    <m/>
    <n v="6597"/>
    <n v="6597"/>
    <m/>
    <m/>
    <n v="86494"/>
  </r>
  <r>
    <n v="2150"/>
    <x v="0"/>
    <x v="7"/>
    <m/>
    <m/>
    <s v="33AAGCJ3996F1ZD"/>
    <n v="1.1000000000000001"/>
    <s v="NCES INCOME"/>
    <s v="GE2150FY2526135"/>
    <m/>
    <s v="NCES INCOME"/>
    <n v="998599"/>
    <s v="NOS"/>
    <n v="1"/>
    <s v="CGST + SGST - 18%"/>
    <n v="36650"/>
    <m/>
    <n v="3298.5"/>
    <n v="3298.5"/>
    <m/>
    <m/>
    <n v="43247"/>
  </r>
  <r>
    <n v="2150"/>
    <x v="0"/>
    <x v="7"/>
    <m/>
    <m/>
    <s v="33AAKCT9321Q1ZP"/>
    <n v="1.1000000000000001"/>
    <s v="NCES INCOME"/>
    <s v="GE2150FY2526136"/>
    <m/>
    <s v="NCES INCOME"/>
    <n v="998599"/>
    <s v="NOS"/>
    <n v="1"/>
    <s v="CGST + SGST - 18%"/>
    <n v="100000"/>
    <m/>
    <n v="9000"/>
    <n v="9000"/>
    <m/>
    <m/>
    <n v="118000"/>
  </r>
  <r>
    <n v="2150"/>
    <x v="0"/>
    <x v="7"/>
    <m/>
    <m/>
    <s v="33AALCG7749N1ZV"/>
    <n v="1.1000000000000001"/>
    <s v="NCES INCOME"/>
    <s v="GE2150FY2526137"/>
    <m/>
    <s v="NCES INCOME"/>
    <n v="998599"/>
    <s v="NOS"/>
    <n v="1"/>
    <s v="CGST + SGST - 18%"/>
    <n v="73300"/>
    <m/>
    <n v="6597"/>
    <n v="6597"/>
    <m/>
    <m/>
    <n v="86494"/>
  </r>
  <r>
    <n v="2150"/>
    <x v="0"/>
    <x v="7"/>
    <m/>
    <m/>
    <s v="33AALCG7749N1ZV"/>
    <n v="1.1000000000000001"/>
    <s v="NCES INCOME"/>
    <s v="GE2150FY2526138"/>
    <m/>
    <s v="NCES INCOME"/>
    <n v="998599"/>
    <s v="NOS"/>
    <n v="1"/>
    <s v="CGST + SGST - 18%"/>
    <n v="36650"/>
    <m/>
    <n v="3298.5"/>
    <n v="3298.5"/>
    <m/>
    <m/>
    <n v="43247"/>
  </r>
  <r>
    <n v="2150"/>
    <x v="0"/>
    <x v="7"/>
    <m/>
    <m/>
    <s v="33AAKCV5753E1Z8"/>
    <n v="1.1000000000000001"/>
    <s v="NCES INCOME"/>
    <s v="GE2150FY2526139"/>
    <m/>
    <s v="NCES INCOME"/>
    <n v="998599"/>
    <s v="NOS"/>
    <n v="1"/>
    <s v="CGST + SGST - 18%"/>
    <n v="100000"/>
    <m/>
    <n v="9000"/>
    <n v="9000"/>
    <m/>
    <m/>
    <n v="118000"/>
  </r>
  <r>
    <n v="2150"/>
    <x v="0"/>
    <x v="7"/>
    <m/>
    <m/>
    <s v="33AAKCV5753E1Z8"/>
    <n v="1.1000000000000001"/>
    <s v="NCES INCOME"/>
    <s v="GE2150FY2526140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HCE8612J1ZL"/>
    <n v="1.1000000000000001"/>
    <s v="NCES INCOME"/>
    <s v="GE2150FY2526141"/>
    <m/>
    <s v="NCES INCOME"/>
    <n v="998599"/>
    <s v="NOS"/>
    <n v="1"/>
    <s v="CGST + SGST - 18%"/>
    <n v="100000"/>
    <m/>
    <n v="9000"/>
    <n v="9000"/>
    <m/>
    <m/>
    <n v="118000"/>
  </r>
  <r>
    <n v="2150"/>
    <x v="0"/>
    <x v="7"/>
    <m/>
    <m/>
    <s v="33AADCP6091L1Z5"/>
    <n v="1.1000000000000001"/>
    <s v="NCES INCOME"/>
    <s v="GE2150FY2526142"/>
    <m/>
    <s v="NCES INCOME"/>
    <n v="998599"/>
    <s v="NOS"/>
    <n v="1"/>
    <s v="CGST + SGST - 18%"/>
    <n v="100000"/>
    <m/>
    <n v="9000"/>
    <n v="9000"/>
    <m/>
    <m/>
    <n v="118000"/>
  </r>
  <r>
    <n v="2150"/>
    <x v="0"/>
    <x v="7"/>
    <m/>
    <m/>
    <s v="33AADCP6091L1Z5"/>
    <n v="1.1000000000000001"/>
    <s v="NCES INCOME"/>
    <s v="GE2150FY2526143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BOCS5229D1ZC"/>
    <n v="1.1000000000000001"/>
    <s v="NCES INCOME"/>
    <s v="GE2150FY2526144"/>
    <m/>
    <s v="NCES INCOME"/>
    <n v="998599"/>
    <s v="NOS"/>
    <n v="1"/>
    <s v="CGST + SGST - 18%"/>
    <n v="500000"/>
    <m/>
    <n v="45000"/>
    <n v="45000"/>
    <m/>
    <m/>
    <n v="590000"/>
  </r>
  <r>
    <n v="2150"/>
    <x v="0"/>
    <x v="7"/>
    <m/>
    <m/>
    <s v="33ABOCS5229D1ZC"/>
    <n v="1.1000000000000001"/>
    <s v="NCES INCOME"/>
    <s v="GE2150FY2526145"/>
    <m/>
    <s v="NCES INCOME"/>
    <n v="998599"/>
    <s v="NOS"/>
    <n v="1"/>
    <s v="CGST + SGST - 18%"/>
    <n v="150000"/>
    <m/>
    <n v="13500"/>
    <n v="13500"/>
    <m/>
    <m/>
    <n v="177000"/>
  </r>
  <r>
    <n v="2150"/>
    <x v="0"/>
    <x v="7"/>
    <m/>
    <m/>
    <s v="33AAKCV6787C1Z0"/>
    <n v="1.1000000000000001"/>
    <s v="NCES INCOME"/>
    <s v="GE2150FY2526146"/>
    <m/>
    <s v="NCES INCOME"/>
    <n v="998599"/>
    <s v="NOS"/>
    <n v="1"/>
    <s v="CGST + SGST - 18%"/>
    <n v="100000"/>
    <m/>
    <n v="9000"/>
    <n v="9000"/>
    <m/>
    <m/>
    <n v="118000"/>
  </r>
  <r>
    <n v="2150"/>
    <x v="0"/>
    <x v="7"/>
    <m/>
    <m/>
    <s v="33AAKCV6787C1Z0"/>
    <n v="1.1000000000000001"/>
    <s v="NCES INCOME"/>
    <s v="GE2150FY2526147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AFF7432R2Z4"/>
    <n v="1.1000000000000001"/>
    <s v="NCES INCOME"/>
    <s v="GE2150FY2526148"/>
    <m/>
    <s v="NCES INCOME"/>
    <n v="998599"/>
    <s v="NOS"/>
    <n v="1"/>
    <s v="CGST + SGST - 18%"/>
    <n v="100000"/>
    <m/>
    <n v="9000"/>
    <n v="9000"/>
    <m/>
    <m/>
    <n v="118000"/>
  </r>
  <r>
    <n v="2150"/>
    <x v="0"/>
    <x v="7"/>
    <m/>
    <m/>
    <s v="33AAAFF7432R2Z4"/>
    <n v="1.1000000000000001"/>
    <s v="NCES INCOME"/>
    <s v="GE2150FY2526149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XCS4958B1ZZ"/>
    <n v="1.1000000000000001"/>
    <s v="NCES INCOME"/>
    <s v="GE2150FY2526150"/>
    <m/>
    <s v="NCES INCOME"/>
    <n v="998599"/>
    <s v="NOS"/>
    <n v="1"/>
    <s v="CGST + SGST - 18%"/>
    <n v="100000"/>
    <m/>
    <n v="9000"/>
    <n v="9000"/>
    <m/>
    <m/>
    <n v="118000"/>
  </r>
  <r>
    <n v="2150"/>
    <x v="0"/>
    <x v="7"/>
    <m/>
    <m/>
    <s v="33AAXCS4958B1ZZ"/>
    <n v="1.1000000000000001"/>
    <s v="NCES INCOME"/>
    <s v="GE2150FY2526151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GCJ3996F1ZD"/>
    <n v="1.1000000000000001"/>
    <s v="NCES INCOME"/>
    <s v="GE2150FY2526152"/>
    <m/>
    <s v="NCES INCOME"/>
    <n v="998599"/>
    <s v="NOS"/>
    <n v="1"/>
    <s v="CGST + SGST - 18%"/>
    <n v="73300"/>
    <m/>
    <n v="6597"/>
    <n v="6597"/>
    <m/>
    <m/>
    <n v="86494"/>
  </r>
  <r>
    <n v="2150"/>
    <x v="0"/>
    <x v="7"/>
    <m/>
    <m/>
    <s v="33AAGCJ3996F1ZD"/>
    <n v="1.1000000000000001"/>
    <s v="NCES INCOME"/>
    <s v="GE2150FY2526153"/>
    <m/>
    <s v="NCES INCOME"/>
    <n v="998599"/>
    <s v="NOS"/>
    <n v="1"/>
    <s v="CGST + SGST - 18%"/>
    <n v="36650"/>
    <m/>
    <n v="3298.5"/>
    <n v="3298.5"/>
    <m/>
    <m/>
    <n v="43247"/>
  </r>
  <r>
    <n v="2150"/>
    <x v="0"/>
    <x v="7"/>
    <m/>
    <m/>
    <s v="33AAHCM3979N1ZT"/>
    <n v="1.1000000000000001"/>
    <s v="NCES INCOME"/>
    <s v="GE2150FY2526154"/>
    <m/>
    <s v="NCES INCOME"/>
    <n v="998599"/>
    <s v="NOS"/>
    <n v="1"/>
    <s v="CGST + SGST - 18%"/>
    <n v="75000"/>
    <m/>
    <n v="6750"/>
    <n v="6750"/>
    <m/>
    <m/>
    <n v="88500"/>
  </r>
  <r>
    <n v="2150"/>
    <x v="0"/>
    <x v="7"/>
    <m/>
    <m/>
    <s v="33AAHCM3979N1ZT"/>
    <n v="1.1000000000000001"/>
    <s v="NCES INCOME"/>
    <s v="GE2150FY2526155"/>
    <m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s v="33AAHCM3979N1ZT"/>
    <n v="1.1000000000000001"/>
    <s v="NCES INCOME"/>
    <s v="GE2150FY2526156"/>
    <m/>
    <s v="NCES INCOME"/>
    <n v="998599"/>
    <s v="NOS"/>
    <n v="1"/>
    <s v="CGST + SGST - 18%"/>
    <n v="250000"/>
    <m/>
    <n v="22500"/>
    <n v="22500"/>
    <m/>
    <m/>
    <n v="295000"/>
  </r>
  <r>
    <n v="2150"/>
    <x v="0"/>
    <x v="7"/>
    <m/>
    <m/>
    <s v="33AACPG0230G1ZM"/>
    <n v="1.1000000000000001"/>
    <s v="NCES INCOME"/>
    <s v="GE2150FY2526157"/>
    <m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s v="33AAHCM3979N1ZT"/>
    <n v="1.1000000000000001"/>
    <s v="NCES INCOME"/>
    <s v="GE2150FY2526158"/>
    <m/>
    <s v="NCES INCOME"/>
    <n v="998599"/>
    <s v="NOS"/>
    <n v="1"/>
    <s v="CGST + SGST - 18%"/>
    <n v="275000"/>
    <m/>
    <n v="24750"/>
    <n v="24750"/>
    <m/>
    <m/>
    <n v="324500"/>
  </r>
  <r>
    <n v="2150"/>
    <x v="0"/>
    <x v="7"/>
    <m/>
    <m/>
    <s v="33AAHCM3979N1ZT"/>
    <n v="1.1000000000000001"/>
    <s v="NCES INCOME"/>
    <s v="GE2150FY2526159"/>
    <m/>
    <s v="NCES INCOME"/>
    <n v="998599"/>
    <s v="NOS"/>
    <n v="1"/>
    <s v="CGST + SGST - 18%"/>
    <n v="625000"/>
    <m/>
    <n v="56250"/>
    <n v="56250"/>
    <m/>
    <m/>
    <n v="737500"/>
  </r>
  <r>
    <n v="2150"/>
    <x v="0"/>
    <x v="7"/>
    <m/>
    <m/>
    <s v="33AAHCM3979N1ZT"/>
    <n v="1.1000000000000001"/>
    <s v="NCES INCOME"/>
    <s v="GE2150FY2526160"/>
    <m/>
    <s v="NCES INCOME"/>
    <n v="998599"/>
    <s v="NOS"/>
    <n v="1"/>
    <s v="CGST + SGST - 18%"/>
    <n v="50000"/>
    <m/>
    <n v="4500"/>
    <n v="4500"/>
    <m/>
    <m/>
    <n v="59000"/>
  </r>
  <r>
    <n v="2150"/>
    <x v="0"/>
    <x v="7"/>
    <m/>
    <m/>
    <s v="33AAHCM3979N1ZT"/>
    <n v="1.1000000000000001"/>
    <s v="NCES INCOME"/>
    <s v="GE2150FY2526161"/>
    <m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s v="07AAFCJ9753M1ZV"/>
    <n v="1.1000000000000001"/>
    <s v="NCES INCOME"/>
    <s v="GE2150FY2526162"/>
    <m/>
    <s v="NCES INCOME"/>
    <n v="998599"/>
    <s v="NOS"/>
    <n v="1"/>
    <s v="CGST + SGST - 18%"/>
    <n v="696465"/>
    <n v="125363.7"/>
    <m/>
    <m/>
    <m/>
    <m/>
    <n v="821828.7"/>
  </r>
  <r>
    <n v="2150"/>
    <x v="0"/>
    <x v="7"/>
    <m/>
    <m/>
    <s v="33AAKCD9530F1ZP"/>
    <n v="1.1000000000000001"/>
    <s v="NCES INCOME"/>
    <s v="GE2150FY2526163"/>
    <m/>
    <s v="NCES INCOME"/>
    <n v="998599"/>
    <s v="NOS"/>
    <n v="1"/>
    <s v="CGST + SGST - 18%"/>
    <n v="100000"/>
    <m/>
    <n v="9000"/>
    <n v="9000"/>
    <m/>
    <m/>
    <n v="118000"/>
  </r>
  <r>
    <n v="2150"/>
    <x v="0"/>
    <x v="7"/>
    <m/>
    <m/>
    <s v="33AAKCD9530F1ZP"/>
    <n v="1.1000000000000001"/>
    <s v="NCES INCOME"/>
    <s v="GE2150FY2526164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ACC4731H1Z3"/>
    <n v="1.1000000000000001"/>
    <s v="NCES INCOME"/>
    <s v="GE2150FY2526165"/>
    <m/>
    <s v="NCES INCOME"/>
    <n v="998599"/>
    <s v="NOS"/>
    <n v="1"/>
    <s v="CGST + SGST - 18%"/>
    <n v="221000"/>
    <m/>
    <n v="19890"/>
    <n v="19890"/>
    <m/>
    <m/>
    <n v="260780"/>
  </r>
  <r>
    <n v="2150"/>
    <x v="0"/>
    <x v="7"/>
    <m/>
    <m/>
    <s v="33ACBFA2048M1ZL"/>
    <n v="1.1000000000000001"/>
    <s v="NCES INCOME"/>
    <s v="GE2150FY2526166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HCM3979N1ZT"/>
    <n v="1.1000000000000001"/>
    <s v="NCES INCOME"/>
    <s v="GE2150FY2526167"/>
    <m/>
    <s v="NCES INCOME"/>
    <n v="998599"/>
    <s v="NOS"/>
    <n v="1"/>
    <s v="CGST + SGST - 18%"/>
    <n v="175000"/>
    <m/>
    <n v="15750"/>
    <n v="15750"/>
    <m/>
    <m/>
    <n v="206500"/>
  </r>
  <r>
    <n v="2150"/>
    <x v="0"/>
    <x v="7"/>
    <m/>
    <m/>
    <s v="33AAHCM3979N1ZT"/>
    <n v="1.1000000000000001"/>
    <s v="NCES INCOME"/>
    <s v="GE2150FY2526168"/>
    <m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s v="33AAFCT1628R1ZY"/>
    <n v="1.1000000000000001"/>
    <s v="NCES INCOME"/>
    <s v="GE2150FY2526169"/>
    <m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s v="27AAFCF8704Q1Z0"/>
    <n v="1.1000000000000001"/>
    <s v="NCES INCOME"/>
    <s v="GE2150FY2526170"/>
    <m/>
    <s v="NCES INCOME"/>
    <n v="998599"/>
    <s v="NOS"/>
    <n v="1"/>
    <s v="CGST + SGST - 18%"/>
    <n v="73300"/>
    <n v="13194"/>
    <m/>
    <m/>
    <m/>
    <m/>
    <n v="86494"/>
  </r>
  <r>
    <n v="2150"/>
    <x v="0"/>
    <x v="7"/>
    <m/>
    <m/>
    <s v="27AAFCF8704Q1Z0"/>
    <n v="1.1000000000000001"/>
    <s v="NCES INCOME"/>
    <s v="GE2150FY2526171"/>
    <m/>
    <s v="NCES INCOME"/>
    <n v="998599"/>
    <s v="NOS"/>
    <n v="1"/>
    <s v="CGST + SGST - 18%"/>
    <n v="36650"/>
    <n v="6597"/>
    <m/>
    <m/>
    <m/>
    <m/>
    <n v="43247"/>
  </r>
  <r>
    <n v="2150"/>
    <x v="0"/>
    <x v="7"/>
    <m/>
    <m/>
    <s v="33AABCI7118M1ZI"/>
    <n v="1.1000000000000001"/>
    <s v="NCES INCOME"/>
    <s v="GE2150FY2526172"/>
    <m/>
    <s v="NCES INCOME"/>
    <n v="998599"/>
    <s v="NOS"/>
    <n v="1"/>
    <s v="CGST + SGST - 18%"/>
    <n v="73300"/>
    <m/>
    <n v="6597"/>
    <n v="6597"/>
    <m/>
    <m/>
    <n v="86494"/>
  </r>
  <r>
    <n v="2150"/>
    <x v="0"/>
    <x v="7"/>
    <m/>
    <m/>
    <s v="33AABCI7118M1ZI"/>
    <n v="1.1000000000000001"/>
    <s v="NCES INCOME"/>
    <s v="GE2150FY2526173"/>
    <m/>
    <s v="NCES INCOME"/>
    <n v="998599"/>
    <s v="NOS"/>
    <n v="1"/>
    <s v="CGST + SGST - 18%"/>
    <n v="36650"/>
    <m/>
    <n v="3298.5"/>
    <n v="3298.5"/>
    <m/>
    <m/>
    <n v="43247"/>
  </r>
  <r>
    <n v="2150"/>
    <x v="0"/>
    <x v="7"/>
    <m/>
    <m/>
    <s v="33AAPCP1562J1Z7"/>
    <n v="1.1000000000000001"/>
    <s v="NCES INCOME"/>
    <s v="GE2150FY2526174"/>
    <m/>
    <s v="NCES INCOME"/>
    <n v="998599"/>
    <s v="NOS"/>
    <n v="1"/>
    <s v="CGST + SGST - 18%"/>
    <n v="100000"/>
    <m/>
    <n v="9000"/>
    <n v="9000"/>
    <m/>
    <m/>
    <n v="118000"/>
  </r>
  <r>
    <n v="2150"/>
    <x v="0"/>
    <x v="7"/>
    <m/>
    <m/>
    <s v="33AAPCP1562J1Z7"/>
    <n v="1.1000000000000001"/>
    <s v="NCES INCOME"/>
    <s v="GE2150FY2526175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BCI7118M1ZI"/>
    <n v="1.1000000000000001"/>
    <s v="NCES INCOME"/>
    <s v="GE2150FY2526176"/>
    <m/>
    <s v="NCES INCOME"/>
    <n v="998599"/>
    <s v="NOS"/>
    <n v="1"/>
    <s v="CGST + SGST - 18%"/>
    <n v="73300"/>
    <m/>
    <n v="6597"/>
    <n v="6597"/>
    <m/>
    <m/>
    <n v="86494"/>
  </r>
  <r>
    <n v="2150"/>
    <x v="0"/>
    <x v="7"/>
    <m/>
    <m/>
    <s v="33AABCI7118M1ZI"/>
    <n v="1.1000000000000001"/>
    <s v="NCES INCOME"/>
    <s v="GE2150FY2526177"/>
    <m/>
    <s v="NCES INCOME"/>
    <n v="998599"/>
    <s v="NOS"/>
    <n v="1"/>
    <s v="CGST + SGST - 18%"/>
    <n v="36650"/>
    <m/>
    <n v="3298.5"/>
    <n v="3298.5"/>
    <m/>
    <m/>
    <n v="43247"/>
  </r>
  <r>
    <n v="2150"/>
    <x v="0"/>
    <x v="7"/>
    <m/>
    <m/>
    <s v="33ADAPT7010Q1ZC"/>
    <n v="1.1000000000000001"/>
    <s v="NCES INCOME"/>
    <s v="GE2150FY2526178"/>
    <m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s v="33AAEFS8317E1ZD"/>
    <n v="1.1000000000000001"/>
    <s v="NCES INCOME"/>
    <s v="GE2150FY2526179"/>
    <m/>
    <s v="NCES INCOME"/>
    <n v="998599"/>
    <s v="NOS"/>
    <n v="1"/>
    <s v="CGST + SGST - 18%"/>
    <n v="50000"/>
    <m/>
    <n v="4500"/>
    <n v="4500"/>
    <m/>
    <m/>
    <n v="59000"/>
  </r>
  <r>
    <n v="2150"/>
    <x v="0"/>
    <x v="7"/>
    <m/>
    <m/>
    <s v="33AAEFS8317E1ZD"/>
    <n v="1.1000000000000001"/>
    <s v="NCES INCOME"/>
    <s v="GE2150FY2526180"/>
    <m/>
    <s v="NCES INCOME"/>
    <n v="998599"/>
    <s v="NOS"/>
    <n v="1"/>
    <s v="CGST + SGST - 18%"/>
    <n v="442000"/>
    <m/>
    <n v="39780"/>
    <n v="39780"/>
    <m/>
    <m/>
    <n v="521560"/>
  </r>
  <r>
    <n v="2150"/>
    <x v="0"/>
    <x v="7"/>
    <m/>
    <m/>
    <s v="33AAEFS8317E1ZD"/>
    <n v="1.1000000000000001"/>
    <s v="NCES INCOME"/>
    <s v="GE2150FY2526181"/>
    <m/>
    <s v="NCES INCOME"/>
    <n v="998599"/>
    <s v="NOS"/>
    <n v="1"/>
    <s v="CGST + SGST - 18%"/>
    <n v="221000"/>
    <m/>
    <n v="19890"/>
    <n v="19890"/>
    <m/>
    <m/>
    <n v="260780"/>
  </r>
  <r>
    <n v="2150"/>
    <x v="0"/>
    <x v="7"/>
    <m/>
    <m/>
    <s v="33AAEFS8317E1ZD"/>
    <n v="1.1000000000000001"/>
    <s v="NCES INCOME"/>
    <s v="GE2150FY2526182"/>
    <m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s v="33AADCC9241M1ZI"/>
    <n v="1.1000000000000001"/>
    <s v="NCES INCOME"/>
    <s v="GE2150FY2526183"/>
    <m/>
    <s v="NCES INCOME"/>
    <n v="998599"/>
    <s v="NOS"/>
    <n v="1"/>
    <s v="CGST + SGST - 18%"/>
    <n v="100000"/>
    <m/>
    <n v="9000"/>
    <n v="9000"/>
    <m/>
    <m/>
    <n v="118000"/>
  </r>
  <r>
    <n v="2150"/>
    <x v="0"/>
    <x v="7"/>
    <m/>
    <m/>
    <s v="33AAACY6106A1ZY"/>
    <n v="1.1000000000000001"/>
    <s v="NCES INCOME"/>
    <s v="GE2150FY2526184"/>
    <m/>
    <s v="NCES INCOME"/>
    <n v="998599"/>
    <s v="NOS"/>
    <n v="1"/>
    <s v="CGST + SGST - 18%"/>
    <n v="100000"/>
    <m/>
    <n v="9000"/>
    <n v="9000"/>
    <m/>
    <m/>
    <n v="118000"/>
  </r>
  <r>
    <n v="2150"/>
    <x v="0"/>
    <x v="7"/>
    <m/>
    <m/>
    <s v="33AAACY6106A1ZY"/>
    <n v="1.1000000000000001"/>
    <s v="NCES INCOME"/>
    <s v="GE2150FY2526185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PCM0442E1ZS"/>
    <n v="1.1000000000000001"/>
    <s v="NCES INCOME"/>
    <s v="GE2150FY2526186"/>
    <m/>
    <s v="NCES INCOME"/>
    <n v="998599"/>
    <s v="NOS"/>
    <n v="1"/>
    <s v="CGST + SGST - 18%"/>
    <n v="100000"/>
    <m/>
    <n v="9000"/>
    <n v="9000"/>
    <m/>
    <m/>
    <n v="118000"/>
  </r>
  <r>
    <n v="2150"/>
    <x v="0"/>
    <x v="7"/>
    <m/>
    <m/>
    <s v="33AAPCM0442E1ZS"/>
    <n v="1.1000000000000001"/>
    <s v="NCES INCOME"/>
    <s v="GE2150FY2526187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DGFS2596E1Z0"/>
    <n v="1.1000000000000001"/>
    <s v="NCES INCOME"/>
    <s v="GE2150FY2526188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ICE7154N1Z9"/>
    <n v="1.1000000000000001"/>
    <s v="NCES INCOME"/>
    <s v="GE2150FY2526189"/>
    <m/>
    <s v="NCES INCOME"/>
    <n v="998599"/>
    <s v="NOS"/>
    <n v="1"/>
    <s v="CGST + SGST - 18%"/>
    <n v="500000"/>
    <m/>
    <n v="45000"/>
    <n v="45000"/>
    <m/>
    <m/>
    <n v="590000"/>
  </r>
  <r>
    <n v="2150"/>
    <x v="0"/>
    <x v="7"/>
    <m/>
    <m/>
    <s v="33AAPCM0433M1ZC"/>
    <n v="1.1000000000000001"/>
    <s v="NCES INCOME"/>
    <s v="GE2150FY2526190"/>
    <m/>
    <s v="NCES INCOME"/>
    <n v="998599"/>
    <s v="NOS"/>
    <n v="1"/>
    <s v="CGST + SGST - 18%"/>
    <n v="100000"/>
    <m/>
    <n v="9000"/>
    <n v="9000"/>
    <m/>
    <m/>
    <n v="118000"/>
  </r>
  <r>
    <n v="2150"/>
    <x v="0"/>
    <x v="7"/>
    <m/>
    <m/>
    <s v="33AASCM3936A1ZK"/>
    <n v="1.1000000000000001"/>
    <s v="NCES INCOME"/>
    <s v="GE2150FY2526191"/>
    <m/>
    <s v="NCES INCOME"/>
    <n v="998599"/>
    <s v="NOS"/>
    <n v="1"/>
    <s v="CGST + SGST - 18%"/>
    <n v="100000"/>
    <m/>
    <n v="9000"/>
    <n v="9000"/>
    <m/>
    <m/>
    <n v="118000"/>
  </r>
  <r>
    <n v="2150"/>
    <x v="0"/>
    <x v="7"/>
    <m/>
    <m/>
    <s v="33AASCM3936A1ZK"/>
    <n v="1.1000000000000001"/>
    <s v="NCES INCOME"/>
    <s v="GE2150FY2526192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ECW0115H1ZT"/>
    <n v="1.1000000000000001"/>
    <s v="NCES INCOME"/>
    <s v="GE2150FY2526193"/>
    <m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s v="33AAGCJ3363E1ZU"/>
    <n v="1.1000000000000001"/>
    <s v="NCES INCOME"/>
    <s v="GE2150FY2526194"/>
    <m/>
    <s v="NCES INCOME"/>
    <n v="998599"/>
    <s v="NOS"/>
    <n v="1"/>
    <s v="CGST + SGST - 18%"/>
    <n v="100000"/>
    <m/>
    <n v="9000"/>
    <n v="9000"/>
    <m/>
    <m/>
    <n v="118000"/>
  </r>
  <r>
    <n v="2150"/>
    <x v="0"/>
    <x v="7"/>
    <m/>
    <m/>
    <s v="33AAGCJ3363E1ZU"/>
    <n v="1.1000000000000001"/>
    <s v="NCES INCOME"/>
    <s v="GE2150FY2526195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ICP9117A1ZQ"/>
    <n v="1.1000000000000001"/>
    <s v="NCES INCOME"/>
    <s v="GE2150FY2526196"/>
    <m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s v="33AAICP9117A1ZQ"/>
    <n v="1.1000000000000001"/>
    <s v="NCES INCOME"/>
    <s v="GE2150FY2526197"/>
    <m/>
    <s v="NCES INCOME"/>
    <n v="998599"/>
    <s v="NOS"/>
    <n v="1"/>
    <s v="CGST + SGST - 18%"/>
    <n v="221000"/>
    <m/>
    <n v="19890"/>
    <n v="19890"/>
    <m/>
    <m/>
    <n v="260780"/>
  </r>
  <r>
    <n v="2150"/>
    <x v="0"/>
    <x v="7"/>
    <m/>
    <m/>
    <s v="33AACFT3431G1ZL"/>
    <n v="1.1000000000000001"/>
    <s v="NCES INCOME"/>
    <s v="GE2150FY2526198"/>
    <m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s v="33ABHCS7807E1ZD"/>
    <n v="1.1000000000000001"/>
    <s v="NCES INCOME"/>
    <s v="GE2150FY2526199"/>
    <m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s v="33AABCA9902B1Z9"/>
    <n v="1.1000000000000001"/>
    <s v="NCES INCOME"/>
    <s v="GE2150FY2526200"/>
    <m/>
    <s v="NCES INCOME"/>
    <n v="998599"/>
    <s v="NOS"/>
    <n v="1"/>
    <s v="CGST + SGST - 18%"/>
    <n v="100000"/>
    <m/>
    <n v="9000"/>
    <n v="9000"/>
    <m/>
    <m/>
    <n v="118000"/>
  </r>
  <r>
    <n v="2150"/>
    <x v="0"/>
    <x v="7"/>
    <m/>
    <m/>
    <s v="33AABCA9902B1Z9"/>
    <n v="1.1000000000000001"/>
    <s v="NCES INCOME"/>
    <s v="GE2150FY2526201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ICR5893B1ZB"/>
    <n v="1.1000000000000001"/>
    <s v="NCES INCOME"/>
    <s v="GE2150FY2526202"/>
    <m/>
    <s v="NCES INCOME"/>
    <n v="998599"/>
    <s v="NOS"/>
    <n v="1"/>
    <s v="CGST + SGST - 18%"/>
    <n v="100000"/>
    <m/>
    <n v="9000"/>
    <n v="9000"/>
    <m/>
    <m/>
    <n v="118000"/>
  </r>
  <r>
    <n v="2150"/>
    <x v="0"/>
    <x v="7"/>
    <m/>
    <m/>
    <s v="33AAFCG2053D1Z7"/>
    <n v="1.1000000000000001"/>
    <s v="NCES INCOME"/>
    <s v="GE2150FY2526203"/>
    <m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s v="33AAFCG2053D1Z7"/>
    <n v="1.1000000000000001"/>
    <s v="NCES INCOME"/>
    <s v="GE2150FY2526204"/>
    <m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s v="33AACCL2801P1ZK"/>
    <n v="1.1000000000000001"/>
    <s v="NCES INCOME"/>
    <s v="GE2150FY2526205"/>
    <m/>
    <s v="NCES INCOME"/>
    <n v="998599"/>
    <s v="NOS"/>
    <n v="1"/>
    <s v="CGST + SGST - 18%"/>
    <n v="100000"/>
    <m/>
    <n v="9000"/>
    <n v="9000"/>
    <m/>
    <m/>
    <n v="118000"/>
  </r>
  <r>
    <n v="2150"/>
    <x v="0"/>
    <x v="7"/>
    <m/>
    <m/>
    <s v="33AACCL2801P1ZK"/>
    <n v="1.1000000000000001"/>
    <s v="NCES INCOME"/>
    <s v="GE2150FY2526206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DFT5600L1ZA"/>
    <n v="1.1000000000000001"/>
    <s v="NCES INCOME"/>
    <s v="GE2150FY2526207"/>
    <m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s v="33AAFFF3404Q1ZE"/>
    <n v="1.1000000000000001"/>
    <s v="NCES INCOME"/>
    <s v="GE2150FY2526208"/>
    <m/>
    <s v="NCES INCOME"/>
    <n v="998599"/>
    <s v="NOS"/>
    <n v="1"/>
    <s v="CGST + SGST - 18%"/>
    <n v="221000"/>
    <m/>
    <n v="19890"/>
    <n v="19890"/>
    <m/>
    <m/>
    <n v="260780"/>
  </r>
  <r>
    <n v="2150"/>
    <x v="0"/>
    <x v="7"/>
    <m/>
    <m/>
    <s v="33AAFFF3404Q1ZE"/>
    <n v="1.1000000000000001"/>
    <s v="NCES INCOME"/>
    <s v="GE2150FY2526209"/>
    <m/>
    <s v="NCES INCOME"/>
    <n v="998599"/>
    <s v="NOS"/>
    <n v="1"/>
    <s v="CGST + SGST - 18%"/>
    <n v="221000"/>
    <m/>
    <n v="19890"/>
    <n v="19890"/>
    <m/>
    <m/>
    <n v="260780"/>
  </r>
  <r>
    <n v="2150"/>
    <x v="0"/>
    <x v="7"/>
    <m/>
    <m/>
    <n v="0"/>
    <n v="1.3"/>
    <s v="NCES INCOME"/>
    <s v="GE2150FY2526210"/>
    <m/>
    <s v="NCES INCOME"/>
    <n v="998599"/>
    <s v="NOS"/>
    <n v="1"/>
    <s v="CGST + SGST - 18%"/>
    <n v="100000"/>
    <n v="18000"/>
    <m/>
    <m/>
    <m/>
    <m/>
    <n v="118000"/>
  </r>
  <r>
    <n v="2150"/>
    <x v="0"/>
    <x v="7"/>
    <m/>
    <m/>
    <s v="33AAJCN8294K1ZU"/>
    <n v="1.1000000000000001"/>
    <s v="NCES INCOME"/>
    <s v="GE2150FY2526211"/>
    <m/>
    <s v="NCES INCOME"/>
    <n v="998599"/>
    <s v="NOS"/>
    <n v="1"/>
    <s v="CGST + SGST - 18%"/>
    <n v="73300"/>
    <m/>
    <n v="6597"/>
    <n v="6597"/>
    <m/>
    <m/>
    <n v="86494"/>
  </r>
  <r>
    <n v="2150"/>
    <x v="0"/>
    <x v="7"/>
    <m/>
    <m/>
    <s v="33AAJCN8294K1ZU"/>
    <n v="1.1000000000000001"/>
    <s v="NCES INCOME"/>
    <s v="GE2150FY2526212"/>
    <m/>
    <s v="NCES INCOME"/>
    <n v="998599"/>
    <s v="NOS"/>
    <n v="1"/>
    <s v="CGST + SGST - 18%"/>
    <n v="36650"/>
    <m/>
    <n v="3298.5"/>
    <n v="3298.5"/>
    <m/>
    <m/>
    <n v="43247"/>
  </r>
  <r>
    <n v="2150"/>
    <x v="0"/>
    <x v="7"/>
    <m/>
    <m/>
    <s v="33AAKCV5738K1ZU"/>
    <n v="1.1000000000000001"/>
    <s v="NCES INCOME"/>
    <s v="GE2150FY2526213"/>
    <m/>
    <s v="NCES INCOME"/>
    <n v="998599"/>
    <s v="NOS"/>
    <n v="1"/>
    <s v="CGST + SGST - 18%"/>
    <n v="100000"/>
    <m/>
    <n v="9000"/>
    <n v="9000"/>
    <m/>
    <m/>
    <n v="118000"/>
  </r>
  <r>
    <n v="2150"/>
    <x v="0"/>
    <x v="7"/>
    <m/>
    <m/>
    <s v="33AAKCV5738K1ZU"/>
    <n v="1.1000000000000001"/>
    <s v="NCES INCOME"/>
    <s v="GE2150FY2526214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KCV5738K1ZU"/>
    <n v="1.1000000000000001"/>
    <s v="NCES INCOME"/>
    <s v="GE2150FY2526215"/>
    <m/>
    <s v="NCES INCOME"/>
    <n v="998599"/>
    <s v="NOS"/>
    <n v="1"/>
    <s v="CGST + SGST - 18%"/>
    <n v="100000"/>
    <m/>
    <n v="9000"/>
    <n v="9000"/>
    <m/>
    <m/>
    <n v="118000"/>
  </r>
  <r>
    <n v="2150"/>
    <x v="0"/>
    <x v="7"/>
    <m/>
    <m/>
    <s v="33AAKCV5738K1ZU"/>
    <n v="1.1000000000000001"/>
    <s v="NCES INCOME"/>
    <s v="GE2150FY2526216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KCV5738K1ZU"/>
    <n v="1.1000000000000001"/>
    <s v="NCES INCOME"/>
    <s v="GE2150FY2526217"/>
    <m/>
    <s v="NCES INCOME"/>
    <n v="998599"/>
    <s v="NOS"/>
    <n v="1"/>
    <s v="CGST + SGST - 18%"/>
    <n v="100000"/>
    <m/>
    <n v="9000"/>
    <n v="9000"/>
    <m/>
    <m/>
    <n v="118000"/>
  </r>
  <r>
    <n v="2150"/>
    <x v="0"/>
    <x v="7"/>
    <m/>
    <m/>
    <s v="33AAKCV5738K1ZU"/>
    <n v="1.1000000000000001"/>
    <s v="NCES INCOME"/>
    <s v="GE2150FY2526218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KCK1207A1ZA"/>
    <n v="1.1000000000000001"/>
    <s v="NCES INCOME"/>
    <s v="GE2150FY2526219"/>
    <m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n v="0"/>
    <n v="1.3"/>
    <s v="NCES INCOME"/>
    <s v="GE2150FY2526220"/>
    <m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s v="33AAECP5965G1ZA"/>
    <n v="1.1000000000000001"/>
    <s v="NCES INCOME"/>
    <s v="GE2150FY2526221"/>
    <m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s v="33AACCR6828G2ZD"/>
    <n v="1.1000000000000001"/>
    <s v="NCES INCOME"/>
    <s v="GE2150FY2526222"/>
    <m/>
    <s v="NCES INCOME"/>
    <n v="998599"/>
    <s v="NOS"/>
    <n v="1"/>
    <s v="CGST + SGST - 18%"/>
    <n v="50000"/>
    <m/>
    <n v="4500"/>
    <n v="4500"/>
    <m/>
    <m/>
    <n v="59000"/>
  </r>
  <r>
    <n v="2150"/>
    <x v="0"/>
    <x v="7"/>
    <m/>
    <m/>
    <s v="33AAECG3408R1ZE"/>
    <n v="1.1000000000000001"/>
    <s v="NCES INCOME"/>
    <s v="GE2150FY2526223"/>
    <m/>
    <s v="NCES INCOME"/>
    <n v="998599"/>
    <s v="NOS"/>
    <n v="1"/>
    <s v="CGST + SGST - 18%"/>
    <n v="425000"/>
    <m/>
    <n v="38250"/>
    <n v="38250"/>
    <m/>
    <m/>
    <n v="501500"/>
  </r>
  <r>
    <n v="2150"/>
    <x v="0"/>
    <x v="7"/>
    <m/>
    <m/>
    <s v="33AACCS9189B1ZB"/>
    <n v="1.1000000000000001"/>
    <s v="NCES INCOME"/>
    <s v="GE2150FY2526224"/>
    <m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s v="33AADCS5028E1ZQ"/>
    <n v="1.1000000000000001"/>
    <s v="NCES INCOME"/>
    <s v="GE2150FY2526225"/>
    <m/>
    <s v="NCES INCOME"/>
    <n v="998599"/>
    <s v="NOS"/>
    <n v="1"/>
    <s v="CGST + SGST - 18%"/>
    <n v="100000"/>
    <m/>
    <n v="9000"/>
    <n v="9000"/>
    <m/>
    <m/>
    <n v="118000"/>
  </r>
  <r>
    <n v="2150"/>
    <x v="0"/>
    <x v="7"/>
    <m/>
    <m/>
    <s v="33AADCS5028E1ZQ"/>
    <n v="1.1000000000000001"/>
    <s v="NCES INCOME"/>
    <s v="GE2150FY2526226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BACA8915G1ZV"/>
    <n v="1.1000000000000001"/>
    <s v="NCES INCOME"/>
    <s v="GE2150FY2526227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CCC5973B1ZZ"/>
    <n v="1.1000000000000001"/>
    <s v="NCES INCOME"/>
    <s v="GE2150FY2526228"/>
    <m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s v="33AAMCR9881R1Z6"/>
    <n v="1.1000000000000001"/>
    <s v="NCES INCOME"/>
    <s v="GE2150FY2526229"/>
    <m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s v="33AAHCS8548K1ZU"/>
    <n v="1.1000000000000001"/>
    <s v="NCES INCOME"/>
    <s v="GE2150FY2526230"/>
    <m/>
    <s v="NCES INCOME"/>
    <n v="998599"/>
    <s v="NOS"/>
    <n v="1"/>
    <s v="CGST + SGST - 18%"/>
    <n v="50000"/>
    <m/>
    <n v="4500"/>
    <n v="4500"/>
    <m/>
    <m/>
    <n v="59000"/>
  </r>
  <r>
    <n v="2150"/>
    <x v="0"/>
    <x v="7"/>
    <m/>
    <m/>
    <s v="33AAHCS8548K1ZU"/>
    <n v="1.1000000000000001"/>
    <s v="NCES INCOME"/>
    <s v="GE2150FY2526231"/>
    <m/>
    <s v="NCES INCOME"/>
    <n v="998599"/>
    <s v="NOS"/>
    <n v="1"/>
    <s v="CGST + SGST - 18%"/>
    <n v="50000"/>
    <m/>
    <n v="4500"/>
    <n v="4500"/>
    <m/>
    <m/>
    <n v="59000"/>
  </r>
  <r>
    <n v="2150"/>
    <x v="0"/>
    <x v="7"/>
    <m/>
    <m/>
    <s v="33ABJCS5237L1Z0"/>
    <n v="1.1000000000000001"/>
    <s v="NCES INCOME"/>
    <s v="GE2150FY2526232"/>
    <m/>
    <s v="NCES INCOME"/>
    <n v="998599"/>
    <s v="NOS"/>
    <n v="1"/>
    <s v="CGST + SGST - 18%"/>
    <n v="50000"/>
    <m/>
    <n v="4500"/>
    <n v="4500"/>
    <m/>
    <m/>
    <n v="59000"/>
  </r>
  <r>
    <n v="2150"/>
    <x v="0"/>
    <x v="7"/>
    <m/>
    <m/>
    <s v="33AALFT3626J1Z0"/>
    <n v="1.1000000000000001"/>
    <s v="NCES INCOME"/>
    <s v="GE2150FY2526233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YFA2296E1Z9"/>
    <n v="1.1000000000000001"/>
    <s v="NCES INCOME"/>
    <s v="GE2150FY2526234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UCA5693G1Z8"/>
    <n v="1.1000000000000001"/>
    <s v="NCES INCOME"/>
    <s v="GE2150FY2526235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QCS3054B1ZL"/>
    <n v="1.1000000000000001"/>
    <s v="NCES INCOME"/>
    <s v="GE2150FY2526236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KCN4570H1ZD"/>
    <n v="1.1000000000000001"/>
    <s v="NCES INCOME"/>
    <s v="GE2150FY2526237"/>
    <m/>
    <s v="NCES INCOME"/>
    <n v="998599"/>
    <s v="NOS"/>
    <n v="1"/>
    <s v="CGST + SGST - 18%"/>
    <n v="100000"/>
    <m/>
    <n v="9000"/>
    <n v="9000"/>
    <m/>
    <m/>
    <n v="118000"/>
  </r>
  <r>
    <n v="2150"/>
    <x v="0"/>
    <x v="7"/>
    <m/>
    <m/>
    <s v="33AAKCN4570H1ZD"/>
    <n v="1.1000000000000001"/>
    <s v="NCES INCOME"/>
    <s v="GE2150FY2526238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JCV8919K1ZQ"/>
    <n v="1.1000000000000001"/>
    <s v="NCES INCOME"/>
    <s v="GE2150FY2526239"/>
    <m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s v="33AASCA5390G1ZG"/>
    <n v="1.1000000000000001"/>
    <s v="NCES INCOME"/>
    <s v="GE2150FY2526240"/>
    <m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s v="33AASCA5390G1ZG"/>
    <n v="1.1000000000000001"/>
    <s v="NCES INCOME"/>
    <s v="GE2150FY2526241"/>
    <m/>
    <s v="NCES INCOME"/>
    <n v="998599"/>
    <s v="NOS"/>
    <n v="1"/>
    <s v="CGST + SGST - 18%"/>
    <n v="221000"/>
    <m/>
    <n v="19890"/>
    <n v="19890"/>
    <m/>
    <m/>
    <n v="260780"/>
  </r>
  <r>
    <n v="2150"/>
    <x v="0"/>
    <x v="7"/>
    <m/>
    <m/>
    <s v="33AAACV6385J1Z1"/>
    <n v="1.1000000000000001"/>
    <s v="NCES INCOME"/>
    <s v="GE2150FY2526242"/>
    <m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s v="33ABHCS3945H1Z8"/>
    <n v="1.1000000000000001"/>
    <s v="NCES INCOME"/>
    <s v="GE2150FY2526243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LFC0265C1ZZ"/>
    <n v="1.1000000000000001"/>
    <s v="NCES INCOME"/>
    <s v="GE2150FY2526244"/>
    <m/>
    <s v="NCES INCOME"/>
    <n v="998599"/>
    <s v="NOS"/>
    <n v="1"/>
    <s v="CGST + SGST - 18%"/>
    <n v="884000"/>
    <m/>
    <n v="79560"/>
    <n v="79560"/>
    <m/>
    <m/>
    <n v="1043120"/>
  </r>
  <r>
    <n v="2150"/>
    <x v="0"/>
    <x v="7"/>
    <m/>
    <m/>
    <s v="33ABACA9594M1Z5"/>
    <n v="1.1000000000000001"/>
    <s v="NCES INCOME"/>
    <s v="GE2150FY2526245"/>
    <m/>
    <s v="NCES INCOME"/>
    <n v="998599"/>
    <s v="NOS"/>
    <n v="1"/>
    <s v="CGST + SGST - 18%"/>
    <n v="884000"/>
    <m/>
    <n v="79560"/>
    <n v="79560"/>
    <m/>
    <m/>
    <n v="1043120"/>
  </r>
  <r>
    <n v="2150"/>
    <x v="0"/>
    <x v="7"/>
    <m/>
    <m/>
    <s v="33ABQCS0557E1ZB"/>
    <n v="1.1000000000000001"/>
    <s v="NCES INCOME"/>
    <s v="GE2150FY2526246"/>
    <m/>
    <s v="NCES INCOME"/>
    <n v="998599"/>
    <s v="NOS"/>
    <n v="1"/>
    <s v="CGST + SGST - 18%"/>
    <n v="663000"/>
    <m/>
    <n v="59670"/>
    <n v="59670"/>
    <m/>
    <m/>
    <n v="782340"/>
  </r>
  <r>
    <n v="2150"/>
    <x v="0"/>
    <x v="7"/>
    <m/>
    <m/>
    <s v="33ABCCA7862Q1Z4"/>
    <n v="1.1000000000000001"/>
    <s v="NCES INCOME"/>
    <s v="GE2150FY2526247"/>
    <m/>
    <s v="NCES INCOME"/>
    <n v="998599"/>
    <s v="NOS"/>
    <n v="1"/>
    <s v="CGST + SGST - 18%"/>
    <n v="884000"/>
    <m/>
    <n v="79560"/>
    <n v="79560"/>
    <m/>
    <m/>
    <n v="1043120"/>
  </r>
  <r>
    <n v="2150"/>
    <x v="0"/>
    <x v="7"/>
    <m/>
    <m/>
    <s v="33AATCM2395L1ZT"/>
    <n v="1.1000000000000001"/>
    <s v="NCES INCOME"/>
    <s v="GE2150FY2526248"/>
    <m/>
    <s v="NCES INCOME"/>
    <n v="998599"/>
    <s v="NOS"/>
    <n v="1"/>
    <s v="CGST + SGST - 18%"/>
    <n v="1105000"/>
    <m/>
    <n v="99450"/>
    <n v="99450"/>
    <m/>
    <m/>
    <n v="1303900"/>
  </r>
  <r>
    <n v="2150"/>
    <x v="0"/>
    <x v="7"/>
    <m/>
    <m/>
    <s v="33AAKCT1270C1ZQ"/>
    <n v="1.1000000000000001"/>
    <s v="NCES INCOME"/>
    <s v="GE2150FY2526249"/>
    <m/>
    <s v="NCES INCOME"/>
    <n v="998599"/>
    <s v="NOS"/>
    <n v="1"/>
    <s v="CGST + SGST - 18%"/>
    <n v="884000"/>
    <m/>
    <n v="79560"/>
    <n v="79560"/>
    <m/>
    <m/>
    <n v="1043120"/>
  </r>
  <r>
    <n v="2150"/>
    <x v="0"/>
    <x v="7"/>
    <m/>
    <m/>
    <s v="33AAYFV8192N1ZY"/>
    <n v="1.1000000000000001"/>
    <s v="NCES INCOME"/>
    <s v="GE2150FY2526250"/>
    <m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s v="33AAVCS2783G1ZW"/>
    <n v="1.1000000000000001"/>
    <s v="NCES INCOME"/>
    <s v="GE2150FY2526251"/>
    <m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s v="33AAVCS2783G1ZW"/>
    <n v="1.1000000000000001"/>
    <s v="NCES INCOME"/>
    <s v="GE2150FY2526252"/>
    <m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s v="33AAVCS2783G1ZW"/>
    <n v="1.1000000000000001"/>
    <s v="NCES INCOME"/>
    <s v="GE2150FY2526253"/>
    <m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s v="33AAVCS2783G1ZW"/>
    <n v="1.1000000000000001"/>
    <s v="NCES INCOME"/>
    <s v="GE2150FY2526254"/>
    <m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s v="33ABCFK6820F1ZN"/>
    <n v="1.1000000000000001"/>
    <s v="NCES INCOME"/>
    <s v="GE2150FY2526255"/>
    <m/>
    <s v="NCES INCOME"/>
    <n v="998599"/>
    <s v="NOS"/>
    <n v="1"/>
    <s v="CGST + SGST - 18%"/>
    <n v="500000"/>
    <m/>
    <n v="45000"/>
    <n v="45000"/>
    <m/>
    <m/>
    <n v="590000"/>
  </r>
  <r>
    <n v="2150"/>
    <x v="0"/>
    <x v="7"/>
    <m/>
    <m/>
    <s v="33AAGCM9211Q1Z3"/>
    <n v="1.1000000000000001"/>
    <s v="NCES INCOME"/>
    <s v="GE2150FY2526256"/>
    <m/>
    <s v="NCES INCOME"/>
    <n v="998599"/>
    <s v="NOS"/>
    <n v="1"/>
    <s v="CGST + SGST - 18%"/>
    <n v="450000"/>
    <m/>
    <n v="40500"/>
    <n v="40500"/>
    <m/>
    <m/>
    <n v="531000"/>
  </r>
  <r>
    <n v="2150"/>
    <x v="0"/>
    <x v="7"/>
    <m/>
    <m/>
    <s v="33ABJCS5237L1Z0"/>
    <n v="1.1000000000000001"/>
    <s v="NCES INCOME"/>
    <s v="GE2150FY2526257"/>
    <m/>
    <s v="NCES INCOME"/>
    <n v="998599"/>
    <s v="NOS"/>
    <n v="1"/>
    <s v="CGST + SGST - 18%"/>
    <n v="50000"/>
    <m/>
    <n v="4500"/>
    <n v="4500"/>
    <m/>
    <m/>
    <n v="59000"/>
  </r>
  <r>
    <n v="2150"/>
    <x v="0"/>
    <x v="7"/>
    <m/>
    <m/>
    <s v="33AAECS6536J1Z7"/>
    <n v="1.1000000000000001"/>
    <s v="NCES INCOME"/>
    <s v="GE2150FY2526258"/>
    <m/>
    <s v="NCES INCOME"/>
    <n v="998599"/>
    <s v="NOS"/>
    <n v="1"/>
    <s v="CGST + SGST - 18%"/>
    <n v="221000"/>
    <m/>
    <n v="19890"/>
    <n v="19890"/>
    <m/>
    <m/>
    <n v="260780"/>
  </r>
  <r>
    <n v="2150"/>
    <x v="0"/>
    <x v="7"/>
    <m/>
    <m/>
    <s v="33AATFP5999G2ZE"/>
    <n v="1.1000000000000001"/>
    <s v="NCES INCOME"/>
    <s v="GE2150FY2526259"/>
    <m/>
    <s v="NCES INCOME"/>
    <n v="998599"/>
    <s v="NOS"/>
    <n v="1"/>
    <s v="CGST + SGST - 18%"/>
    <n v="75000"/>
    <m/>
    <n v="6750"/>
    <n v="6750"/>
    <m/>
    <m/>
    <n v="88500"/>
  </r>
  <r>
    <n v="2150"/>
    <x v="0"/>
    <x v="7"/>
    <m/>
    <m/>
    <s v="33AATFP5999G2ZE"/>
    <n v="1.1000000000000001"/>
    <s v="NCES INCOME"/>
    <s v="GE2150FY2526260"/>
    <m/>
    <s v="NCES INCOME"/>
    <n v="998599"/>
    <s v="NOS"/>
    <n v="1"/>
    <s v="CGST + SGST - 18%"/>
    <n v="663000"/>
    <m/>
    <n v="59670"/>
    <n v="59670"/>
    <m/>
    <m/>
    <n v="782340"/>
  </r>
  <r>
    <n v="2150"/>
    <x v="0"/>
    <x v="7"/>
    <m/>
    <m/>
    <s v="33AAJCN2998Q1ZJ"/>
    <n v="1.1000000000000001"/>
    <s v="NCES INCOME"/>
    <s v="GE2150FY2526261"/>
    <m/>
    <s v="NCES INCOME"/>
    <n v="998599"/>
    <s v="NOS"/>
    <n v="1"/>
    <s v="CGST + SGST - 18%"/>
    <n v="50000"/>
    <m/>
    <n v="4500"/>
    <n v="4500"/>
    <m/>
    <m/>
    <n v="59000"/>
  </r>
  <r>
    <n v="2150"/>
    <x v="0"/>
    <x v="7"/>
    <m/>
    <m/>
    <s v="33AAACC9497N1Z1"/>
    <n v="1.1000000000000001"/>
    <s v="NCES INCOME"/>
    <s v="GE2150FY2526262"/>
    <m/>
    <s v="NCES INCOME"/>
    <n v="998599"/>
    <s v="NOS"/>
    <n v="1"/>
    <s v="CGST + SGST - 18%"/>
    <n v="50000"/>
    <m/>
    <n v="4500"/>
    <n v="4500"/>
    <m/>
    <m/>
    <n v="59000"/>
  </r>
  <r>
    <n v="2150"/>
    <x v="0"/>
    <x v="7"/>
    <m/>
    <m/>
    <s v="33ABPCS8631L1ZQ"/>
    <n v="1.1000000000000001"/>
    <s v="NCES INCOME"/>
    <s v="GE2150FY2526263"/>
    <m/>
    <s v="NCES INCOME"/>
    <n v="998599"/>
    <s v="NOS"/>
    <n v="1"/>
    <s v="CGST + SGST - 18%"/>
    <n v="2210000"/>
    <m/>
    <n v="198900"/>
    <n v="198900"/>
    <m/>
    <m/>
    <n v="2607800"/>
  </r>
  <r>
    <n v="2150"/>
    <x v="0"/>
    <x v="7"/>
    <m/>
    <m/>
    <s v="33ABPCS7950J1ZQ"/>
    <n v="1.1000000000000001"/>
    <s v="NCES INCOME"/>
    <s v="GE2150FY2526264"/>
    <m/>
    <s v="NCES INCOME"/>
    <n v="998599"/>
    <s v="NOS"/>
    <n v="1"/>
    <s v="CGST + SGST - 18%"/>
    <n v="1326000"/>
    <m/>
    <n v="119340"/>
    <n v="119340"/>
    <m/>
    <m/>
    <n v="1564680"/>
  </r>
  <r>
    <n v="2150"/>
    <x v="0"/>
    <x v="7"/>
    <m/>
    <m/>
    <s v="33ABWFA1476F1ZB"/>
    <n v="1.1000000000000001"/>
    <s v="NCES INCOME"/>
    <s v="GE2150FY2526265"/>
    <m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s v="33ABWFA1476F1ZB"/>
    <n v="1.1000000000000001"/>
    <s v="NCES INCOME"/>
    <s v="GE2150FY2526266"/>
    <m/>
    <s v="NCES INCOME"/>
    <n v="998599"/>
    <s v="NOS"/>
    <n v="1"/>
    <s v="CGST + SGST - 18%"/>
    <n v="221000"/>
    <m/>
    <n v="19890"/>
    <n v="19890"/>
    <m/>
    <m/>
    <n v="260780"/>
  </r>
  <r>
    <n v="2150"/>
    <x v="0"/>
    <x v="7"/>
    <m/>
    <m/>
    <s v="33AANCP9146N1ZP"/>
    <n v="1.1000000000000001"/>
    <s v="NCES INCOME"/>
    <s v="GE2150FY2526267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ICE3019L1ZP"/>
    <n v="1.1000000000000001"/>
    <s v="NCES INCOME"/>
    <s v="GE2150FY2526268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BFV6079M1ZP"/>
    <n v="1.1000000000000001"/>
    <s v="NCES INCOME"/>
    <s v="GE2150FY2526269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BJCS5754J1ZY"/>
    <n v="1.1000000000000001"/>
    <s v="NCES INCOME"/>
    <s v="GE2150FY2526270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BLCS8095E1ZZ"/>
    <n v="1.1000000000000001"/>
    <s v="NCES INCOME"/>
    <s v="GE2150FY2526271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OFS6342P1ZJ"/>
    <n v="1.1000000000000001"/>
    <s v="NCES INCOME"/>
    <s v="GE2150FY2526272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CCS7147R1ZS"/>
    <n v="1.1000000000000001"/>
    <s v="NCES INCOME"/>
    <s v="GE2150FY2526273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CCS9189B1ZB"/>
    <n v="1.1000000000000001"/>
    <s v="NCES INCOME"/>
    <s v="GE2150FY2526274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CCS9189B1ZB"/>
    <n v="1.1000000000000001"/>
    <s v="NCES INCOME"/>
    <s v="GE2150FY2526275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JCB9299G1Z8"/>
    <n v="1.1000000000000001"/>
    <s v="NCES INCOME"/>
    <s v="GE2150FY2526276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ICV8701G1ZC"/>
    <n v="1.1000000000000001"/>
    <s v="NCES INCOME"/>
    <s v="GE2150FY2526277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CCS9189B1ZB"/>
    <n v="1.1000000000000001"/>
    <s v="NCES INCOME"/>
    <s v="GE2150FY2526278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BDCS0288B1ZQ"/>
    <n v="1.1000000000000001"/>
    <s v="NCES INCOME"/>
    <s v="GE2150FY2526279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ACC4731H1Z3"/>
    <n v="1.1000000000000001"/>
    <s v="NCES INCOME"/>
    <s v="GE2150FY2526280"/>
    <m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s v="33AAJCK0257F1ZT"/>
    <n v="1.1000000000000001"/>
    <s v="NCES INCOME"/>
    <s v="GE2150FY2526281"/>
    <m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s v="33AAICS1738E1ZK"/>
    <n v="1.1000000000000001"/>
    <s v="NCES INCOME"/>
    <s v="GE2150FY2526282"/>
    <m/>
    <s v="NCES INCOME"/>
    <n v="998599"/>
    <s v="NOS"/>
    <n v="1"/>
    <s v="CGST + SGST - 18%"/>
    <n v="100000"/>
    <m/>
    <n v="9000"/>
    <n v="9000"/>
    <m/>
    <m/>
    <n v="118000"/>
  </r>
  <r>
    <n v="2150"/>
    <x v="0"/>
    <x v="7"/>
    <m/>
    <m/>
    <s v="33AAICS1738E1ZK"/>
    <n v="1.1000000000000001"/>
    <s v="NCES INCOME"/>
    <s v="GE2150FY2526283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ACS8577K1ZW"/>
    <n v="1.1000000000000001"/>
    <s v="NCES INCOME"/>
    <s v="GE2150FY2526284"/>
    <m/>
    <s v="NCES INCOME"/>
    <n v="998599"/>
    <s v="NOS"/>
    <n v="1"/>
    <s v="CGST + SGST - 18%"/>
    <n v="75000"/>
    <m/>
    <n v="6750"/>
    <n v="6750"/>
    <m/>
    <m/>
    <n v="88500"/>
  </r>
  <r>
    <n v="2150"/>
    <x v="0"/>
    <x v="7"/>
    <m/>
    <m/>
    <s v="33AAPFB0435R1Z5"/>
    <n v="1.1000000000000001"/>
    <s v="NCES INCOME"/>
    <s v="GE2150FY2526285"/>
    <m/>
    <s v="NCES INCOME"/>
    <n v="998599"/>
    <s v="NOS"/>
    <n v="1"/>
    <s v="CGST + SGST - 18%"/>
    <n v="50000"/>
    <m/>
    <n v="4500"/>
    <n v="4500"/>
    <m/>
    <m/>
    <n v="59000"/>
  </r>
  <r>
    <n v="2150"/>
    <x v="0"/>
    <x v="7"/>
    <m/>
    <m/>
    <s v="33AACCR9722M1Z2"/>
    <n v="1.1000000000000001"/>
    <s v="NCES INCOME"/>
    <s v="GE2150FY2526286"/>
    <m/>
    <s v="NCES INCOME"/>
    <n v="998599"/>
    <s v="NOS"/>
    <n v="1"/>
    <s v="CGST + SGST - 18%"/>
    <n v="221000"/>
    <m/>
    <n v="19890"/>
    <n v="19890"/>
    <m/>
    <m/>
    <n v="260780"/>
  </r>
  <r>
    <n v="2150"/>
    <x v="0"/>
    <x v="7"/>
    <m/>
    <m/>
    <s v="33AACCV8776B1Z9"/>
    <n v="1.1000000000000001"/>
    <s v="NCES INCOME"/>
    <s v="GE2150FY2526287"/>
    <m/>
    <s v="NCES INCOME"/>
    <n v="998599"/>
    <s v="NOS"/>
    <n v="1"/>
    <s v="CGST + SGST - 18%"/>
    <n v="100000"/>
    <m/>
    <n v="9000"/>
    <n v="9000"/>
    <m/>
    <m/>
    <n v="118000"/>
  </r>
  <r>
    <n v="2150"/>
    <x v="0"/>
    <x v="7"/>
    <m/>
    <m/>
    <s v="33AACCV8776B1Z9"/>
    <n v="1.1000000000000001"/>
    <s v="NCES INCOME"/>
    <s v="GE2150FY2526288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RFG2558G1Z9"/>
    <n v="1.1000000000000001"/>
    <s v="NCES INCOME"/>
    <s v="GE2150FY2526289"/>
    <m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s v="33AAACJ4517C1Z6"/>
    <n v="1.1000000000000001"/>
    <s v="NCES INCOME"/>
    <s v="GE2150FY2526290"/>
    <m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s v="33AAHCS8548K1ZU"/>
    <n v="1.1000000000000001"/>
    <s v="NCES INCOME"/>
    <s v="GE2150FY2526291"/>
    <m/>
    <s v="NCES INCOME"/>
    <n v="998599"/>
    <s v="NOS"/>
    <n v="1"/>
    <s v="CGST + SGST - 18%"/>
    <n v="50000"/>
    <m/>
    <n v="4500"/>
    <n v="4500"/>
    <m/>
    <m/>
    <n v="59000"/>
  </r>
  <r>
    <n v="2150"/>
    <x v="0"/>
    <x v="7"/>
    <m/>
    <m/>
    <s v="33AAVCS2783G1ZW"/>
    <n v="1.1000000000000001"/>
    <s v="NCES INCOME"/>
    <s v="GE2150FY2526292"/>
    <m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s v="33AAVCS2783G1ZW"/>
    <n v="1.1000000000000001"/>
    <s v="NCES INCOME"/>
    <s v="GE2150FY2526293"/>
    <m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s v="33AAVCS2783G1ZW"/>
    <n v="1.1000000000000001"/>
    <s v="NCES INCOME"/>
    <s v="GE2150FY2526294"/>
    <m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s v="33AAVCS2783G1ZW"/>
    <n v="1.1000000000000001"/>
    <s v="NCES INCOME"/>
    <s v="GE2150FY2526295"/>
    <m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s v="33AAKCK1207A1ZA"/>
    <n v="1.1000000000000001"/>
    <s v="NCES INCOME"/>
    <s v="GE2150FY2526296"/>
    <m/>
    <s v="NCES INCOME"/>
    <n v="998599"/>
    <s v="NOS"/>
    <n v="1"/>
    <s v="CGST + SGST - 18%"/>
    <n v="100000"/>
    <m/>
    <n v="9000"/>
    <n v="9000"/>
    <m/>
    <m/>
    <n v="118000"/>
  </r>
  <r>
    <n v="2150"/>
    <x v="0"/>
    <x v="7"/>
    <m/>
    <m/>
    <s v="33AAHCP0943P1Z4"/>
    <n v="1.1000000000000001"/>
    <s v="NCES INCOME"/>
    <s v="GE2150FY2526297"/>
    <m/>
    <s v="NCES INCOME"/>
    <n v="998599"/>
    <s v="NOS"/>
    <n v="1"/>
    <s v="CGST + SGST - 18%"/>
    <n v="175000"/>
    <m/>
    <n v="15750"/>
    <n v="15750"/>
    <m/>
    <m/>
    <n v="206500"/>
  </r>
  <r>
    <n v="2150"/>
    <x v="0"/>
    <x v="7"/>
    <m/>
    <m/>
    <s v="33AAKCC8937D1ZL"/>
    <n v="1.1000000000000001"/>
    <s v="NCES INCOME"/>
    <s v="GE2150FY2526298"/>
    <m/>
    <s v="NCES INCOME"/>
    <n v="998599"/>
    <s v="NOS"/>
    <n v="1"/>
    <s v="CGST + SGST - 18%"/>
    <n v="50000"/>
    <m/>
    <n v="4500"/>
    <n v="4500"/>
    <m/>
    <m/>
    <n v="59000"/>
  </r>
  <r>
    <n v="2150"/>
    <x v="0"/>
    <x v="7"/>
    <m/>
    <m/>
    <s v="33AAHCS8548K1ZU"/>
    <n v="1.1000000000000001"/>
    <s v="NCES INCOME"/>
    <s v="GE2150FY2526299"/>
    <m/>
    <s v="NCES INCOME"/>
    <n v="998599"/>
    <s v="NOS"/>
    <n v="1"/>
    <s v="CGST + SGST - 18%"/>
    <n v="50000"/>
    <m/>
    <n v="4500"/>
    <n v="4500"/>
    <m/>
    <m/>
    <n v="59000"/>
  </r>
  <r>
    <n v="2150"/>
    <x v="0"/>
    <x v="7"/>
    <m/>
    <m/>
    <s v="33AALFE4794Q1ZM"/>
    <n v="1.1000000000000001"/>
    <s v="NCES INCOME"/>
    <s v="GE2150FY2526300"/>
    <m/>
    <s v="NCES INCOME"/>
    <n v="998599"/>
    <s v="NOS"/>
    <n v="1"/>
    <s v="CGST + SGST - 18%"/>
    <n v="221000"/>
    <m/>
    <n v="19890"/>
    <n v="19890"/>
    <m/>
    <m/>
    <n v="260780"/>
  </r>
  <r>
    <n v="2150"/>
    <x v="0"/>
    <x v="7"/>
    <m/>
    <m/>
    <s v="33AALFE4794Q1ZM"/>
    <n v="1.1000000000000001"/>
    <s v="NCES INCOME"/>
    <s v="GE2150FY2526301"/>
    <m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s v="29AAAFT1650M1ZY"/>
    <n v="1.1000000000000001"/>
    <s v="NCES INCOME"/>
    <s v="GE2150FY2526302"/>
    <m/>
    <s v="NCES INCOME"/>
    <n v="998599"/>
    <s v="NOS"/>
    <n v="1"/>
    <s v="CGST + SGST - 18%"/>
    <n v="25000"/>
    <n v="4500"/>
    <m/>
    <m/>
    <m/>
    <m/>
    <n v="29500"/>
  </r>
  <r>
    <n v="2150"/>
    <x v="0"/>
    <x v="7"/>
    <m/>
    <m/>
    <s v="29AAAFT1650M1ZY"/>
    <n v="1.1000000000000001"/>
    <s v="NCES INCOME"/>
    <s v="GE2150FY2526303"/>
    <m/>
    <s v="NCES INCOME"/>
    <n v="998599"/>
    <s v="NOS"/>
    <n v="1"/>
    <s v="CGST + SGST - 18%"/>
    <n v="25000"/>
    <n v="4500"/>
    <m/>
    <m/>
    <m/>
    <m/>
    <n v="29500"/>
  </r>
  <r>
    <n v="2150"/>
    <x v="0"/>
    <x v="7"/>
    <m/>
    <m/>
    <s v="33AADFK3959R1ZP"/>
    <n v="1.1000000000000001"/>
    <s v="NCES INCOME"/>
    <s v="GE2150FY2526304"/>
    <m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s v="33AAYFS8772K1Z5"/>
    <n v="1.1000000000000001"/>
    <s v="NCES INCOME"/>
    <s v="GE2150FY2526305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CFV2118C1ZT"/>
    <n v="1.1000000000000001"/>
    <s v="NCES INCOME"/>
    <s v="GE2150FY2526306"/>
    <m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s v="33AAMCR7596K1ZK"/>
    <n v="1.1000000000000001"/>
    <s v="NCES INCOME"/>
    <s v="GE2150FY2526307"/>
    <m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s v="33AAMCR7596K1ZK"/>
    <n v="1.1000000000000001"/>
    <s v="NCES INCOME"/>
    <s v="GE2150FY2526308"/>
    <m/>
    <s v="NCES INCOME"/>
    <n v="998599"/>
    <s v="NOS"/>
    <n v="1"/>
    <s v="CGST + SGST - 18%"/>
    <n v="221000"/>
    <m/>
    <n v="19890"/>
    <n v="19890"/>
    <m/>
    <m/>
    <n v="260780"/>
  </r>
  <r>
    <n v="2150"/>
    <x v="0"/>
    <x v="7"/>
    <m/>
    <m/>
    <s v="33AAJCD9643E2ZL"/>
    <n v="1.1000000000000001"/>
    <s v="NCES INCOME"/>
    <s v="GE2150FY2526309"/>
    <m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s v="33AAGCJ3154M1ZG"/>
    <n v="1.1000000000000001"/>
    <s v="NCES INCOME"/>
    <s v="GE2150FY2526310"/>
    <m/>
    <s v="NCES INCOME"/>
    <n v="998599"/>
    <s v="NOS"/>
    <n v="1"/>
    <s v="CGST + SGST - 18%"/>
    <n v="73300"/>
    <m/>
    <n v="6597"/>
    <n v="6597"/>
    <m/>
    <m/>
    <n v="86494"/>
  </r>
  <r>
    <n v="2150"/>
    <x v="0"/>
    <x v="7"/>
    <m/>
    <m/>
    <s v="33AAGCJ3154M1ZG"/>
    <n v="1.1000000000000001"/>
    <s v="NCES INCOME"/>
    <s v="GE2150FY2526311"/>
    <m/>
    <s v="NCES INCOME"/>
    <n v="998599"/>
    <s v="NOS"/>
    <n v="1"/>
    <s v="CGST + SGST - 18%"/>
    <n v="36650"/>
    <m/>
    <n v="3298.5"/>
    <n v="3298.5"/>
    <m/>
    <m/>
    <n v="43247"/>
  </r>
  <r>
    <n v="2150"/>
    <x v="0"/>
    <x v="7"/>
    <m/>
    <m/>
    <s v="33AAGCJ3154M1ZG"/>
    <n v="1.1000000000000001"/>
    <s v="NCES INCOME"/>
    <s v="GE2150FY2526312"/>
    <m/>
    <s v="NCES INCOME"/>
    <n v="998599"/>
    <s v="NOS"/>
    <n v="1"/>
    <s v="CGST + SGST - 18%"/>
    <n v="73300"/>
    <m/>
    <n v="6597"/>
    <n v="6597"/>
    <m/>
    <m/>
    <n v="86494"/>
  </r>
  <r>
    <n v="2150"/>
    <x v="0"/>
    <x v="7"/>
    <m/>
    <m/>
    <s v="33AAGCJ3154M1ZG"/>
    <n v="1.1000000000000001"/>
    <s v="NCES INCOME"/>
    <s v="GE2150FY2526313"/>
    <m/>
    <s v="NCES INCOME"/>
    <n v="998599"/>
    <s v="NOS"/>
    <n v="1"/>
    <s v="CGST + SGST - 18%"/>
    <n v="36650"/>
    <m/>
    <n v="3298.5"/>
    <n v="3298.5"/>
    <m/>
    <m/>
    <n v="43247"/>
  </r>
  <r>
    <n v="2150"/>
    <x v="0"/>
    <x v="7"/>
    <m/>
    <m/>
    <s v="33AAGCJ3154M1ZG"/>
    <n v="1.1000000000000001"/>
    <s v="NCES INCOME"/>
    <s v="GE2150FY2526314"/>
    <m/>
    <s v="NCES INCOME"/>
    <n v="998599"/>
    <s v="NOS"/>
    <n v="1"/>
    <s v="CGST + SGST - 18%"/>
    <n v="73300"/>
    <m/>
    <n v="6597"/>
    <n v="6597"/>
    <m/>
    <m/>
    <n v="86494"/>
  </r>
  <r>
    <n v="2150"/>
    <x v="0"/>
    <x v="7"/>
    <m/>
    <m/>
    <s v="33AAGCJ3154M1ZG"/>
    <n v="1.1000000000000001"/>
    <s v="NCES INCOME"/>
    <s v="GE2150FY2526315"/>
    <m/>
    <s v="NCES INCOME"/>
    <n v="998599"/>
    <s v="NOS"/>
    <n v="1"/>
    <s v="CGST + SGST - 18%"/>
    <n v="36650"/>
    <m/>
    <n v="3298.5"/>
    <n v="3298.5"/>
    <m/>
    <m/>
    <n v="43247"/>
  </r>
  <r>
    <n v="2150"/>
    <x v="0"/>
    <x v="7"/>
    <m/>
    <m/>
    <s v="33AAKCN6648N1ZT"/>
    <n v="1.1000000000000001"/>
    <s v="NCES INCOME"/>
    <s v="GE2150FY2526316"/>
    <m/>
    <s v="NCES INCOME"/>
    <n v="998599"/>
    <s v="NOS"/>
    <n v="1"/>
    <s v="CGST + SGST - 18%"/>
    <n v="100000"/>
    <m/>
    <n v="9000"/>
    <n v="9000"/>
    <m/>
    <m/>
    <n v="118000"/>
  </r>
  <r>
    <n v="2150"/>
    <x v="0"/>
    <x v="7"/>
    <m/>
    <m/>
    <s v="33AAKCN6648N1ZT"/>
    <n v="1.1000000000000001"/>
    <s v="NCES INCOME"/>
    <s v="GE2150FY2526317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LCT5099C1Z6"/>
    <n v="1.1000000000000001"/>
    <s v="NCES INCOME"/>
    <s v="GE2150FY2526318"/>
    <m/>
    <s v="NCES INCOME"/>
    <n v="998599"/>
    <s v="NOS"/>
    <n v="1"/>
    <s v="CGST + SGST - 18%"/>
    <n v="100000"/>
    <m/>
    <n v="9000"/>
    <n v="9000"/>
    <m/>
    <m/>
    <n v="118000"/>
  </r>
  <r>
    <n v="2150"/>
    <x v="0"/>
    <x v="7"/>
    <m/>
    <m/>
    <s v="33AALCT5099C1Z6"/>
    <n v="1.1000000000000001"/>
    <s v="NCES INCOME"/>
    <s v="GE2150FY2526319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LCG1557C1ZW"/>
    <n v="1.1000000000000001"/>
    <s v="NCES INCOME"/>
    <s v="GE2150FY2526320"/>
    <m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s v="33AACCR6828G2ZD"/>
    <n v="1.1000000000000001"/>
    <s v="NCES INCOME"/>
    <s v="GE2150FY2526321"/>
    <m/>
    <s v="NCES INCOME"/>
    <n v="998599"/>
    <s v="NOS"/>
    <n v="1"/>
    <s v="CGST + SGST - 18%"/>
    <n v="50000"/>
    <m/>
    <n v="4500"/>
    <n v="4500"/>
    <m/>
    <m/>
    <n v="59000"/>
  </r>
  <r>
    <n v="2150"/>
    <x v="0"/>
    <x v="7"/>
    <m/>
    <m/>
    <s v="33AABCI7118M1ZI"/>
    <n v="1.1000000000000001"/>
    <s v="NCES INCOME"/>
    <s v="GE2150FY2526322"/>
    <m/>
    <s v="NCES INCOME"/>
    <n v="998599"/>
    <s v="NOS"/>
    <n v="1"/>
    <s v="CGST + SGST - 18%"/>
    <n v="73300"/>
    <m/>
    <n v="6597"/>
    <n v="6597"/>
    <m/>
    <m/>
    <n v="86494"/>
  </r>
  <r>
    <n v="2150"/>
    <x v="0"/>
    <x v="7"/>
    <m/>
    <m/>
    <s v="33AABCI7118M1ZI"/>
    <n v="1.1000000000000001"/>
    <s v="NCES INCOME"/>
    <s v="GE2150FY2526323"/>
    <m/>
    <s v="NCES INCOME"/>
    <n v="998599"/>
    <s v="NOS"/>
    <n v="1"/>
    <s v="CGST + SGST - 18%"/>
    <n v="36650"/>
    <m/>
    <n v="3298.5"/>
    <n v="3298.5"/>
    <m/>
    <m/>
    <n v="43247"/>
  </r>
  <r>
    <n v="2150"/>
    <x v="0"/>
    <x v="7"/>
    <m/>
    <m/>
    <s v="33AABCI7118M1ZI"/>
    <n v="1.1000000000000001"/>
    <s v="NCES INCOME"/>
    <s v="GE2150FY2526324"/>
    <m/>
    <s v="NCES INCOME"/>
    <n v="998599"/>
    <s v="NOS"/>
    <n v="1"/>
    <s v="CGST + SGST - 18%"/>
    <n v="73300"/>
    <m/>
    <n v="6597"/>
    <n v="6597"/>
    <m/>
    <m/>
    <n v="86494"/>
  </r>
  <r>
    <n v="2150"/>
    <x v="0"/>
    <x v="7"/>
    <m/>
    <m/>
    <s v="33AABCI7118M1ZI"/>
    <n v="1.1000000000000001"/>
    <s v="NCES INCOME"/>
    <s v="GE2150FY2526325"/>
    <m/>
    <s v="NCES INCOME"/>
    <n v="998599"/>
    <s v="NOS"/>
    <n v="1"/>
    <s v="CGST + SGST - 18%"/>
    <n v="36650"/>
    <m/>
    <n v="3298.5"/>
    <n v="3298.5"/>
    <m/>
    <m/>
    <n v="43247"/>
  </r>
  <r>
    <n v="2150"/>
    <x v="0"/>
    <x v="7"/>
    <m/>
    <m/>
    <s v="33AABCI7118M1ZI"/>
    <n v="1.1000000000000001"/>
    <s v="NCES INCOME"/>
    <s v="GE2150FY2526326"/>
    <m/>
    <s v="NCES INCOME"/>
    <n v="998599"/>
    <s v="NOS"/>
    <n v="1"/>
    <s v="CGST + SGST - 18%"/>
    <n v="73300"/>
    <m/>
    <n v="6597"/>
    <n v="6597"/>
    <m/>
    <m/>
    <n v="86494"/>
  </r>
  <r>
    <n v="2150"/>
    <x v="0"/>
    <x v="7"/>
    <m/>
    <m/>
    <s v="33AABCI7118M1ZI"/>
    <n v="1.1000000000000001"/>
    <s v="NCES INCOME"/>
    <s v="GE2150FY2526327"/>
    <m/>
    <s v="NCES INCOME"/>
    <n v="998599"/>
    <s v="NOS"/>
    <n v="1"/>
    <s v="CGST + SGST - 18%"/>
    <n v="36650"/>
    <m/>
    <n v="3298.5"/>
    <n v="3298.5"/>
    <m/>
    <m/>
    <n v="43247"/>
  </r>
  <r>
    <n v="2150"/>
    <x v="0"/>
    <x v="7"/>
    <m/>
    <m/>
    <s v="33AABCI7118M1ZI"/>
    <n v="1.1000000000000001"/>
    <s v="NCES INCOME"/>
    <s v="GE2150FY2526328"/>
    <m/>
    <s v="NCES INCOME"/>
    <n v="998599"/>
    <s v="NOS"/>
    <n v="1"/>
    <s v="CGST + SGST - 18%"/>
    <n v="73300"/>
    <m/>
    <n v="6597"/>
    <n v="6597"/>
    <m/>
    <m/>
    <n v="86494"/>
  </r>
  <r>
    <n v="2150"/>
    <x v="0"/>
    <x v="7"/>
    <m/>
    <m/>
    <s v="33AABCI7118M1ZI"/>
    <n v="1.1000000000000001"/>
    <s v="NCES INCOME"/>
    <s v="GE2150FY2526329"/>
    <m/>
    <s v="NCES INCOME"/>
    <n v="998599"/>
    <s v="NOS"/>
    <n v="1"/>
    <s v="CGST + SGST - 18%"/>
    <n v="36650"/>
    <m/>
    <n v="3298.5"/>
    <n v="3298.5"/>
    <m/>
    <m/>
    <n v="43247"/>
  </r>
  <r>
    <n v="2150"/>
    <x v="0"/>
    <x v="7"/>
    <m/>
    <m/>
    <s v="33AABCI7118M1ZI"/>
    <n v="1.1000000000000001"/>
    <s v="NCES INCOME"/>
    <s v="GE2150FY2526330"/>
    <m/>
    <s v="NCES INCOME"/>
    <n v="998599"/>
    <s v="NOS"/>
    <n v="1"/>
    <s v="CGST + SGST - 18%"/>
    <n v="73300"/>
    <m/>
    <n v="6597"/>
    <n v="6597"/>
    <m/>
    <m/>
    <n v="86494"/>
  </r>
  <r>
    <n v="2150"/>
    <x v="0"/>
    <x v="7"/>
    <m/>
    <m/>
    <s v="33AABCI7118M1ZI"/>
    <n v="1.1000000000000001"/>
    <s v="NCES INCOME"/>
    <s v="GE2150FY2526331"/>
    <m/>
    <s v="NCES INCOME"/>
    <n v="998599"/>
    <s v="NOS"/>
    <n v="1"/>
    <s v="CGST + SGST - 18%"/>
    <n v="36650"/>
    <m/>
    <n v="3298.5"/>
    <n v="3298.5"/>
    <m/>
    <m/>
    <n v="43247"/>
  </r>
  <r>
    <n v="2150"/>
    <x v="0"/>
    <x v="7"/>
    <m/>
    <m/>
    <s v="33AABCI7118M1ZI"/>
    <n v="1.1000000000000001"/>
    <s v="NCES INCOME"/>
    <s v="GE2150FY2526332"/>
    <m/>
    <s v="NCES INCOME"/>
    <n v="998599"/>
    <s v="NOS"/>
    <n v="1"/>
    <s v="CGST + SGST - 18%"/>
    <n v="73300"/>
    <m/>
    <n v="6597"/>
    <n v="6597"/>
    <m/>
    <m/>
    <n v="86494"/>
  </r>
  <r>
    <n v="2150"/>
    <x v="0"/>
    <x v="7"/>
    <m/>
    <m/>
    <s v="33AABCI7118M1ZI"/>
    <n v="1.1000000000000001"/>
    <s v="NCES INCOME"/>
    <s v="GE2150FY2526333"/>
    <m/>
    <s v="NCES INCOME"/>
    <n v="998599"/>
    <s v="NOS"/>
    <n v="1"/>
    <s v="CGST + SGST - 18%"/>
    <n v="36650"/>
    <m/>
    <n v="3298.5"/>
    <n v="3298.5"/>
    <m/>
    <m/>
    <n v="43247"/>
  </r>
  <r>
    <n v="2150"/>
    <x v="0"/>
    <x v="7"/>
    <m/>
    <m/>
    <s v="33AAGCS0021C2Z7"/>
    <n v="1.1000000000000001"/>
    <s v="NCES INCOME"/>
    <s v="GE2150FY2526334"/>
    <m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s v="33AASFD7146E1ZD"/>
    <n v="1.1000000000000001"/>
    <s v="NCES INCOME"/>
    <s v="GE2150FY2526335"/>
    <m/>
    <s v="NCES INCOME"/>
    <n v="998599"/>
    <s v="NOS"/>
    <n v="1"/>
    <s v="CGST + SGST - 18%"/>
    <n v="100000"/>
    <m/>
    <n v="9000"/>
    <n v="9000"/>
    <m/>
    <m/>
    <n v="118000"/>
  </r>
  <r>
    <n v="2150"/>
    <x v="0"/>
    <x v="7"/>
    <m/>
    <m/>
    <s v="33AASFD7146E1ZD"/>
    <n v="1.1000000000000001"/>
    <s v="NCES INCOME"/>
    <s v="GE2150FY2526336"/>
    <m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s v="33AADCR9647J2ZY"/>
    <n v="1.1000000000000001"/>
    <s v="NCES INCOME"/>
    <s v="GE2150FY2526337"/>
    <m/>
    <s v="NCES INCOME"/>
    <n v="998599"/>
    <s v="NOS"/>
    <n v="1"/>
    <s v="CGST + SGST - 18%"/>
    <n v="500000"/>
    <m/>
    <n v="45000"/>
    <n v="45000"/>
    <m/>
    <m/>
    <n v="590000"/>
  </r>
  <r>
    <n v="2150"/>
    <x v="0"/>
    <x v="7"/>
    <m/>
    <m/>
    <s v="33AADCR9647J2ZY"/>
    <n v="1.1000000000000001"/>
    <s v="NCES INCOME"/>
    <s v="GE2150FY2526338"/>
    <m/>
    <s v="NCES INCOME"/>
    <n v="998599"/>
    <s v="NOS"/>
    <n v="1"/>
    <s v="CGST + SGST - 18%"/>
    <n v="100000"/>
    <m/>
    <n v="9000"/>
    <n v="9000"/>
    <m/>
    <m/>
    <n v="118000"/>
  </r>
  <r>
    <n v="2150"/>
    <x v="0"/>
    <x v="7"/>
    <m/>
    <m/>
    <n v="0"/>
    <n v="1.3"/>
    <s v="NCES INCOME"/>
    <s v="GE2150FY2526339"/>
    <d v="2025-08-05T00:00:00"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n v="0"/>
    <n v="1.3"/>
    <s v="NCES INCOME"/>
    <s v="GE2150FY2526340"/>
    <d v="2025-08-05T00:00:00"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n v="0"/>
    <n v="1.3"/>
    <s v="NCES INCOME"/>
    <s v="GE2150FY2526341"/>
    <d v="2025-08-05T00:00:00"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n v="0"/>
    <n v="1.3"/>
    <s v="NCES INCOME"/>
    <s v="GE2150FY2526342"/>
    <d v="2025-08-05T00:00:00"/>
    <s v="NCES INCOME"/>
    <n v="998599"/>
    <s v="NOS"/>
    <n v="1"/>
    <s v="CGST + SGST - 18%"/>
    <n v="221000"/>
    <m/>
    <n v="19890"/>
    <n v="19890"/>
    <m/>
    <m/>
    <n v="260780"/>
  </r>
  <r>
    <n v="2150"/>
    <x v="0"/>
    <x v="7"/>
    <m/>
    <m/>
    <n v="0"/>
    <n v="1.3"/>
    <s v="NCES INCOME"/>
    <s v="GE2150FY2526343"/>
    <d v="2025-08-08T00:00:00"/>
    <s v="NCES INCOME"/>
    <n v="998599"/>
    <s v="NOS"/>
    <n v="1"/>
    <s v="CGST + SGST - 18%"/>
    <n v="450000"/>
    <m/>
    <n v="40500"/>
    <n v="40500"/>
    <m/>
    <m/>
    <n v="531000"/>
  </r>
  <r>
    <n v="2150"/>
    <x v="0"/>
    <x v="7"/>
    <m/>
    <m/>
    <n v="0"/>
    <n v="1.3"/>
    <s v="NCES INCOME"/>
    <s v="GE2150FY2526344"/>
    <d v="2025-08-08T00:00:00"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n v="0"/>
    <n v="1.3"/>
    <s v="NCES INCOME"/>
    <s v="GE2150FY2526345"/>
    <d v="2025-08-08T00:00:00"/>
    <s v="NCES INCOME"/>
    <n v="998599"/>
    <s v="NOS"/>
    <n v="1"/>
    <s v="CGST + SGST - 18%"/>
    <n v="100000"/>
    <m/>
    <n v="9000"/>
    <n v="9000"/>
    <m/>
    <m/>
    <n v="118000"/>
  </r>
  <r>
    <n v="2150"/>
    <x v="0"/>
    <x v="7"/>
    <m/>
    <m/>
    <n v="0"/>
    <n v="1.3"/>
    <s v="NCES INCOME"/>
    <s v="GE2150FY2526346"/>
    <d v="2025-08-08T00:00:00"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n v="0"/>
    <n v="1.3"/>
    <s v="NCES INCOME"/>
    <s v="GE2150FY2526347"/>
    <d v="2025-08-11T00:00:00"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n v="0"/>
    <n v="1.3"/>
    <s v="NCES INCOME"/>
    <s v="GE2150FY2526348"/>
    <d v="2025-08-11T00:00:00"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n v="0"/>
    <n v="1.3"/>
    <s v="NCES INCOME"/>
    <s v="GE2150FY2526349"/>
    <d v="2025-08-11T00:00:00"/>
    <s v="NCES INCOME"/>
    <n v="998599"/>
    <s v="NOS"/>
    <n v="1"/>
    <s v="CGST + SGST - 18%"/>
    <n v="100000"/>
    <m/>
    <n v="9000"/>
    <n v="9000"/>
    <m/>
    <m/>
    <n v="118000"/>
  </r>
  <r>
    <n v="2150"/>
    <x v="0"/>
    <x v="7"/>
    <m/>
    <m/>
    <n v="0"/>
    <n v="1.3"/>
    <s v="NCES INCOME"/>
    <s v="GE2150FY2526350"/>
    <d v="2025-08-12T00:00:00"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n v="0"/>
    <n v="1.3"/>
    <s v="NCES INCOME"/>
    <s v="GE2150FY2526351"/>
    <d v="2025-08-12T00:00:00"/>
    <s v="NCES INCOME"/>
    <n v="998599"/>
    <s v="NOS"/>
    <n v="1"/>
    <s v="CGST + SGST - 18%"/>
    <n v="100000"/>
    <m/>
    <n v="9000"/>
    <n v="9000"/>
    <m/>
    <m/>
    <n v="118000"/>
  </r>
  <r>
    <n v="2150"/>
    <x v="0"/>
    <x v="7"/>
    <m/>
    <m/>
    <n v="0"/>
    <n v="1.3"/>
    <s v="NCES INCOME"/>
    <s v="GE2150FY2526352"/>
    <d v="2025-08-13T00:00:00"/>
    <s v="NCES INCOME"/>
    <n v="998599"/>
    <s v="NOS"/>
    <n v="1"/>
    <s v="CGST + SGST - 18%"/>
    <n v="50000"/>
    <m/>
    <n v="4500"/>
    <n v="4500"/>
    <m/>
    <m/>
    <n v="59000"/>
  </r>
  <r>
    <n v="2150"/>
    <x v="0"/>
    <x v="7"/>
    <m/>
    <m/>
    <n v="0"/>
    <n v="1.3"/>
    <s v="NCES INCOME"/>
    <s v="GE2150FY2526353"/>
    <d v="2025-08-14T00:00:00"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n v="0"/>
    <n v="1.3"/>
    <s v="NCES INCOME"/>
    <s v="GE2150FY2526354"/>
    <d v="2025-08-14T00:00:00"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n v="0"/>
    <n v="1.3"/>
    <s v="NCES INCOME"/>
    <s v="GE2150FY2526355"/>
    <d v="2025-08-14T00:00:00"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n v="0"/>
    <n v="1.3"/>
    <s v="NCES INCOME"/>
    <s v="GE2150FY2526356"/>
    <d v="2025-08-20T00:00:00"/>
    <s v="NCES INCOME"/>
    <n v="998599"/>
    <s v="NOS"/>
    <n v="1"/>
    <s v="CGST + SGST - 18%"/>
    <n v="100000"/>
    <m/>
    <n v="9000"/>
    <n v="9000"/>
    <m/>
    <m/>
    <n v="118000"/>
  </r>
  <r>
    <n v="2150"/>
    <x v="0"/>
    <x v="7"/>
    <m/>
    <m/>
    <n v="0"/>
    <n v="1.3"/>
    <s v="NCES INCOME"/>
    <s v="GE2150FY2526357"/>
    <d v="2025-08-20T00:00:00"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n v="0"/>
    <n v="1.3"/>
    <s v="NCES INCOME"/>
    <s v="GE2150FY2526358"/>
    <d v="2025-08-20T00:00:00"/>
    <s v="NCES INCOME"/>
    <n v="998599"/>
    <s v="NOS"/>
    <n v="1"/>
    <s v="CGST + SGST - 18%"/>
    <n v="100000"/>
    <m/>
    <n v="9000"/>
    <n v="9000"/>
    <m/>
    <m/>
    <n v="118000"/>
  </r>
  <r>
    <n v="2150"/>
    <x v="0"/>
    <x v="7"/>
    <m/>
    <m/>
    <n v="0"/>
    <n v="1.3"/>
    <s v="NCES INCOME"/>
    <s v="GE2150FY2526359"/>
    <d v="2025-08-20T00:00:00"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n v="0"/>
    <n v="1.3"/>
    <s v="NCES INCOME"/>
    <s v="GE2150FY2526360"/>
    <d v="2025-08-20T00:00:00"/>
    <s v="NCES INCOME"/>
    <n v="998599"/>
    <s v="NOS"/>
    <n v="1"/>
    <s v="CGST + SGST - 18%"/>
    <n v="500000"/>
    <m/>
    <n v="45000"/>
    <n v="45000"/>
    <m/>
    <m/>
    <n v="590000"/>
  </r>
  <r>
    <n v="2150"/>
    <x v="0"/>
    <x v="7"/>
    <m/>
    <m/>
    <n v="0"/>
    <n v="1.3"/>
    <s v="NCES INCOME"/>
    <s v="GE2150FY2526361"/>
    <d v="2025-08-20T00:00:00"/>
    <s v="NCES INCOME"/>
    <n v="998599"/>
    <s v="NOS"/>
    <n v="1"/>
    <s v="CGST + SGST - 18%"/>
    <n v="100000"/>
    <m/>
    <n v="9000"/>
    <n v="9000"/>
    <m/>
    <m/>
    <n v="118000"/>
  </r>
  <r>
    <n v="2150"/>
    <x v="0"/>
    <x v="7"/>
    <m/>
    <m/>
    <n v="0"/>
    <n v="1.3"/>
    <s v="NCES INCOME"/>
    <s v="GE2150FY2526362"/>
    <d v="2025-08-25T00:00:00"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n v="0"/>
    <n v="1.3"/>
    <s v="NCES INCOME"/>
    <s v="GE2150FY2526363"/>
    <d v="2025-08-25T00:00:00"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n v="0"/>
    <n v="1.3"/>
    <s v="NCES INCOME"/>
    <s v="GE2150FY2526364"/>
    <d v="2025-08-25T00:00:00"/>
    <s v="NCES INCOME"/>
    <n v="998599"/>
    <s v="NOS"/>
    <n v="1"/>
    <s v="CGST + SGST - 18%"/>
    <n v="125000"/>
    <m/>
    <n v="11250"/>
    <n v="11250"/>
    <m/>
    <m/>
    <n v="147500"/>
  </r>
  <r>
    <n v="2150"/>
    <x v="0"/>
    <x v="7"/>
    <m/>
    <m/>
    <n v="0"/>
    <n v="1.3"/>
    <s v="NCES INCOME"/>
    <s v="GE2150FY2526365"/>
    <d v="2025-08-25T00:00:00"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n v="0"/>
    <n v="1.3"/>
    <s v="NCES INCOME"/>
    <s v="GE2150FY2526366"/>
    <d v="2025-08-25T00:00:00"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n v="0"/>
    <n v="1.3"/>
    <s v="NCES INCOME"/>
    <s v="GE2150FY2526367"/>
    <d v="2025-08-25T00:00:00"/>
    <s v="NCES INCOME"/>
    <n v="998599"/>
    <s v="NOS"/>
    <n v="1"/>
    <s v="CGST + SGST - 18%"/>
    <n v="100000"/>
    <m/>
    <n v="9000"/>
    <n v="9000"/>
    <m/>
    <m/>
    <n v="118000"/>
  </r>
  <r>
    <n v="2150"/>
    <x v="0"/>
    <x v="7"/>
    <m/>
    <m/>
    <n v="0"/>
    <n v="1.3"/>
    <s v="NCES INCOME"/>
    <s v="GE2150FY2526368"/>
    <d v="2025-08-25T00:00:00"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n v="0"/>
    <n v="1.3"/>
    <s v="NCES INCOME"/>
    <s v="GE2150FY2526369"/>
    <d v="2025-08-25T00:00:00"/>
    <s v="NCES INCOME"/>
    <n v="998599"/>
    <s v="NOS"/>
    <n v="1"/>
    <s v="CGST + SGST - 18%"/>
    <n v="100000"/>
    <m/>
    <n v="9000"/>
    <n v="9000"/>
    <m/>
    <m/>
    <n v="118000"/>
  </r>
  <r>
    <n v="2150"/>
    <x v="0"/>
    <x v="7"/>
    <m/>
    <m/>
    <n v="0"/>
    <n v="1.3"/>
    <s v="NCES INCOME"/>
    <s v="GE2150FY2526370"/>
    <d v="2025-08-25T00:00:00"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n v="0"/>
    <n v="1.3"/>
    <s v="NCES INCOME"/>
    <s v="GE2150FY2526371"/>
    <d v="2025-08-25T00:00:00"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n v="0"/>
    <n v="1.3"/>
    <s v="NCES INCOME"/>
    <s v="GE2150FY2526372"/>
    <d v="2025-08-25T00:00:00"/>
    <s v="NCES INCOME"/>
    <n v="998599"/>
    <s v="NOS"/>
    <n v="1"/>
    <s v="CGST + SGST - 18%"/>
    <n v="22110"/>
    <m/>
    <n v="1989.8999999999999"/>
    <n v="1989.8999999999999"/>
    <m/>
    <m/>
    <n v="26089.800000000003"/>
  </r>
  <r>
    <n v="2150"/>
    <x v="0"/>
    <x v="7"/>
    <m/>
    <m/>
    <n v="0"/>
    <n v="1.3"/>
    <s v="NCES INCOME"/>
    <s v="GE2150FY2526373"/>
    <d v="2025-08-26T00:00:00"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n v="0"/>
    <n v="1.3"/>
    <s v="NCES INCOME"/>
    <s v="GE2150FY2526374"/>
    <d v="2025-08-26T00:00:00"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n v="0"/>
    <n v="1.3"/>
    <s v="NCES INCOME"/>
    <s v="GE2150FY2526375"/>
    <d v="2025-08-26T00:00:00"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n v="0"/>
    <n v="1.3"/>
    <s v="NCES INCOME"/>
    <s v="GE2150FY2526376"/>
    <d v="2025-08-26T00:00:00"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n v="0"/>
    <n v="1.3"/>
    <s v="NCES INCOME"/>
    <s v="GE2150FY2526377"/>
    <d v="2025-08-26T00:00:00"/>
    <s v="NCES INCOME"/>
    <n v="998599"/>
    <s v="NOS"/>
    <n v="1"/>
    <s v="CGST + SGST - 18%"/>
    <n v="125000"/>
    <m/>
    <n v="11250"/>
    <n v="11250"/>
    <m/>
    <m/>
    <n v="147500"/>
  </r>
  <r>
    <n v="2150"/>
    <x v="0"/>
    <x v="7"/>
    <m/>
    <m/>
    <n v="0"/>
    <n v="1.3"/>
    <s v="NCES INCOME"/>
    <s v="GE2150FY2526378"/>
    <d v="2025-08-26T00:00:00"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n v="0"/>
    <n v="1.3"/>
    <s v="NCES INCOME"/>
    <s v="GE2150FY2526379"/>
    <d v="2025-08-26T00:00:00"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n v="0"/>
    <n v="1.3"/>
    <s v="NCES INCOME"/>
    <s v="GE2150FY2526380"/>
    <d v="2025-08-28T00:00:00"/>
    <s v="NCES INCOME"/>
    <n v="998599"/>
    <s v="NOS"/>
    <n v="1"/>
    <s v="CGST + SGST - 18%"/>
    <n v="50000"/>
    <m/>
    <n v="4500"/>
    <n v="4500"/>
    <m/>
    <m/>
    <n v="59000"/>
  </r>
  <r>
    <n v="2150"/>
    <x v="0"/>
    <x v="7"/>
    <m/>
    <m/>
    <n v="0"/>
    <n v="1.3"/>
    <s v="NCES INCOME"/>
    <s v="GE2150FY2526381"/>
    <d v="2025-08-28T00:00:00"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n v="0"/>
    <n v="1.3"/>
    <s v="NCES INCOME"/>
    <s v="GE2150FY2526382"/>
    <d v="2025-08-28T00:00:00"/>
    <s v="NCES INCOME"/>
    <n v="998599"/>
    <s v="NOS"/>
    <n v="1"/>
    <s v="CGST + SGST - 18%"/>
    <n v="221000"/>
    <m/>
    <n v="19890"/>
    <n v="19890"/>
    <m/>
    <m/>
    <n v="260780"/>
  </r>
  <r>
    <n v="2150"/>
    <x v="0"/>
    <x v="7"/>
    <m/>
    <m/>
    <n v="0"/>
    <n v="1.3"/>
    <s v="NCES INCOME"/>
    <s v="GE2150FY2526383"/>
    <d v="2025-08-28T00:00:00"/>
    <s v="NCES INCOME"/>
    <n v="998599"/>
    <s v="NOS"/>
    <n v="1"/>
    <s v="CGST + SGST - 18%"/>
    <n v="50000"/>
    <m/>
    <n v="4500"/>
    <n v="4500"/>
    <m/>
    <m/>
    <n v="59000"/>
  </r>
  <r>
    <n v="2150"/>
    <x v="0"/>
    <x v="7"/>
    <m/>
    <m/>
    <n v="0"/>
    <n v="1.3"/>
    <s v="NCES INCOME"/>
    <s v="GE2150FY2526384"/>
    <d v="2025-08-28T00:00:00"/>
    <s v="NCES INCOME"/>
    <n v="998599"/>
    <s v="NOS"/>
    <n v="1"/>
    <s v="CGST + SGST - 18%"/>
    <n v="442000"/>
    <m/>
    <n v="39780"/>
    <n v="39780"/>
    <m/>
    <m/>
    <n v="521560"/>
  </r>
  <r>
    <n v="2150"/>
    <x v="0"/>
    <x v="7"/>
    <m/>
    <m/>
    <n v="0"/>
    <n v="1.3"/>
    <s v="NCES INCOME"/>
    <s v="GE2150FY2526385"/>
    <d v="2025-08-28T00:00:00"/>
    <s v="NCES INCOME"/>
    <n v="998599"/>
    <s v="NOS"/>
    <n v="1"/>
    <s v="CGST + SGST - 18%"/>
    <n v="75000"/>
    <m/>
    <n v="6750"/>
    <n v="6750"/>
    <m/>
    <m/>
    <n v="88500"/>
  </r>
  <r>
    <n v="2150"/>
    <x v="0"/>
    <x v="7"/>
    <m/>
    <m/>
    <n v="0"/>
    <n v="1.3"/>
    <s v="NCES INCOME"/>
    <s v="GE2150FY2526386"/>
    <d v="2025-08-29T00:00:00"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n v="0"/>
    <n v="1.3"/>
    <s v="NCES INCOME"/>
    <s v="GE2150FY2526387"/>
    <d v="2025-08-29T00:00:00"/>
    <s v="NCES INCOME"/>
    <n v="998599"/>
    <s v="NOS"/>
    <n v="1"/>
    <s v="CGST + SGST - 18%"/>
    <n v="75000"/>
    <m/>
    <n v="6750"/>
    <n v="6750"/>
    <m/>
    <m/>
    <n v="88500"/>
  </r>
  <r>
    <n v="2150"/>
    <x v="0"/>
    <x v="7"/>
    <m/>
    <m/>
    <n v="0"/>
    <n v="1.3"/>
    <s v="NCES INCOME"/>
    <s v="GE2150FY2526388"/>
    <d v="2025-08-29T00:00:00"/>
    <s v="NCES INCOME"/>
    <n v="998599"/>
    <s v="NOS"/>
    <n v="1"/>
    <s v="CGST + SGST - 18%"/>
    <n v="50000"/>
    <m/>
    <n v="4500"/>
    <n v="4500"/>
    <m/>
    <m/>
    <n v="59000"/>
  </r>
  <r>
    <n v="2150"/>
    <x v="0"/>
    <x v="7"/>
    <m/>
    <m/>
    <n v="0"/>
    <n v="1.3"/>
    <s v="NCES INCOME"/>
    <s v="GE2150FY2526389"/>
    <d v="2025-08-29T00:00:00"/>
    <s v="NCES INCOME"/>
    <n v="998599"/>
    <s v="NOS"/>
    <n v="1"/>
    <s v="CGST + SGST - 18%"/>
    <n v="100000"/>
    <m/>
    <n v="9000"/>
    <n v="9000"/>
    <m/>
    <m/>
    <n v="118000"/>
  </r>
  <r>
    <n v="2150"/>
    <x v="0"/>
    <x v="7"/>
    <m/>
    <m/>
    <n v="0"/>
    <n v="1.3"/>
    <s v="NCES INCOME"/>
    <s v="GE2150FY2526390"/>
    <d v="2025-08-29T00:00:00"/>
    <s v="NCES INCOME"/>
    <n v="998599"/>
    <s v="NOS"/>
    <n v="1"/>
    <s v="CGST + SGST - 18%"/>
    <n v="74900"/>
    <m/>
    <n v="6741"/>
    <n v="6741"/>
    <m/>
    <m/>
    <n v="88382"/>
  </r>
  <r>
    <n v="2150"/>
    <x v="0"/>
    <x v="7"/>
    <m/>
    <m/>
    <n v="0"/>
    <n v="1.3"/>
    <s v="NCES INCOME"/>
    <s v="GE2150FY2526391"/>
    <d v="2025-08-30T00:00:00"/>
    <s v="NCES INCOME"/>
    <n v="998599"/>
    <s v="NOS"/>
    <n v="1"/>
    <s v="CGST + SGST - 18%"/>
    <n v="221000"/>
    <m/>
    <n v="19890"/>
    <n v="19890"/>
    <m/>
    <m/>
    <n v="260780"/>
  </r>
  <r>
    <n v="2150"/>
    <x v="0"/>
    <x v="7"/>
    <m/>
    <m/>
    <n v="0"/>
    <n v="1.3"/>
    <s v="NCES INCOME"/>
    <s v="GE2150FY2526392"/>
    <d v="2025-08-30T00:00:00"/>
    <s v="NCES INCOME"/>
    <n v="998599"/>
    <s v="NOS"/>
    <n v="1"/>
    <s v="CGST + SGST - 18%"/>
    <n v="50000"/>
    <m/>
    <n v="4500"/>
    <n v="4500"/>
    <m/>
    <m/>
    <n v="59000"/>
  </r>
  <r>
    <n v="2150"/>
    <x v="0"/>
    <x v="7"/>
    <m/>
    <m/>
    <n v="0"/>
    <n v="1.3"/>
    <s v="NCES INCOME"/>
    <s v="GE2150FY2526393"/>
    <d v="2025-08-30T00:00:00"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n v="0"/>
    <n v="1.3"/>
    <s v="NCES INCOME"/>
    <s v="GE215023052164"/>
    <d v="2025-05-22T00:00:00"/>
    <s v="NCES INCOME"/>
    <n v="998599"/>
    <s v="NOS"/>
    <n v="1"/>
    <s v="CGST + SGST - 18%"/>
    <n v="200000"/>
    <m/>
    <n v="18000"/>
    <n v="18000"/>
    <m/>
    <m/>
    <n v="236000"/>
  </r>
  <r>
    <n v="2150"/>
    <x v="0"/>
    <x v="7"/>
    <m/>
    <m/>
    <n v="0"/>
    <n v="1.3"/>
    <s v="NCES INCOME"/>
    <s v="GE215023042163"/>
    <d v="2025-05-22T00:00:00"/>
    <s v="NCES INCOME"/>
    <n v="998599"/>
    <s v="NOS"/>
    <n v="1"/>
    <s v="CGST + SGST - 18%"/>
    <n v="214230"/>
    <m/>
    <n v="19280.7"/>
    <n v="19280.7"/>
    <m/>
    <m/>
    <n v="252791.40000000002"/>
  </r>
  <r>
    <n v="2150"/>
    <x v="0"/>
    <x v="7"/>
    <m/>
    <m/>
    <n v="0"/>
    <n v="1.3"/>
    <s v="NCES INCOME"/>
    <s v="GE215023032162"/>
    <d v="2025-05-22T00:00:00"/>
    <s v="NCES INCOME"/>
    <n v="998599"/>
    <s v="NOS"/>
    <n v="1"/>
    <s v="CGST + SGST - 18%"/>
    <n v="214230"/>
    <m/>
    <n v="19280.7"/>
    <n v="19280.7"/>
    <m/>
    <m/>
    <n v="252791.40000000002"/>
  </r>
  <r>
    <n v="2150"/>
    <x v="0"/>
    <x v="7"/>
    <m/>
    <m/>
    <n v="0"/>
    <n v="1.3"/>
    <s v="NCES INCOME"/>
    <s v="GE215023022161"/>
    <d v="2025-05-22T00:00:00"/>
    <s v="NCES INCOME"/>
    <n v="998599"/>
    <s v="NOS"/>
    <n v="1"/>
    <s v="CGST + SGST - 18%"/>
    <n v="214230"/>
    <m/>
    <n v="19280.7"/>
    <n v="19280.7"/>
    <m/>
    <m/>
    <n v="252791.40000000002"/>
  </r>
  <r>
    <n v="2150"/>
    <x v="0"/>
    <x v="7"/>
    <m/>
    <m/>
    <n v="0"/>
    <n v="1.3"/>
    <s v="NCES INCOME"/>
    <s v="GE215023012160"/>
    <d v="2025-05-22T00:00:00"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n v="0"/>
    <n v="1.3"/>
    <s v="NCES INCOME"/>
    <s v="GE215023002159"/>
    <d v="2025-05-22T00:00:00"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n v="0"/>
    <n v="1.3"/>
    <s v="NCES INCOME"/>
    <s v="GE215022992158"/>
    <d v="2025-05-22T00:00:00"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n v="0"/>
    <n v="1.3"/>
    <s v="NCES INCOME"/>
    <s v="GE215022982157"/>
    <d v="2025-05-22T00:00:00"/>
    <s v="NCES INCOME"/>
    <n v="998599"/>
    <s v="NOS"/>
    <n v="1"/>
    <s v="CGST + SGST - 18%"/>
    <n v="650000"/>
    <m/>
    <n v="58500"/>
    <n v="58500"/>
    <m/>
    <m/>
    <n v="767000"/>
  </r>
  <r>
    <n v="2150"/>
    <x v="0"/>
    <x v="7"/>
    <m/>
    <m/>
    <n v="0"/>
    <n v="1.3"/>
    <s v="NCES INCOME"/>
    <s v="GE215022972156"/>
    <d v="2025-05-22T00:00:00"/>
    <s v="NCES INCOME"/>
    <n v="998599"/>
    <s v="NOS"/>
    <n v="1"/>
    <s v="CGST + SGST - 18%"/>
    <n v="214230"/>
    <m/>
    <n v="19280.7"/>
    <n v="19280.7"/>
    <m/>
    <m/>
    <n v="252791.40000000002"/>
  </r>
  <r>
    <n v="2150"/>
    <x v="0"/>
    <x v="7"/>
    <m/>
    <m/>
    <n v="0"/>
    <n v="1.3"/>
    <s v="NCES INCOME"/>
    <s v="GE215022962155"/>
    <d v="2025-05-22T00:00:00"/>
    <s v="NCES INCOME"/>
    <n v="998599"/>
    <s v="NOS"/>
    <n v="1"/>
    <s v="CGST + SGST - 18%"/>
    <n v="214230"/>
    <m/>
    <n v="19280.7"/>
    <n v="19280.7"/>
    <m/>
    <m/>
    <n v="252791.40000000002"/>
  </r>
  <r>
    <n v="2150"/>
    <x v="0"/>
    <x v="7"/>
    <m/>
    <m/>
    <n v="0"/>
    <n v="1.3"/>
    <s v="NCES INCOME"/>
    <s v="GE215022952154"/>
    <d v="2025-05-22T00:00:00"/>
    <s v="NCES INCOME"/>
    <n v="998599"/>
    <s v="NOS"/>
    <n v="1"/>
    <s v="CGST + SGST - 18%"/>
    <n v="428460"/>
    <m/>
    <n v="38561.4"/>
    <n v="38561.4"/>
    <m/>
    <m/>
    <n v="505582.80000000005"/>
  </r>
  <r>
    <n v="2150"/>
    <x v="0"/>
    <x v="7"/>
    <m/>
    <m/>
    <n v="0"/>
    <n v="1.3"/>
    <s v="NCES INCOME"/>
    <s v="GE215022942153"/>
    <d v="2025-05-22T00:00:00"/>
    <s v="NCES INCOME"/>
    <n v="998599"/>
    <s v="NOS"/>
    <n v="1"/>
    <s v="CGST + SGST - 18%"/>
    <n v="214230"/>
    <m/>
    <n v="19280.7"/>
    <n v="19280.7"/>
    <m/>
    <m/>
    <n v="252791.40000000002"/>
  </r>
  <r>
    <n v="2150"/>
    <x v="0"/>
    <x v="7"/>
    <m/>
    <m/>
    <n v="0"/>
    <n v="1.3"/>
    <s v="NCES INCOME"/>
    <s v="GE215022932152"/>
    <d v="2025-05-22T00:00:00"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n v="0"/>
    <n v="1.3"/>
    <s v="NCES INCOME"/>
    <s v="GE215022922151"/>
    <d v="2025-05-22T00:00:00"/>
    <s v="NCES INCOME"/>
    <n v="998599"/>
    <s v="NOS"/>
    <n v="1"/>
    <s v="CGST + SGST - 18%"/>
    <n v="25000"/>
    <m/>
    <n v="2250"/>
    <n v="2250"/>
    <m/>
    <m/>
    <n v="29500"/>
  </r>
  <r>
    <n v="2150"/>
    <x v="0"/>
    <x v="7"/>
    <m/>
    <m/>
    <n v="0"/>
    <n v="1.3"/>
    <s v="NCES INCOME"/>
    <s v="GE215022912150"/>
    <d v="2025-05-22T00:00:00"/>
    <s v="NCES INCOME"/>
    <n v="998599"/>
    <s v="NOS"/>
    <n v="1"/>
    <s v="CGST + SGST - 18%"/>
    <n v="50000"/>
    <m/>
    <n v="4500"/>
    <n v="4500"/>
    <m/>
    <m/>
    <n v="59000"/>
  </r>
  <r>
    <n v="2150"/>
    <x v="0"/>
    <x v="7"/>
    <m/>
    <m/>
    <n v="0"/>
    <n v="1.3"/>
    <s v="NCES INCOME"/>
    <s v="GE215022902149"/>
    <d v="2025-05-22T00:00:00"/>
    <s v="NCES INCOME"/>
    <n v="998599"/>
    <s v="NOS"/>
    <n v="1"/>
    <s v="CGST + SGST - 18%"/>
    <n v="25000"/>
    <m/>
    <n v="2250"/>
    <n v="2250"/>
    <m/>
    <m/>
    <n v="29500"/>
  </r>
  <r>
    <n v="2150"/>
    <x v="0"/>
    <x v="8"/>
    <m/>
    <m/>
    <m/>
    <m/>
    <s v="EXEMPTED SUPPLY"/>
    <m/>
    <m/>
    <m/>
    <m/>
    <s v="NOS"/>
    <n v="1"/>
    <s v="CGST + SGST - 0%"/>
    <n v="1435148658"/>
    <m/>
    <n v="0"/>
    <n v="0"/>
    <m/>
    <m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K15" firstHeaderRow="1" firstDataRow="3" firstDataCol="1"/>
  <pivotFields count="22">
    <pivotField showAll="0"/>
    <pivotField axis="axisCol" showAll="0">
      <items count="3">
        <item x="0"/>
        <item m="1" x="1"/>
        <item t="default"/>
      </items>
    </pivotField>
    <pivotField axis="axisRow" showAll="0">
      <items count="17">
        <item m="1" x="15"/>
        <item x="7"/>
        <item m="1" x="9"/>
        <item x="5"/>
        <item x="6"/>
        <item x="4"/>
        <item x="0"/>
        <item m="1" x="10"/>
        <item x="1"/>
        <item m="1" x="11"/>
        <item m="1" x="13"/>
        <item m="1" x="12"/>
        <item m="1" x="14"/>
        <item x="3"/>
        <item x="2"/>
        <item x="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showAll="0"/>
    <pivotField showAll="0"/>
    <pivotField dataField="1" showAll="0"/>
  </pivotFields>
  <rowFields count="1">
    <field x="2"/>
  </rowFields>
  <rowItems count="10">
    <i>
      <x v="1"/>
    </i>
    <i>
      <x v="3"/>
    </i>
    <i>
      <x v="4"/>
    </i>
    <i>
      <x v="5"/>
    </i>
    <i>
      <x v="6"/>
    </i>
    <i>
      <x v="8"/>
    </i>
    <i>
      <x v="13"/>
    </i>
    <i>
      <x v="14"/>
    </i>
    <i>
      <x v="15"/>
    </i>
    <i t="grand">
      <x/>
    </i>
  </rowItems>
  <colFields count="2">
    <field x="1"/>
    <field x="-2"/>
  </colFields>
  <colItems count="10">
    <i>
      <x/>
      <x/>
    </i>
    <i r="1" i="1">
      <x v="1"/>
    </i>
    <i r="1" i="2">
      <x v="2"/>
    </i>
    <i r="1" i="3">
      <x v="3"/>
    </i>
    <i r="1" i="4">
      <x v="4"/>
    </i>
    <i t="grand">
      <x/>
    </i>
    <i t="grand" i="1">
      <x/>
    </i>
    <i t="grand" i="2">
      <x/>
    </i>
    <i t="grand" i="3">
      <x/>
    </i>
    <i t="grand" i="4">
      <x/>
    </i>
  </colItems>
  <dataFields count="5">
    <dataField name="Sum of TAXABLE                         VALUE" fld="15" baseField="0" baseItem="0"/>
    <dataField name="Sum of IGST" fld="16" baseField="0" baseItem="0"/>
    <dataField name="Sum of CGST" fld="17" baseField="0" baseItem="0"/>
    <dataField name="Sum of SGST" fld="18" baseField="0" baseItem="0"/>
    <dataField name="Sum of INVOICE  AMT" fld="21" baseField="0" baseItem="0"/>
  </dataFields>
  <formats count="16">
    <format dxfId="17">
      <pivotArea type="all" dataOnly="0" outline="0" fieldPosition="0"/>
    </format>
    <format dxfId="16">
      <pivotArea outline="0" collapsedLevelsAreSubtotals="1" fieldPosition="0"/>
    </format>
    <format dxfId="15">
      <pivotArea type="origin" dataOnly="0" labelOnly="1" outline="0" fieldPosition="0"/>
    </format>
    <format dxfId="14">
      <pivotArea field="1" type="button" dataOnly="0" labelOnly="1" outline="0" axis="axisCol" fieldPosition="0"/>
    </format>
    <format dxfId="13">
      <pivotArea field="-2" type="button" dataOnly="0" labelOnly="1" outline="0" axis="axisCol" fieldPosition="1"/>
    </format>
    <format dxfId="12">
      <pivotArea type="topRight" dataOnly="0" labelOnly="1" outline="0" fieldPosition="0"/>
    </format>
    <format dxfId="11">
      <pivotArea field="2" type="button" dataOnly="0" labelOnly="1" outline="0" axis="axisRow" fieldPosition="0"/>
    </format>
    <format dxfId="10">
      <pivotArea dataOnly="0" labelOnly="1" fieldPosition="0">
        <references count="1">
          <reference field="2" count="0"/>
        </references>
      </pivotArea>
    </format>
    <format dxfId="9">
      <pivotArea dataOnly="0" labelOnly="1" grandRow="1" outline="0" fieldPosition="0"/>
    </format>
    <format dxfId="8">
      <pivotArea dataOnly="0" labelOnly="1" fieldPosition="0">
        <references count="1">
          <reference field="1" count="0"/>
        </references>
      </pivotArea>
    </format>
    <format dxfId="7">
      <pivotArea field="1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6">
      <pivotArea field="1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5">
      <pivotArea field="1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4">
      <pivotArea field="1" dataOnly="0" labelOnly="1" grandCol="1" outline="0" axis="axisCol" fieldPosition="0">
        <references count="1">
          <reference field="4294967294" count="1" selected="0">
            <x v="3"/>
          </reference>
        </references>
      </pivotArea>
    </format>
    <format dxfId="3">
      <pivotArea field="1" dataOnly="0" labelOnly="1" grandCol="1" outline="0" axis="axisCol" fieldPosition="0">
        <references count="1">
          <reference field="4294967294" count="1" selected="0">
            <x v="4"/>
          </reference>
        </references>
      </pivotArea>
    </format>
    <format dxfId="2">
      <pivotArea dataOnly="0" labelOnly="1" outline="0" fieldPosition="0">
        <references count="2">
          <reference field="4294967294" count="5">
            <x v="0"/>
            <x v="1"/>
            <x v="2"/>
            <x v="3"/>
            <x v="4"/>
          </reference>
          <reference field="1" count="0" selected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y.gstzen.in/~ldbdzzzjvy/a/invoices/40ca651b-46a6-4ae7-93d3-817baa36f069/" TargetMode="External"/><Relationship Id="rId13" Type="http://schemas.openxmlformats.org/officeDocument/2006/relationships/hyperlink" Target="https://my.gstzen.in/~ldbdzzzjvy/a/invoices/8aa18947-c59f-45a1-97b0-4f60c8be83e5/" TargetMode="External"/><Relationship Id="rId18" Type="http://schemas.openxmlformats.org/officeDocument/2006/relationships/hyperlink" Target="https://my.gstzen.in/~ldbdzzzjvy/a/invoices/f90e4c43-fa63-4922-b947-1d7f62243866/" TargetMode="External"/><Relationship Id="rId26" Type="http://schemas.openxmlformats.org/officeDocument/2006/relationships/hyperlink" Target="https://my.gstzen.in/~ldbdzzzjvy/a/invoices/55a1abba-9649-46e4-b342-1d3209206e9b/" TargetMode="External"/><Relationship Id="rId3" Type="http://schemas.openxmlformats.org/officeDocument/2006/relationships/hyperlink" Target="https://my.gstzen.in/~ldbdzzzjvy/a/invoices/ef357d94-68a5-4007-aac5-77764b2aafb0/" TargetMode="External"/><Relationship Id="rId21" Type="http://schemas.openxmlformats.org/officeDocument/2006/relationships/hyperlink" Target="https://my.gstzen.in/~ldbdzzzjvy/a/invoices/b21e9982-2b57-46c0-b474-c4197a6f5bae/" TargetMode="External"/><Relationship Id="rId7" Type="http://schemas.openxmlformats.org/officeDocument/2006/relationships/hyperlink" Target="https://my.gstzen.in/~ldbdzzzjvy/a/invoices/22e62738-ba5f-499d-a2e8-f7414a72dff6/" TargetMode="External"/><Relationship Id="rId12" Type="http://schemas.openxmlformats.org/officeDocument/2006/relationships/hyperlink" Target="https://my.gstzen.in/~ldbdzzzjvy/a/invoices/b54dc9df-0870-4370-bc86-cb66ff7272c3/" TargetMode="External"/><Relationship Id="rId17" Type="http://schemas.openxmlformats.org/officeDocument/2006/relationships/hyperlink" Target="https://my.gstzen.in/~ldbdzzzjvy/a/invoices/d0dbb032-a014-418e-9f95-f28b468acc3e/" TargetMode="External"/><Relationship Id="rId25" Type="http://schemas.openxmlformats.org/officeDocument/2006/relationships/hyperlink" Target="https://my.gstzen.in/~ldbdzzzjvy/a/invoices/9231b9cb-1b67-49de-ab33-5548922ddb72/" TargetMode="External"/><Relationship Id="rId2" Type="http://schemas.openxmlformats.org/officeDocument/2006/relationships/hyperlink" Target="https://my.gstzen.in/~ldbdzzzjvy/a/invoices/982bf2a8-7c91-46ea-85b3-f1bef1c750aa/" TargetMode="External"/><Relationship Id="rId16" Type="http://schemas.openxmlformats.org/officeDocument/2006/relationships/hyperlink" Target="https://my.gstzen.in/~ldbdzzzjvy/a/invoices/69a0d95e-749d-4c90-9d25-e173f3242163/" TargetMode="External"/><Relationship Id="rId20" Type="http://schemas.openxmlformats.org/officeDocument/2006/relationships/hyperlink" Target="https://my.gstzen.in/~ldbdzzzjvy/a/invoices/02a1bef1-0e8c-479f-bc8b-7851d3eedc63/" TargetMode="External"/><Relationship Id="rId1" Type="http://schemas.openxmlformats.org/officeDocument/2006/relationships/hyperlink" Target="https://my.gstzen.in/~ldbdzzzjvy/a/invoices/28314527-3339-4669-8911-6019d23052fe/" TargetMode="External"/><Relationship Id="rId6" Type="http://schemas.openxmlformats.org/officeDocument/2006/relationships/hyperlink" Target="https://my.gstzen.in/~ldbdzzzjvy/a/invoices/d8acef50-b22c-440d-af89-20bffa8a1a72/" TargetMode="External"/><Relationship Id="rId11" Type="http://schemas.openxmlformats.org/officeDocument/2006/relationships/hyperlink" Target="https://my.gstzen.in/~ldbdzzzjvy/a/invoices/b5af60e6-b01c-4735-af7f-c120c826296a/" TargetMode="External"/><Relationship Id="rId24" Type="http://schemas.openxmlformats.org/officeDocument/2006/relationships/hyperlink" Target="https://my.gstzen.in/~ldbdzzzjvy/a/invoices/cec70b9d-5166-4899-8641-8ad3dbdd881f/" TargetMode="External"/><Relationship Id="rId5" Type="http://schemas.openxmlformats.org/officeDocument/2006/relationships/hyperlink" Target="https://my.gstzen.in/~ldbdzzzjvy/a/invoices/e6ba3825-04c8-4d68-a586-2fd6f42de96d/" TargetMode="External"/><Relationship Id="rId15" Type="http://schemas.openxmlformats.org/officeDocument/2006/relationships/hyperlink" Target="https://my.gstzen.in/~ldbdzzzjvy/a/invoices/279e5345-9ca8-497b-aebe-e1a1538cd39a/" TargetMode="External"/><Relationship Id="rId23" Type="http://schemas.openxmlformats.org/officeDocument/2006/relationships/hyperlink" Target="https://my.gstzen.in/~ldbdzzzjvy/a/invoices/adf38bac-e85d-48b7-b152-2c090ceb962a/" TargetMode="External"/><Relationship Id="rId28" Type="http://schemas.openxmlformats.org/officeDocument/2006/relationships/hyperlink" Target="https://my.gstzen.in/~ldbdzzzjvy/a/invoices/5f8fba7d-f2a2-4ed2-a96b-4e38074dc126/" TargetMode="External"/><Relationship Id="rId10" Type="http://schemas.openxmlformats.org/officeDocument/2006/relationships/hyperlink" Target="https://my.gstzen.in/~ldbdzzzjvy/a/invoices/22357933-7607-4ef3-9c23-cd28d6283e60/" TargetMode="External"/><Relationship Id="rId19" Type="http://schemas.openxmlformats.org/officeDocument/2006/relationships/hyperlink" Target="https://my.gstzen.in/~ldbdzzzjvy/a/invoices/d455f0d3-5397-442a-82be-8db55b4ac0cf/" TargetMode="External"/><Relationship Id="rId4" Type="http://schemas.openxmlformats.org/officeDocument/2006/relationships/hyperlink" Target="https://my.gstzen.in/~ldbdzzzjvy/a/invoices/e6d5a53f-38b3-43ee-ab86-87866ae73a04/" TargetMode="External"/><Relationship Id="rId9" Type="http://schemas.openxmlformats.org/officeDocument/2006/relationships/hyperlink" Target="https://my.gstzen.in/~ldbdzzzjvy/a/invoices/e2b5ee92-f5a8-4cbb-929b-98656255e36a/" TargetMode="External"/><Relationship Id="rId14" Type="http://schemas.openxmlformats.org/officeDocument/2006/relationships/hyperlink" Target="https://my.gstzen.in/~ldbdzzzjvy/a/invoices/1ae9b63c-c504-48bf-8ba7-0b1e73025a31/" TargetMode="External"/><Relationship Id="rId22" Type="http://schemas.openxmlformats.org/officeDocument/2006/relationships/hyperlink" Target="https://my.gstzen.in/~ldbdzzzjvy/a/invoices/c40b0ceb-060c-4aa6-8acd-2435aeff23cd/" TargetMode="External"/><Relationship Id="rId27" Type="http://schemas.openxmlformats.org/officeDocument/2006/relationships/hyperlink" Target="https://my.gstzen.in/~ldbdzzzjvy/a/invoices/22bdc62e-ace2-4cd8-b92e-ba037e82c0b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1"/>
  <sheetViews>
    <sheetView tabSelected="1" workbookViewId="0">
      <selection activeCell="G29" sqref="G29"/>
    </sheetView>
  </sheetViews>
  <sheetFormatPr defaultRowHeight="14.25"/>
  <cols>
    <col min="1" max="1" width="28" bestFit="1" customWidth="1"/>
    <col min="2" max="2" width="32.625" style="77" bestFit="1" customWidth="1"/>
    <col min="3" max="3" width="12.625" style="77" bestFit="1" customWidth="1"/>
    <col min="4" max="4" width="12.75" style="77" bestFit="1" customWidth="1"/>
    <col min="5" max="5" width="12.375" style="77" bestFit="1" customWidth="1"/>
    <col min="6" max="6" width="20.25" style="77" bestFit="1" customWidth="1"/>
    <col min="7" max="7" width="37.625" style="77" bestFit="1" customWidth="1"/>
    <col min="8" max="8" width="16.875" style="77" bestFit="1" customWidth="1"/>
    <col min="9" max="9" width="17.875" style="77" bestFit="1" customWidth="1"/>
    <col min="10" max="10" width="17.625" style="77" bestFit="1" customWidth="1"/>
    <col min="11" max="11" width="25.25" style="77" bestFit="1" customWidth="1"/>
    <col min="12" max="12" width="37.625" style="77" bestFit="1" customWidth="1"/>
    <col min="13" max="13" width="16.875" style="77" bestFit="1" customWidth="1"/>
    <col min="14" max="14" width="17.875" style="77" bestFit="1" customWidth="1"/>
    <col min="15" max="15" width="17.625" style="77" bestFit="1" customWidth="1"/>
    <col min="16" max="16" width="25.25" style="77" bestFit="1" customWidth="1"/>
    <col min="17" max="17" width="37.625" style="77" bestFit="1" customWidth="1"/>
    <col min="18" max="18" width="16.875" style="77" bestFit="1" customWidth="1"/>
    <col min="19" max="19" width="17.875" style="77" bestFit="1" customWidth="1"/>
    <col min="20" max="20" width="17.625" style="77" bestFit="1" customWidth="1"/>
    <col min="21" max="21" width="25.25" style="77" bestFit="1" customWidth="1"/>
  </cols>
  <sheetData>
    <row r="1" spans="1:21" ht="15">
      <c r="A1" s="79" t="s">
        <v>899</v>
      </c>
      <c r="B1" s="80"/>
      <c r="C1" s="81" t="s">
        <v>902</v>
      </c>
      <c r="D1" s="81" t="s">
        <v>900</v>
      </c>
      <c r="E1" s="81" t="s">
        <v>901</v>
      </c>
      <c r="F1" s="80"/>
      <c r="G1" s="80"/>
      <c r="H1" s="81" t="s">
        <v>904</v>
      </c>
      <c r="I1" s="81" t="s">
        <v>903</v>
      </c>
      <c r="J1" s="81" t="s">
        <v>904</v>
      </c>
      <c r="K1" s="78"/>
    </row>
    <row r="2" spans="1:21">
      <c r="A2" s="82"/>
      <c r="B2" s="78"/>
      <c r="C2" s="78"/>
      <c r="D2" s="78"/>
      <c r="E2" s="78"/>
      <c r="F2" s="78"/>
      <c r="G2" s="78"/>
      <c r="H2" s="78"/>
      <c r="I2" s="78"/>
      <c r="J2" s="78"/>
      <c r="K2" s="78"/>
    </row>
    <row r="3" spans="1:21">
      <c r="A3" s="82"/>
      <c r="B3" s="83" t="s">
        <v>880</v>
      </c>
      <c r="C3" s="78"/>
      <c r="D3" s="78"/>
      <c r="E3" s="78"/>
      <c r="F3" s="78"/>
      <c r="G3" s="78"/>
      <c r="H3" s="78"/>
      <c r="I3" s="78"/>
      <c r="J3" s="78"/>
      <c r="K3" s="78"/>
      <c r="L3"/>
      <c r="M3"/>
      <c r="N3"/>
      <c r="O3"/>
      <c r="P3"/>
      <c r="Q3"/>
      <c r="R3"/>
      <c r="S3"/>
      <c r="T3"/>
      <c r="U3"/>
    </row>
    <row r="4" spans="1:21">
      <c r="A4" s="82"/>
      <c r="B4" s="78" t="s">
        <v>879</v>
      </c>
      <c r="C4" s="78"/>
      <c r="D4" s="78"/>
      <c r="E4" s="78"/>
      <c r="F4" s="78"/>
      <c r="G4" s="78" t="s">
        <v>884</v>
      </c>
      <c r="H4" s="78" t="s">
        <v>885</v>
      </c>
      <c r="I4" s="78" t="s">
        <v>887</v>
      </c>
      <c r="J4" s="78" t="s">
        <v>889</v>
      </c>
      <c r="K4" s="78" t="s">
        <v>891</v>
      </c>
      <c r="L4"/>
      <c r="M4"/>
      <c r="N4"/>
      <c r="O4"/>
      <c r="P4"/>
      <c r="Q4"/>
      <c r="R4"/>
      <c r="S4"/>
      <c r="T4"/>
      <c r="U4"/>
    </row>
    <row r="5" spans="1:21">
      <c r="A5" s="84" t="s">
        <v>882</v>
      </c>
      <c r="B5" s="78" t="s">
        <v>883</v>
      </c>
      <c r="C5" s="78" t="s">
        <v>886</v>
      </c>
      <c r="D5" s="78" t="s">
        <v>888</v>
      </c>
      <c r="E5" s="78" t="s">
        <v>890</v>
      </c>
      <c r="F5" s="78" t="s">
        <v>892</v>
      </c>
      <c r="G5" s="78"/>
      <c r="H5" s="78"/>
      <c r="I5" s="78"/>
      <c r="J5" s="78"/>
      <c r="K5" s="78"/>
      <c r="L5"/>
      <c r="M5"/>
      <c r="N5"/>
      <c r="O5"/>
      <c r="P5"/>
      <c r="Q5"/>
      <c r="R5"/>
      <c r="S5"/>
      <c r="T5"/>
      <c r="U5"/>
    </row>
    <row r="6" spans="1:21">
      <c r="A6" s="85" t="s">
        <v>296</v>
      </c>
      <c r="B6" s="78">
        <v>46820341</v>
      </c>
      <c r="C6" s="78">
        <v>385427.7</v>
      </c>
      <c r="D6" s="78">
        <v>4021116.8400000008</v>
      </c>
      <c r="E6" s="78">
        <v>4021116.8400000008</v>
      </c>
      <c r="F6" s="78">
        <v>55248002.37999998</v>
      </c>
      <c r="G6" s="78">
        <v>46820341</v>
      </c>
      <c r="H6" s="78">
        <v>385427.7</v>
      </c>
      <c r="I6" s="78">
        <v>4021116.8400000008</v>
      </c>
      <c r="J6" s="78">
        <v>4021116.8400000008</v>
      </c>
      <c r="K6" s="78">
        <v>55248002.37999998</v>
      </c>
      <c r="L6"/>
      <c r="M6"/>
      <c r="N6"/>
      <c r="O6"/>
      <c r="P6"/>
      <c r="Q6"/>
      <c r="R6"/>
      <c r="S6"/>
      <c r="T6"/>
      <c r="U6"/>
    </row>
    <row r="7" spans="1:21">
      <c r="A7" s="85" t="s">
        <v>269</v>
      </c>
      <c r="B7" s="78">
        <v>9434.74</v>
      </c>
      <c r="C7" s="78"/>
      <c r="D7" s="78">
        <v>849.12659999999994</v>
      </c>
      <c r="E7" s="78">
        <v>849.12659999999994</v>
      </c>
      <c r="F7" s="78">
        <v>11132.993199999999</v>
      </c>
      <c r="G7" s="78">
        <v>9434.74</v>
      </c>
      <c r="H7" s="78"/>
      <c r="I7" s="78">
        <v>849.12659999999994</v>
      </c>
      <c r="J7" s="78">
        <v>849.12659999999994</v>
      </c>
      <c r="K7" s="78">
        <v>11132.993199999999</v>
      </c>
      <c r="L7"/>
      <c r="M7"/>
      <c r="N7"/>
      <c r="O7"/>
      <c r="P7"/>
      <c r="Q7"/>
      <c r="R7"/>
      <c r="S7"/>
      <c r="T7"/>
      <c r="U7"/>
    </row>
    <row r="8" spans="1:21">
      <c r="A8" s="85" t="s">
        <v>276</v>
      </c>
      <c r="B8" s="78">
        <v>77415</v>
      </c>
      <c r="C8" s="78">
        <v>0</v>
      </c>
      <c r="D8" s="78">
        <v>6967.3499999999995</v>
      </c>
      <c r="E8" s="78">
        <v>6967.3499999999995</v>
      </c>
      <c r="F8" s="78">
        <v>91349.699999999983</v>
      </c>
      <c r="G8" s="78">
        <v>77415</v>
      </c>
      <c r="H8" s="78">
        <v>0</v>
      </c>
      <c r="I8" s="78">
        <v>6967.3499999999995</v>
      </c>
      <c r="J8" s="78">
        <v>6967.3499999999995</v>
      </c>
      <c r="K8" s="78">
        <v>91349.699999999983</v>
      </c>
      <c r="L8"/>
      <c r="M8"/>
      <c r="N8"/>
      <c r="O8"/>
      <c r="P8"/>
      <c r="Q8"/>
      <c r="R8"/>
      <c r="S8"/>
      <c r="T8"/>
      <c r="U8"/>
    </row>
    <row r="9" spans="1:21">
      <c r="A9" s="85" t="s">
        <v>254</v>
      </c>
      <c r="B9" s="78">
        <v>78950</v>
      </c>
      <c r="C9" s="78">
        <v>0</v>
      </c>
      <c r="D9" s="78">
        <v>7105.5</v>
      </c>
      <c r="E9" s="78">
        <v>7105.5</v>
      </c>
      <c r="F9" s="78">
        <v>93161</v>
      </c>
      <c r="G9" s="78">
        <v>78950</v>
      </c>
      <c r="H9" s="78">
        <v>0</v>
      </c>
      <c r="I9" s="78">
        <v>7105.5</v>
      </c>
      <c r="J9" s="78">
        <v>7105.5</v>
      </c>
      <c r="K9" s="78">
        <v>93161</v>
      </c>
      <c r="L9"/>
      <c r="M9"/>
      <c r="N9"/>
      <c r="O9"/>
      <c r="P9"/>
      <c r="Q9"/>
      <c r="R9"/>
      <c r="S9"/>
      <c r="T9"/>
      <c r="U9"/>
    </row>
    <row r="10" spans="1:21">
      <c r="A10" s="85" t="s">
        <v>30</v>
      </c>
      <c r="B10" s="78">
        <v>1273394.0599999998</v>
      </c>
      <c r="C10" s="78"/>
      <c r="D10" s="78">
        <v>114605.46539999999</v>
      </c>
      <c r="E10" s="78">
        <v>114605.46539999999</v>
      </c>
      <c r="F10" s="78">
        <v>1502604.9907999998</v>
      </c>
      <c r="G10" s="78">
        <v>1273394.0599999998</v>
      </c>
      <c r="H10" s="78"/>
      <c r="I10" s="78">
        <v>114605.46539999999</v>
      </c>
      <c r="J10" s="78">
        <v>114605.46539999999</v>
      </c>
      <c r="K10" s="78">
        <v>1502604.9907999998</v>
      </c>
      <c r="L10"/>
      <c r="M10"/>
      <c r="N10"/>
      <c r="O10"/>
      <c r="P10"/>
      <c r="Q10"/>
      <c r="R10"/>
      <c r="S10"/>
      <c r="T10"/>
      <c r="U10"/>
    </row>
    <row r="11" spans="1:21">
      <c r="A11" s="85" t="s">
        <v>46</v>
      </c>
      <c r="B11" s="78">
        <v>272680.74</v>
      </c>
      <c r="C11" s="78"/>
      <c r="D11" s="78">
        <v>24541.266600000003</v>
      </c>
      <c r="E11" s="78">
        <v>24541.266600000003</v>
      </c>
      <c r="F11" s="78">
        <v>321763.2732</v>
      </c>
      <c r="G11" s="78">
        <v>272680.74</v>
      </c>
      <c r="H11" s="78"/>
      <c r="I11" s="78">
        <v>24541.266600000003</v>
      </c>
      <c r="J11" s="78">
        <v>24541.266600000003</v>
      </c>
      <c r="K11" s="78">
        <v>321763.2732</v>
      </c>
      <c r="L11"/>
      <c r="M11"/>
      <c r="N11"/>
      <c r="O11"/>
      <c r="P11"/>
      <c r="Q11"/>
      <c r="R11"/>
      <c r="S11"/>
      <c r="T11"/>
      <c r="U11"/>
    </row>
    <row r="12" spans="1:21">
      <c r="A12" s="85" t="s">
        <v>108</v>
      </c>
      <c r="B12" s="78">
        <v>23921306.800000001</v>
      </c>
      <c r="C12" s="78">
        <v>0</v>
      </c>
      <c r="D12" s="78">
        <v>2152917.6120000011</v>
      </c>
      <c r="E12" s="78">
        <v>2152917.6120000011</v>
      </c>
      <c r="F12" s="78">
        <v>28227142.023999996</v>
      </c>
      <c r="G12" s="78">
        <v>23921306.800000001</v>
      </c>
      <c r="H12" s="78">
        <v>0</v>
      </c>
      <c r="I12" s="78">
        <v>2152917.6120000011</v>
      </c>
      <c r="J12" s="78">
        <v>2152917.6120000011</v>
      </c>
      <c r="K12" s="78">
        <v>28227142.023999996</v>
      </c>
      <c r="L12"/>
      <c r="M12"/>
      <c r="N12"/>
      <c r="O12"/>
      <c r="P12"/>
      <c r="Q12"/>
      <c r="R12"/>
      <c r="S12"/>
      <c r="T12"/>
      <c r="U12"/>
    </row>
    <row r="13" spans="1:21">
      <c r="A13" s="85" t="s">
        <v>72</v>
      </c>
      <c r="B13" s="78">
        <v>12727878</v>
      </c>
      <c r="C13" s="78"/>
      <c r="D13" s="78">
        <v>1145509.02</v>
      </c>
      <c r="E13" s="78">
        <v>1145509.02</v>
      </c>
      <c r="F13" s="78">
        <v>15018896.039999999</v>
      </c>
      <c r="G13" s="78">
        <v>12727878</v>
      </c>
      <c r="H13" s="78"/>
      <c r="I13" s="78">
        <v>1145509.02</v>
      </c>
      <c r="J13" s="78">
        <v>1145509.02</v>
      </c>
      <c r="K13" s="78">
        <v>15018896.039999999</v>
      </c>
      <c r="L13"/>
      <c r="M13"/>
      <c r="N13"/>
      <c r="O13"/>
      <c r="P13"/>
      <c r="Q13"/>
      <c r="R13"/>
      <c r="S13"/>
      <c r="T13"/>
      <c r="U13"/>
    </row>
    <row r="14" spans="1:21">
      <c r="A14" s="85" t="s">
        <v>893</v>
      </c>
      <c r="B14" s="78">
        <v>1435148658</v>
      </c>
      <c r="C14" s="78"/>
      <c r="D14" s="78">
        <v>0</v>
      </c>
      <c r="E14" s="78">
        <v>0</v>
      </c>
      <c r="F14" s="78">
        <v>0</v>
      </c>
      <c r="G14" s="78">
        <v>1435148658</v>
      </c>
      <c r="H14" s="78"/>
      <c r="I14" s="78">
        <v>0</v>
      </c>
      <c r="J14" s="78">
        <v>0</v>
      </c>
      <c r="K14" s="78">
        <v>0</v>
      </c>
      <c r="L14"/>
      <c r="M14"/>
      <c r="N14"/>
      <c r="O14"/>
      <c r="P14"/>
      <c r="Q14"/>
      <c r="R14"/>
      <c r="S14"/>
      <c r="T14"/>
      <c r="U14"/>
    </row>
    <row r="15" spans="1:21">
      <c r="A15" s="85" t="s">
        <v>881</v>
      </c>
      <c r="B15" s="78">
        <v>1520330058.3399999</v>
      </c>
      <c r="C15" s="78">
        <v>385427.7</v>
      </c>
      <c r="D15" s="78">
        <v>7473612.1806000024</v>
      </c>
      <c r="E15" s="78">
        <v>7473612.1806000024</v>
      </c>
      <c r="F15" s="78">
        <v>100514052.40119997</v>
      </c>
      <c r="G15" s="78">
        <v>1520330058.3399999</v>
      </c>
      <c r="H15" s="78">
        <v>385427.7</v>
      </c>
      <c r="I15" s="78">
        <v>7473612.1806000024</v>
      </c>
      <c r="J15" s="78">
        <v>7473612.1806000024</v>
      </c>
      <c r="K15" s="78">
        <v>100514052.40119997</v>
      </c>
      <c r="L15"/>
      <c r="M15"/>
      <c r="N15"/>
      <c r="O15"/>
      <c r="P15"/>
      <c r="Q15"/>
      <c r="R15"/>
      <c r="S15"/>
      <c r="T15"/>
      <c r="U15"/>
    </row>
    <row r="16" spans="1:21">
      <c r="A16" s="82"/>
      <c r="B16" s="78"/>
      <c r="C16" s="78"/>
      <c r="D16" s="78"/>
      <c r="E16" s="78"/>
      <c r="F16" s="78"/>
      <c r="G16" s="78"/>
      <c r="H16" s="78"/>
      <c r="I16" s="78"/>
      <c r="J16" s="78"/>
      <c r="K16" s="78"/>
      <c r="Q16"/>
      <c r="R16"/>
      <c r="S16"/>
      <c r="T16"/>
      <c r="U16"/>
    </row>
    <row r="17" spans="1:11" ht="15">
      <c r="A17" s="82"/>
      <c r="B17" s="86">
        <v>1520330058.3399999</v>
      </c>
      <c r="C17" s="86">
        <v>385427.7</v>
      </c>
      <c r="D17" s="86">
        <v>7473612.1806000024</v>
      </c>
      <c r="E17" s="86">
        <v>7473612.1806000024</v>
      </c>
      <c r="F17" s="86">
        <v>100514052.40119997</v>
      </c>
      <c r="G17" s="78"/>
      <c r="H17" s="78">
        <v>385427.7</v>
      </c>
      <c r="I17" s="78">
        <v>7473612.1806000024</v>
      </c>
      <c r="J17" s="78">
        <v>7473612.1806000024</v>
      </c>
      <c r="K17" s="78">
        <v>29022126.20450002</v>
      </c>
    </row>
    <row r="18" spans="1:11">
      <c r="A18" s="85" t="s">
        <v>896</v>
      </c>
      <c r="B18" s="78">
        <v>1520330058.3399999</v>
      </c>
      <c r="C18" s="78">
        <v>385427.7</v>
      </c>
      <c r="D18" s="78">
        <v>7473612.1799999997</v>
      </c>
      <c r="E18" s="78">
        <v>7473612.1799999997</v>
      </c>
      <c r="F18" s="78"/>
      <c r="G18" s="78">
        <v>0</v>
      </c>
      <c r="H18" s="78"/>
      <c r="I18" s="78"/>
      <c r="J18" s="78"/>
      <c r="K18" s="78"/>
    </row>
    <row r="19" spans="1:11">
      <c r="A19" s="85" t="s">
        <v>898</v>
      </c>
      <c r="B19" s="78"/>
      <c r="C19" s="78"/>
      <c r="D19" s="78"/>
      <c r="E19" s="78"/>
      <c r="F19" s="78"/>
      <c r="G19" s="78"/>
      <c r="H19" s="78">
        <v>385428</v>
      </c>
      <c r="I19" s="78">
        <v>7473613</v>
      </c>
      <c r="J19" s="78">
        <v>7473613</v>
      </c>
      <c r="K19" s="78"/>
    </row>
    <row r="20" spans="1:11">
      <c r="A20" s="82" t="s">
        <v>897</v>
      </c>
      <c r="B20" s="78">
        <f>B17-B18</f>
        <v>0</v>
      </c>
      <c r="C20" s="78">
        <f>C17-C18</f>
        <v>0</v>
      </c>
      <c r="D20" s="78">
        <f>D17-D18</f>
        <v>6.000027060508728E-4</v>
      </c>
      <c r="E20" s="78">
        <f>E17-E18</f>
        <v>6.000027060508728E-4</v>
      </c>
      <c r="F20" s="78"/>
      <c r="G20" s="78">
        <f>G17-G18</f>
        <v>0</v>
      </c>
      <c r="H20" s="78">
        <f>H17-H19</f>
        <v>-0.29999999998835847</v>
      </c>
      <c r="I20" s="78">
        <f>I17-I19</f>
        <v>-0.81939999759197235</v>
      </c>
      <c r="J20" s="78">
        <f>J17-J19</f>
        <v>-0.81939999759197235</v>
      </c>
      <c r="K20" s="78"/>
    </row>
    <row r="21" spans="1:11">
      <c r="A21" s="82"/>
      <c r="B21" s="78"/>
      <c r="C21" s="78"/>
      <c r="D21" s="78"/>
      <c r="E21" s="78"/>
      <c r="F21" s="78"/>
      <c r="G21" s="78"/>
      <c r="H21" s="78"/>
      <c r="I21" s="78"/>
      <c r="J21" s="78"/>
      <c r="K21" s="7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N497"/>
  <sheetViews>
    <sheetView topLeftCell="A479" workbookViewId="0">
      <selection activeCell="A497" sqref="A497:XFD669"/>
    </sheetView>
  </sheetViews>
  <sheetFormatPr defaultColWidth="9.125" defaultRowHeight="15"/>
  <cols>
    <col min="1" max="2" width="29.75" style="6" customWidth="1"/>
    <col min="3" max="3" width="38.75" style="6" customWidth="1"/>
    <col min="4" max="4" width="9.375" style="6" bestFit="1" customWidth="1"/>
    <col min="5" max="5" width="28.625" style="6" customWidth="1"/>
    <col min="6" max="7" width="32.625" style="58" customWidth="1"/>
    <col min="8" max="8" width="26" style="6" customWidth="1"/>
    <col min="9" max="9" width="22.625" style="6" bestFit="1" customWidth="1"/>
    <col min="10" max="10" width="15.625" style="6" customWidth="1"/>
    <col min="11" max="11" width="23.75" style="6" customWidth="1"/>
    <col min="12" max="12" width="12.625" style="6" customWidth="1"/>
    <col min="13" max="14" width="9.375" style="6" bestFit="1" customWidth="1"/>
    <col min="15" max="15" width="23.25" style="6" bestFit="1" customWidth="1"/>
    <col min="16" max="16" width="22.125" style="76" bestFit="1" customWidth="1"/>
    <col min="17" max="17" width="11.875" style="6" bestFit="1" customWidth="1"/>
    <col min="18" max="19" width="15.75" style="6" bestFit="1" customWidth="1"/>
    <col min="20" max="20" width="13.75" style="6" bestFit="1" customWidth="1"/>
    <col min="21" max="21" width="9.25" style="6" bestFit="1" customWidth="1"/>
    <col min="22" max="22" width="15.125" style="6" bestFit="1" customWidth="1"/>
    <col min="23" max="23" width="9.125" style="13"/>
    <col min="24" max="24" width="19.875" style="6" bestFit="1" customWidth="1"/>
    <col min="25" max="25" width="24.75" style="6" customWidth="1"/>
    <col min="26" max="26" width="18" style="6" bestFit="1" customWidth="1"/>
    <col min="27" max="29" width="9.125" style="6"/>
    <col min="30" max="30" width="22.625" style="6" bestFit="1" customWidth="1"/>
    <col min="31" max="32" width="22.625" style="6" customWidth="1"/>
    <col min="33" max="33" width="9.125" style="13"/>
    <col min="34" max="34" width="17" style="6" bestFit="1" customWidth="1"/>
    <col min="35" max="35" width="18" style="6" bestFit="1" customWidth="1"/>
    <col min="36" max="36" width="10.625" style="6" bestFit="1" customWidth="1"/>
    <col min="37" max="37" width="18.875" style="6" customWidth="1"/>
    <col min="38" max="38" width="15.25" style="6" customWidth="1"/>
    <col min="39" max="39" width="23" style="6" customWidth="1"/>
    <col min="40" max="40" width="9.125" style="13"/>
    <col min="41" max="16384" width="9.125" style="6"/>
  </cols>
  <sheetData>
    <row r="1" spans="1:40" s="1" customFormat="1" ht="30">
      <c r="A1" s="1" t="s">
        <v>0</v>
      </c>
      <c r="B1" s="1" t="s">
        <v>878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3" t="s">
        <v>8</v>
      </c>
      <c r="K1" s="2" t="s">
        <v>9</v>
      </c>
      <c r="L1" s="4" t="s">
        <v>10</v>
      </c>
      <c r="M1" s="2" t="s">
        <v>11</v>
      </c>
      <c r="N1" s="2" t="s">
        <v>12</v>
      </c>
      <c r="O1" s="2" t="s">
        <v>13</v>
      </c>
      <c r="P1" s="62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2" t="s">
        <v>19</v>
      </c>
      <c r="V1" s="2" t="s">
        <v>20</v>
      </c>
      <c r="W1" s="5" t="s">
        <v>21</v>
      </c>
      <c r="X1" s="1" t="s">
        <v>22</v>
      </c>
      <c r="Y1" s="1" t="s">
        <v>23</v>
      </c>
      <c r="Z1" s="1" t="s">
        <v>24</v>
      </c>
      <c r="AA1" s="1" t="s">
        <v>15</v>
      </c>
      <c r="AB1" s="1" t="s">
        <v>16</v>
      </c>
      <c r="AC1" s="1" t="s">
        <v>17</v>
      </c>
      <c r="AD1" s="1" t="s">
        <v>25</v>
      </c>
      <c r="AE1" s="1" t="s">
        <v>26</v>
      </c>
      <c r="AF1" s="1" t="s">
        <v>27</v>
      </c>
      <c r="AG1" s="5" t="s">
        <v>28</v>
      </c>
      <c r="AH1" s="1" t="s">
        <v>29</v>
      </c>
      <c r="AI1" s="1" t="s">
        <v>24</v>
      </c>
      <c r="AJ1" s="1" t="s">
        <v>15</v>
      </c>
      <c r="AK1" s="1" t="s">
        <v>16</v>
      </c>
      <c r="AL1" s="1" t="s">
        <v>17</v>
      </c>
      <c r="AM1" s="1" t="s">
        <v>25</v>
      </c>
      <c r="AN1" s="5"/>
    </row>
    <row r="2" spans="1:40">
      <c r="A2" s="6">
        <v>2302</v>
      </c>
      <c r="B2" s="6" t="s">
        <v>879</v>
      </c>
      <c r="C2" s="7" t="s">
        <v>30</v>
      </c>
      <c r="D2" s="8">
        <v>1</v>
      </c>
      <c r="E2" s="8" t="s">
        <v>31</v>
      </c>
      <c r="F2" s="8">
        <v>0</v>
      </c>
      <c r="G2" s="8">
        <v>1.3</v>
      </c>
      <c r="H2" s="8" t="s">
        <v>32</v>
      </c>
      <c r="I2" s="8" t="s">
        <v>33</v>
      </c>
      <c r="J2" s="9" t="s">
        <v>34</v>
      </c>
      <c r="K2" s="8" t="s">
        <v>35</v>
      </c>
      <c r="L2" s="10">
        <v>997212</v>
      </c>
      <c r="M2" s="8">
        <v>1</v>
      </c>
      <c r="N2" s="8" t="s">
        <v>36</v>
      </c>
      <c r="O2" s="11" t="s">
        <v>37</v>
      </c>
      <c r="P2" s="63">
        <v>7500</v>
      </c>
      <c r="Q2" s="12"/>
      <c r="R2" s="12">
        <f>P2*9%</f>
        <v>675</v>
      </c>
      <c r="S2" s="12">
        <f>P2*9%</f>
        <v>675</v>
      </c>
      <c r="T2" s="12"/>
      <c r="U2" s="8"/>
      <c r="V2" s="8">
        <f>P2+R2+S2</f>
        <v>8850</v>
      </c>
      <c r="X2" s="6" t="str">
        <f>VLOOKUP($I2,[2]GSTZEN!$E:$AK,1,)</f>
        <v>GE230202032534</v>
      </c>
      <c r="Y2" s="6">
        <f>VLOOKUP($I2,[2]GSTZEN!$E:$AK,4,)</f>
        <v>0</v>
      </c>
      <c r="Z2" s="6">
        <f>VLOOKUP($I2,[2]GSTZEN!$E:$AK,10,)</f>
        <v>7500</v>
      </c>
      <c r="AA2" s="6">
        <f>VLOOKUP($I2,[2]GSTZEN!$E:$AK,11,)</f>
        <v>0</v>
      </c>
      <c r="AB2" s="6">
        <f>VLOOKUP($I2,[2]GSTZEN!$E:$AK,12,)</f>
        <v>675</v>
      </c>
      <c r="AC2" s="6">
        <f>VLOOKUP($I2,[2]GSTZEN!$E:$AK,13,)</f>
        <v>675</v>
      </c>
      <c r="AD2" s="6">
        <f>VLOOKUP($I2,[2]GSTZEN!$E:$AK,15,)</f>
        <v>8850</v>
      </c>
      <c r="AE2" s="6">
        <f>VLOOKUP($I2,[2]GSTZEN!$E:$AK,31,)</f>
        <v>0</v>
      </c>
      <c r="AF2" s="6">
        <f>VLOOKUP($I2,[2]GSTZEN!$E:$AK,32,)</f>
        <v>0</v>
      </c>
      <c r="AH2" s="6" t="b">
        <f>EXACT(F2,Y2)</f>
        <v>1</v>
      </c>
      <c r="AI2" s="6">
        <f>P2-Z2</f>
        <v>0</v>
      </c>
      <c r="AJ2" s="6">
        <f>Q2-AA2</f>
        <v>0</v>
      </c>
      <c r="AK2" s="6">
        <f>S2-AB2</f>
        <v>0</v>
      </c>
      <c r="AL2" s="6">
        <f>S2-AC2</f>
        <v>0</v>
      </c>
      <c r="AM2" s="6">
        <f>V2-AD2</f>
        <v>0</v>
      </c>
    </row>
    <row r="3" spans="1:40">
      <c r="A3" s="6">
        <v>2302</v>
      </c>
      <c r="B3" s="6" t="s">
        <v>879</v>
      </c>
      <c r="C3" s="7" t="s">
        <v>30</v>
      </c>
      <c r="D3" s="8">
        <v>2</v>
      </c>
      <c r="E3" s="8" t="s">
        <v>38</v>
      </c>
      <c r="F3" s="8">
        <v>0</v>
      </c>
      <c r="G3" s="8">
        <v>1.3</v>
      </c>
      <c r="H3" s="8" t="s">
        <v>32</v>
      </c>
      <c r="I3" s="8" t="s">
        <v>39</v>
      </c>
      <c r="J3" s="9" t="s">
        <v>34</v>
      </c>
      <c r="K3" s="8" t="s">
        <v>40</v>
      </c>
      <c r="L3" s="10">
        <v>997212</v>
      </c>
      <c r="M3" s="8">
        <v>1</v>
      </c>
      <c r="N3" s="8" t="s">
        <v>36</v>
      </c>
      <c r="O3" s="11" t="s">
        <v>37</v>
      </c>
      <c r="P3" s="63">
        <v>16440.68</v>
      </c>
      <c r="Q3" s="12"/>
      <c r="R3" s="12">
        <f t="shared" ref="R3:R66" si="0">P3*9%</f>
        <v>1479.6612</v>
      </c>
      <c r="S3" s="12">
        <f t="shared" ref="S3:S66" si="1">P3*9%</f>
        <v>1479.6612</v>
      </c>
      <c r="T3" s="12"/>
      <c r="U3" s="8"/>
      <c r="V3" s="8">
        <f t="shared" ref="V3:V66" si="2">P3+R3+S3</f>
        <v>19400.002399999998</v>
      </c>
      <c r="X3" s="6" t="str">
        <f>VLOOKUP($I3,[2]GSTZEN!$E:$AK,1,)</f>
        <v>GE230202032535</v>
      </c>
      <c r="Y3" s="6">
        <f>VLOOKUP($I3,[2]GSTZEN!$E:$AK,4,)</f>
        <v>0</v>
      </c>
      <c r="Z3" s="6">
        <f>VLOOKUP($I3,[2]GSTZEN!$E:$AK,10,)</f>
        <v>16440.68</v>
      </c>
      <c r="AA3" s="6">
        <f>VLOOKUP($I3,[2]GSTZEN!$E:$AK,11,)</f>
        <v>0</v>
      </c>
      <c r="AB3" s="6">
        <f>VLOOKUP($I3,[2]GSTZEN!$E:$AK,12,)</f>
        <v>1479.66</v>
      </c>
      <c r="AC3" s="6">
        <f>VLOOKUP($I3,[2]GSTZEN!$E:$AK,13,)</f>
        <v>1479.66</v>
      </c>
      <c r="AD3" s="6">
        <f>VLOOKUP($I3,[2]GSTZEN!$E:$AK,15,)</f>
        <v>19400</v>
      </c>
      <c r="AE3" s="6">
        <f>VLOOKUP($I3,[2]GSTZEN!$E:$AK,31,)</f>
        <v>0</v>
      </c>
      <c r="AF3" s="6">
        <f>VLOOKUP($I3,[2]GSTZEN!$E:$AK,32,)</f>
        <v>0</v>
      </c>
      <c r="AH3" s="6" t="b">
        <f t="shared" ref="AH3:AH66" si="3">EXACT(F3,Y3)</f>
        <v>1</v>
      </c>
      <c r="AI3" s="6">
        <f t="shared" ref="AI3:AJ66" si="4">P3-Z3</f>
        <v>0</v>
      </c>
      <c r="AJ3" s="6">
        <f t="shared" si="4"/>
        <v>0</v>
      </c>
      <c r="AK3" s="6">
        <f t="shared" ref="AK3:AK66" si="5">S3-AB3</f>
        <v>1.199999999926149E-3</v>
      </c>
      <c r="AL3" s="6">
        <f t="shared" ref="AL3:AL66" si="6">S3-AC3</f>
        <v>1.199999999926149E-3</v>
      </c>
      <c r="AM3" s="6">
        <f t="shared" ref="AM3:AM66" si="7">V3-AD3</f>
        <v>2.3999999975785613E-3</v>
      </c>
    </row>
    <row r="4" spans="1:40" ht="45">
      <c r="A4" s="6">
        <v>2302</v>
      </c>
      <c r="B4" s="6" t="s">
        <v>879</v>
      </c>
      <c r="C4" s="7" t="s">
        <v>30</v>
      </c>
      <c r="D4" s="8">
        <v>3</v>
      </c>
      <c r="E4" s="8" t="s">
        <v>41</v>
      </c>
      <c r="F4" s="8" t="s">
        <v>42</v>
      </c>
      <c r="G4" s="8">
        <v>1.1000000000000001</v>
      </c>
      <c r="H4" s="8" t="s">
        <v>32</v>
      </c>
      <c r="I4" s="8" t="s">
        <v>43</v>
      </c>
      <c r="J4" s="9" t="s">
        <v>44</v>
      </c>
      <c r="K4" s="8" t="s">
        <v>45</v>
      </c>
      <c r="L4" s="10">
        <v>997212</v>
      </c>
      <c r="M4" s="8">
        <v>1</v>
      </c>
      <c r="N4" s="8" t="s">
        <v>36</v>
      </c>
      <c r="O4" s="11" t="s">
        <v>37</v>
      </c>
      <c r="P4" s="63">
        <v>1249453.3799999999</v>
      </c>
      <c r="Q4" s="12"/>
      <c r="R4" s="12">
        <f t="shared" si="0"/>
        <v>112450.80419999998</v>
      </c>
      <c r="S4" s="12">
        <f t="shared" si="1"/>
        <v>112450.80419999998</v>
      </c>
      <c r="T4" s="12"/>
      <c r="U4" s="8"/>
      <c r="V4" s="8">
        <f t="shared" si="2"/>
        <v>1474354.9883999997</v>
      </c>
      <c r="X4" s="6" t="str">
        <f>VLOOKUP($I4,[2]GSTZEN!$E:$AK,1,)</f>
        <v>GE2302020115</v>
      </c>
      <c r="Y4" s="6" t="str">
        <f>VLOOKUP($I4,[2]GSTZEN!$E:$AK,4,)</f>
        <v>33AAACT3453H1ZL</v>
      </c>
      <c r="Z4" s="6">
        <f>VLOOKUP($I4,[2]GSTZEN!$E:$AK,10,)</f>
        <v>1249453.3799999999</v>
      </c>
      <c r="AA4" s="6">
        <f>VLOOKUP($I4,[2]GSTZEN!$E:$AK,11,)</f>
        <v>0</v>
      </c>
      <c r="AB4" s="6">
        <f>VLOOKUP($I4,[2]GSTZEN!$E:$AK,12,)</f>
        <v>112450.8</v>
      </c>
      <c r="AC4" s="6">
        <f>VLOOKUP($I4,[2]GSTZEN!$E:$AK,13,)</f>
        <v>112450.8</v>
      </c>
      <c r="AD4" s="6">
        <f>VLOOKUP($I4,[2]GSTZEN!$E:$AK,15,)</f>
        <v>1474354.98</v>
      </c>
      <c r="AE4" s="6" t="str">
        <f>VLOOKUP($I4,[2]GSTZEN!$E:$AK,31,)</f>
        <v>Generated</v>
      </c>
      <c r="AF4" s="6">
        <f>VLOOKUP($I4,[2]GSTZEN!$E:$AK,32,)</f>
        <v>0</v>
      </c>
      <c r="AH4" s="6" t="b">
        <f t="shared" si="3"/>
        <v>1</v>
      </c>
      <c r="AI4" s="6">
        <f t="shared" si="4"/>
        <v>0</v>
      </c>
      <c r="AJ4" s="6">
        <f t="shared" si="4"/>
        <v>0</v>
      </c>
      <c r="AK4" s="6">
        <f t="shared" si="5"/>
        <v>4.1999999812105671E-3</v>
      </c>
      <c r="AL4" s="6">
        <f t="shared" si="6"/>
        <v>4.1999999812105671E-3</v>
      </c>
      <c r="AM4" s="6">
        <f t="shared" si="7"/>
        <v>8.39999970048666E-3</v>
      </c>
    </row>
    <row r="5" spans="1:40">
      <c r="A5" s="6">
        <v>2306</v>
      </c>
      <c r="B5" s="6" t="s">
        <v>879</v>
      </c>
      <c r="C5" s="7" t="s">
        <v>46</v>
      </c>
      <c r="D5" s="8">
        <v>4</v>
      </c>
      <c r="E5" s="8" t="s">
        <v>47</v>
      </c>
      <c r="F5" s="8" t="s">
        <v>48</v>
      </c>
      <c r="G5" s="8">
        <v>1.1000000000000001</v>
      </c>
      <c r="H5" s="8" t="s">
        <v>32</v>
      </c>
      <c r="I5" s="8" t="s">
        <v>49</v>
      </c>
      <c r="J5" s="9">
        <v>45874</v>
      </c>
      <c r="K5" s="8" t="s">
        <v>50</v>
      </c>
      <c r="L5" s="10">
        <v>997212</v>
      </c>
      <c r="M5" s="8">
        <v>1</v>
      </c>
      <c r="N5" s="8" t="s">
        <v>36</v>
      </c>
      <c r="O5" s="11" t="s">
        <v>37</v>
      </c>
      <c r="P5" s="63">
        <v>5250</v>
      </c>
      <c r="Q5" s="12"/>
      <c r="R5" s="12">
        <f t="shared" si="0"/>
        <v>472.5</v>
      </c>
      <c r="S5" s="12">
        <f t="shared" si="1"/>
        <v>472.5</v>
      </c>
      <c r="T5" s="12"/>
      <c r="U5" s="8"/>
      <c r="V5" s="8">
        <f t="shared" si="2"/>
        <v>6195</v>
      </c>
      <c r="X5" s="6" t="str">
        <f>VLOOKUP($I5,[2]GSTZEN!$E:$AK,1,)</f>
        <v>GE230612565</v>
      </c>
      <c r="Y5" s="6" t="str">
        <f>VLOOKUP($I5,[2]GSTZEN!$E:$AK,4,)</f>
        <v>33AAACO8245J1ZD</v>
      </c>
      <c r="Z5" s="6">
        <f>VLOOKUP($I5,[2]GSTZEN!$E:$AK,10,)</f>
        <v>5250</v>
      </c>
      <c r="AA5" s="6">
        <f>VLOOKUP($I5,[2]GSTZEN!$E:$AK,11,)</f>
        <v>0</v>
      </c>
      <c r="AB5" s="6">
        <f>VLOOKUP($I5,[2]GSTZEN!$E:$AK,12,)</f>
        <v>472.5</v>
      </c>
      <c r="AC5" s="6">
        <f>VLOOKUP($I5,[2]GSTZEN!$E:$AK,13,)</f>
        <v>472.5</v>
      </c>
      <c r="AD5" s="6">
        <f>VLOOKUP($I5,[2]GSTZEN!$E:$AK,15,)</f>
        <v>6195</v>
      </c>
      <c r="AE5" s="6" t="str">
        <f>VLOOKUP($I5,[2]GSTZEN!$E:$AK,31,)</f>
        <v>Generated</v>
      </c>
      <c r="AF5" s="6">
        <f>VLOOKUP($I5,[2]GSTZEN!$E:$AK,32,)</f>
        <v>0</v>
      </c>
      <c r="AH5" s="6" t="b">
        <f t="shared" si="3"/>
        <v>1</v>
      </c>
      <c r="AI5" s="6">
        <f t="shared" si="4"/>
        <v>0</v>
      </c>
      <c r="AJ5" s="6">
        <f t="shared" si="4"/>
        <v>0</v>
      </c>
      <c r="AK5" s="6">
        <f t="shared" si="5"/>
        <v>0</v>
      </c>
      <c r="AL5" s="6">
        <f t="shared" si="6"/>
        <v>0</v>
      </c>
      <c r="AM5" s="6">
        <f t="shared" si="7"/>
        <v>0</v>
      </c>
    </row>
    <row r="6" spans="1:40">
      <c r="A6" s="6">
        <v>2306</v>
      </c>
      <c r="B6" s="6" t="s">
        <v>879</v>
      </c>
      <c r="C6" s="7" t="s">
        <v>46</v>
      </c>
      <c r="D6" s="8">
        <v>5</v>
      </c>
      <c r="E6" s="8" t="s">
        <v>51</v>
      </c>
      <c r="F6" s="8" t="s">
        <v>52</v>
      </c>
      <c r="G6" s="8">
        <v>1.1000000000000001</v>
      </c>
      <c r="H6" s="8" t="s">
        <v>32</v>
      </c>
      <c r="I6" s="8" t="s">
        <v>53</v>
      </c>
      <c r="J6" s="9">
        <v>45880</v>
      </c>
      <c r="K6" s="8" t="s">
        <v>50</v>
      </c>
      <c r="L6" s="10">
        <v>997212</v>
      </c>
      <c r="M6" s="8">
        <v>1</v>
      </c>
      <c r="N6" s="8" t="s">
        <v>36</v>
      </c>
      <c r="O6" s="11" t="s">
        <v>37</v>
      </c>
      <c r="P6" s="63">
        <v>84.74</v>
      </c>
      <c r="Q6" s="12"/>
      <c r="R6" s="12">
        <f t="shared" si="0"/>
        <v>7.6265999999999989</v>
      </c>
      <c r="S6" s="12">
        <f t="shared" si="1"/>
        <v>7.6265999999999989</v>
      </c>
      <c r="T6" s="12"/>
      <c r="U6" s="8"/>
      <c r="V6" s="8">
        <f t="shared" si="2"/>
        <v>99.993199999999987</v>
      </c>
      <c r="X6" s="6" t="str">
        <f>VLOOKUP($I6,[2]GSTZEN!$E:$AK,1,)</f>
        <v>GE230612566</v>
      </c>
      <c r="Y6" s="6" t="str">
        <f>VLOOKUP($I6,[2]GSTZEN!$E:$AK,4,)</f>
        <v>33ADBPB8062D2Z5</v>
      </c>
      <c r="Z6" s="6">
        <f>VLOOKUP($I6,[2]GSTZEN!$E:$AK,10,)</f>
        <v>84.74</v>
      </c>
      <c r="AA6" s="6">
        <f>VLOOKUP($I6,[2]GSTZEN!$E:$AK,11,)</f>
        <v>0</v>
      </c>
      <c r="AB6" s="6">
        <f>VLOOKUP($I6,[2]GSTZEN!$E:$AK,12,)</f>
        <v>7.63</v>
      </c>
      <c r="AC6" s="6">
        <f>VLOOKUP($I6,[2]GSTZEN!$E:$AK,13,)</f>
        <v>7.63</v>
      </c>
      <c r="AD6" s="6">
        <f>VLOOKUP($I6,[2]GSTZEN!$E:$AK,15,)</f>
        <v>99.99</v>
      </c>
      <c r="AE6" s="6" t="str">
        <f>VLOOKUP($I6,[2]GSTZEN!$E:$AK,31,)</f>
        <v>Generated</v>
      </c>
      <c r="AF6" s="6">
        <f>VLOOKUP($I6,[2]GSTZEN!$E:$AK,32,)</f>
        <v>0</v>
      </c>
      <c r="AH6" s="6" t="b">
        <f t="shared" si="3"/>
        <v>1</v>
      </c>
      <c r="AI6" s="6">
        <f t="shared" si="4"/>
        <v>0</v>
      </c>
      <c r="AJ6" s="6">
        <f t="shared" si="4"/>
        <v>0</v>
      </c>
      <c r="AK6" s="6">
        <f t="shared" si="5"/>
        <v>-3.4000000000009578E-3</v>
      </c>
      <c r="AL6" s="6">
        <f t="shared" si="6"/>
        <v>-3.4000000000009578E-3</v>
      </c>
      <c r="AM6" s="6">
        <f t="shared" si="7"/>
        <v>3.1999999999925421E-3</v>
      </c>
    </row>
    <row r="7" spans="1:40">
      <c r="A7" s="6">
        <v>2306</v>
      </c>
      <c r="B7" s="6" t="s">
        <v>879</v>
      </c>
      <c r="C7" s="7" t="s">
        <v>46</v>
      </c>
      <c r="D7" s="8">
        <v>6</v>
      </c>
      <c r="E7" s="8" t="s">
        <v>54</v>
      </c>
      <c r="F7" s="8">
        <v>0</v>
      </c>
      <c r="G7" s="8">
        <v>1.3</v>
      </c>
      <c r="H7" s="8" t="s">
        <v>32</v>
      </c>
      <c r="I7" s="8" t="s">
        <v>55</v>
      </c>
      <c r="J7" s="9">
        <v>45881</v>
      </c>
      <c r="K7" s="8" t="s">
        <v>50</v>
      </c>
      <c r="L7" s="10">
        <v>997212</v>
      </c>
      <c r="M7" s="8">
        <v>1</v>
      </c>
      <c r="N7" s="8" t="s">
        <v>36</v>
      </c>
      <c r="O7" s="11" t="s">
        <v>37</v>
      </c>
      <c r="P7" s="63">
        <v>1000</v>
      </c>
      <c r="Q7" s="12"/>
      <c r="R7" s="12">
        <f t="shared" si="0"/>
        <v>90</v>
      </c>
      <c r="S7" s="12">
        <f t="shared" si="1"/>
        <v>90</v>
      </c>
      <c r="T7" s="12"/>
      <c r="U7" s="8"/>
      <c r="V7" s="8">
        <f t="shared" si="2"/>
        <v>1180</v>
      </c>
      <c r="X7" s="6" t="str">
        <f>VLOOKUP($I7,[2]GSTZEN!$E:$AK,1,)</f>
        <v>GE230612567</v>
      </c>
      <c r="Y7" s="6">
        <f>VLOOKUP($I7,[2]GSTZEN!$E:$AK,4,)</f>
        <v>0</v>
      </c>
      <c r="Z7" s="6">
        <f>VLOOKUP($I7,[2]GSTZEN!$E:$AK,10,)</f>
        <v>1000</v>
      </c>
      <c r="AA7" s="6">
        <f>VLOOKUP($I7,[2]GSTZEN!$E:$AK,11,)</f>
        <v>0</v>
      </c>
      <c r="AB7" s="6">
        <f>VLOOKUP($I7,[2]GSTZEN!$E:$AK,12,)</f>
        <v>90</v>
      </c>
      <c r="AC7" s="6">
        <f>VLOOKUP($I7,[2]GSTZEN!$E:$AK,13,)</f>
        <v>90</v>
      </c>
      <c r="AD7" s="6">
        <f>VLOOKUP($I7,[2]GSTZEN!$E:$AK,15,)</f>
        <v>1180</v>
      </c>
      <c r="AE7" s="6">
        <f>VLOOKUP($I7,[2]GSTZEN!$E:$AK,31,)</f>
        <v>0</v>
      </c>
      <c r="AF7" s="6">
        <f>VLOOKUP($I7,[2]GSTZEN!$E:$AK,32,)</f>
        <v>0</v>
      </c>
      <c r="AH7" s="6" t="b">
        <f t="shared" si="3"/>
        <v>1</v>
      </c>
      <c r="AI7" s="6">
        <f t="shared" si="4"/>
        <v>0</v>
      </c>
      <c r="AJ7" s="6">
        <f t="shared" si="4"/>
        <v>0</v>
      </c>
      <c r="AK7" s="6">
        <f t="shared" si="5"/>
        <v>0</v>
      </c>
      <c r="AL7" s="6">
        <f t="shared" si="6"/>
        <v>0</v>
      </c>
      <c r="AM7" s="6">
        <f t="shared" si="7"/>
        <v>0</v>
      </c>
    </row>
    <row r="8" spans="1:40">
      <c r="A8" s="6">
        <v>2306</v>
      </c>
      <c r="B8" s="6" t="s">
        <v>879</v>
      </c>
      <c r="C8" s="7" t="s">
        <v>46</v>
      </c>
      <c r="D8" s="8">
        <v>7</v>
      </c>
      <c r="E8" s="8" t="s">
        <v>56</v>
      </c>
      <c r="F8" s="8">
        <v>0</v>
      </c>
      <c r="G8" s="8">
        <v>1.3</v>
      </c>
      <c r="H8" s="8" t="s">
        <v>57</v>
      </c>
      <c r="I8" s="8" t="s">
        <v>58</v>
      </c>
      <c r="J8" s="9">
        <v>45883</v>
      </c>
      <c r="K8" s="8" t="s">
        <v>57</v>
      </c>
      <c r="L8" s="12">
        <v>998599</v>
      </c>
      <c r="M8" s="8">
        <v>1</v>
      </c>
      <c r="N8" s="8" t="s">
        <v>36</v>
      </c>
      <c r="O8" s="11" t="s">
        <v>37</v>
      </c>
      <c r="P8" s="63">
        <v>250</v>
      </c>
      <c r="Q8" s="12"/>
      <c r="R8" s="12">
        <f t="shared" si="0"/>
        <v>22.5</v>
      </c>
      <c r="S8" s="12">
        <f t="shared" si="1"/>
        <v>22.5</v>
      </c>
      <c r="T8" s="12"/>
      <c r="U8" s="8"/>
      <c r="V8" s="8">
        <f t="shared" si="2"/>
        <v>295</v>
      </c>
      <c r="X8" s="6" t="str">
        <f>VLOOKUP($I8,[2]GSTZEN!$E:$AK,1,)</f>
        <v>GE230612568</v>
      </c>
      <c r="Y8" s="6">
        <f>VLOOKUP($I8,[2]GSTZEN!$E:$AK,4,)</f>
        <v>0</v>
      </c>
      <c r="Z8" s="6">
        <f>VLOOKUP($I8,[2]GSTZEN!$E:$AK,10,)</f>
        <v>250</v>
      </c>
      <c r="AA8" s="6">
        <f>VLOOKUP($I8,[2]GSTZEN!$E:$AK,11,)</f>
        <v>0</v>
      </c>
      <c r="AB8" s="6">
        <f>VLOOKUP($I8,[2]GSTZEN!$E:$AK,12,)</f>
        <v>22.5</v>
      </c>
      <c r="AC8" s="6">
        <f>VLOOKUP($I8,[2]GSTZEN!$E:$AK,13,)</f>
        <v>22.5</v>
      </c>
      <c r="AD8" s="6">
        <f>VLOOKUP($I8,[2]GSTZEN!$E:$AK,15,)</f>
        <v>295</v>
      </c>
      <c r="AE8" s="6">
        <f>VLOOKUP($I8,[2]GSTZEN!$E:$AK,31,)</f>
        <v>0</v>
      </c>
      <c r="AF8" s="6">
        <f>VLOOKUP($I8,[2]GSTZEN!$E:$AK,32,)</f>
        <v>0</v>
      </c>
      <c r="AH8" s="6" t="b">
        <f t="shared" si="3"/>
        <v>1</v>
      </c>
      <c r="AI8" s="6">
        <f t="shared" si="4"/>
        <v>0</v>
      </c>
      <c r="AJ8" s="6">
        <f t="shared" si="4"/>
        <v>0</v>
      </c>
      <c r="AK8" s="6">
        <f t="shared" si="5"/>
        <v>0</v>
      </c>
      <c r="AL8" s="6">
        <f t="shared" si="6"/>
        <v>0</v>
      </c>
      <c r="AM8" s="6">
        <f t="shared" si="7"/>
        <v>0</v>
      </c>
    </row>
    <row r="9" spans="1:40" ht="30">
      <c r="A9" s="6">
        <v>2306</v>
      </c>
      <c r="B9" s="6" t="s">
        <v>879</v>
      </c>
      <c r="C9" s="7" t="s">
        <v>46</v>
      </c>
      <c r="D9" s="8">
        <v>8</v>
      </c>
      <c r="E9" s="8" t="s">
        <v>59</v>
      </c>
      <c r="F9" s="8" t="s">
        <v>60</v>
      </c>
      <c r="G9" s="8">
        <v>1.1000000000000001</v>
      </c>
      <c r="H9" s="8" t="s">
        <v>32</v>
      </c>
      <c r="I9" s="8" t="s">
        <v>61</v>
      </c>
      <c r="J9" s="9">
        <v>45894</v>
      </c>
      <c r="K9" s="8" t="s">
        <v>50</v>
      </c>
      <c r="L9" s="10">
        <v>997212</v>
      </c>
      <c r="M9" s="8">
        <v>1</v>
      </c>
      <c r="N9" s="8" t="s">
        <v>36</v>
      </c>
      <c r="O9" s="11" t="s">
        <v>37</v>
      </c>
      <c r="P9" s="63">
        <v>57660</v>
      </c>
      <c r="Q9" s="12"/>
      <c r="R9" s="12">
        <f t="shared" si="0"/>
        <v>5189.3999999999996</v>
      </c>
      <c r="S9" s="12">
        <f t="shared" si="1"/>
        <v>5189.3999999999996</v>
      </c>
      <c r="T9" s="12"/>
      <c r="U9" s="8"/>
      <c r="V9" s="8">
        <f t="shared" si="2"/>
        <v>68038.8</v>
      </c>
      <c r="X9" s="6" t="str">
        <f>VLOOKUP($I9,[2]GSTZEN!$E:$AK,1,)</f>
        <v>GE230612569</v>
      </c>
      <c r="Y9" s="6" t="str">
        <f>VLOOKUP($I9,[2]GSTZEN!$E:$AK,4,)</f>
        <v>33AAACP2567L1ZB</v>
      </c>
      <c r="Z9" s="6">
        <f>VLOOKUP($I9,[2]GSTZEN!$E:$AK,10,)</f>
        <v>57660</v>
      </c>
      <c r="AA9" s="6">
        <f>VLOOKUP($I9,[2]GSTZEN!$E:$AK,11,)</f>
        <v>0</v>
      </c>
      <c r="AB9" s="6">
        <f>VLOOKUP($I9,[2]GSTZEN!$E:$AK,12,)</f>
        <v>5189.3999999999996</v>
      </c>
      <c r="AC9" s="6">
        <f>VLOOKUP($I9,[2]GSTZEN!$E:$AK,13,)</f>
        <v>5189.3999999999996</v>
      </c>
      <c r="AD9" s="6">
        <f>VLOOKUP($I9,[2]GSTZEN!$E:$AK,15,)</f>
        <v>68038.8</v>
      </c>
      <c r="AE9" s="6" t="str">
        <f>VLOOKUP($I9,[2]GSTZEN!$E:$AK,31,)</f>
        <v>Generated</v>
      </c>
      <c r="AF9" s="6">
        <f>VLOOKUP($I9,[2]GSTZEN!$E:$AK,32,)</f>
        <v>0</v>
      </c>
      <c r="AH9" s="6" t="b">
        <f t="shared" si="3"/>
        <v>1</v>
      </c>
      <c r="AI9" s="6">
        <f t="shared" si="4"/>
        <v>0</v>
      </c>
      <c r="AJ9" s="6">
        <f t="shared" si="4"/>
        <v>0</v>
      </c>
      <c r="AK9" s="6">
        <f t="shared" si="5"/>
        <v>0</v>
      </c>
      <c r="AL9" s="6">
        <f t="shared" si="6"/>
        <v>0</v>
      </c>
      <c r="AM9" s="6">
        <f t="shared" si="7"/>
        <v>0</v>
      </c>
    </row>
    <row r="10" spans="1:40" ht="30">
      <c r="A10" s="6">
        <v>2306</v>
      </c>
      <c r="B10" s="6" t="s">
        <v>879</v>
      </c>
      <c r="C10" s="7" t="s">
        <v>46</v>
      </c>
      <c r="D10" s="8">
        <v>9</v>
      </c>
      <c r="E10" s="8" t="s">
        <v>59</v>
      </c>
      <c r="F10" s="8" t="s">
        <v>60</v>
      </c>
      <c r="G10" s="8">
        <v>1.1000000000000001</v>
      </c>
      <c r="H10" s="8" t="s">
        <v>32</v>
      </c>
      <c r="I10" s="8" t="s">
        <v>62</v>
      </c>
      <c r="J10" s="9">
        <v>45894</v>
      </c>
      <c r="K10" s="8" t="s">
        <v>50</v>
      </c>
      <c r="L10" s="10">
        <v>997212</v>
      </c>
      <c r="M10" s="8">
        <v>1</v>
      </c>
      <c r="N10" s="8" t="s">
        <v>36</v>
      </c>
      <c r="O10" s="11" t="s">
        <v>37</v>
      </c>
      <c r="P10" s="63">
        <v>101907</v>
      </c>
      <c r="Q10" s="12"/>
      <c r="R10" s="12">
        <f t="shared" si="0"/>
        <v>9171.6299999999992</v>
      </c>
      <c r="S10" s="12">
        <f t="shared" si="1"/>
        <v>9171.6299999999992</v>
      </c>
      <c r="T10" s="12"/>
      <c r="U10" s="8"/>
      <c r="V10" s="8">
        <f t="shared" si="2"/>
        <v>120250.26000000001</v>
      </c>
      <c r="X10" s="6" t="str">
        <f>VLOOKUP($I10,[2]GSTZEN!$E:$AK,1,)</f>
        <v>GE230612570</v>
      </c>
      <c r="Y10" s="6" t="str">
        <f>VLOOKUP($I10,[2]GSTZEN!$E:$AK,4,)</f>
        <v>33AAACP2567L1ZB</v>
      </c>
      <c r="Z10" s="6">
        <f>VLOOKUP($I10,[2]GSTZEN!$E:$AK,10,)</f>
        <v>101907</v>
      </c>
      <c r="AA10" s="6">
        <f>VLOOKUP($I10,[2]GSTZEN!$E:$AK,11,)</f>
        <v>0</v>
      </c>
      <c r="AB10" s="6">
        <f>VLOOKUP($I10,[2]GSTZEN!$E:$AK,12,)</f>
        <v>9171.6299999999992</v>
      </c>
      <c r="AC10" s="6">
        <f>VLOOKUP($I10,[2]GSTZEN!$E:$AK,13,)</f>
        <v>9171.6299999999992</v>
      </c>
      <c r="AD10" s="6">
        <f>VLOOKUP($I10,[2]GSTZEN!$E:$AK,15,)</f>
        <v>120250.26</v>
      </c>
      <c r="AE10" s="6" t="str">
        <f>VLOOKUP($I10,[2]GSTZEN!$E:$AK,31,)</f>
        <v>Generated</v>
      </c>
      <c r="AF10" s="6">
        <f>VLOOKUP($I10,[2]GSTZEN!$E:$AK,32,)</f>
        <v>0</v>
      </c>
      <c r="AH10" s="6" t="b">
        <f t="shared" si="3"/>
        <v>1</v>
      </c>
      <c r="AI10" s="6">
        <f t="shared" si="4"/>
        <v>0</v>
      </c>
      <c r="AJ10" s="6">
        <f t="shared" si="4"/>
        <v>0</v>
      </c>
      <c r="AK10" s="6">
        <f t="shared" si="5"/>
        <v>0</v>
      </c>
      <c r="AL10" s="6">
        <f t="shared" si="6"/>
        <v>0</v>
      </c>
      <c r="AM10" s="6">
        <f t="shared" si="7"/>
        <v>0</v>
      </c>
    </row>
    <row r="11" spans="1:40">
      <c r="A11" s="6">
        <v>2306</v>
      </c>
      <c r="B11" s="6" t="s">
        <v>879</v>
      </c>
      <c r="C11" s="7" t="s">
        <v>46</v>
      </c>
      <c r="D11" s="8">
        <v>10</v>
      </c>
      <c r="E11" s="8" t="s">
        <v>47</v>
      </c>
      <c r="F11" s="8" t="s">
        <v>48</v>
      </c>
      <c r="G11" s="8">
        <v>1.1000000000000001</v>
      </c>
      <c r="H11" s="8" t="s">
        <v>32</v>
      </c>
      <c r="I11" s="8" t="s">
        <v>63</v>
      </c>
      <c r="J11" s="9">
        <v>45894</v>
      </c>
      <c r="K11" s="8" t="s">
        <v>50</v>
      </c>
      <c r="L11" s="10">
        <v>997212</v>
      </c>
      <c r="M11" s="8">
        <v>1</v>
      </c>
      <c r="N11" s="8" t="s">
        <v>36</v>
      </c>
      <c r="O11" s="11" t="s">
        <v>37</v>
      </c>
      <c r="P11" s="63">
        <v>24411</v>
      </c>
      <c r="Q11" s="12"/>
      <c r="R11" s="12">
        <f t="shared" si="0"/>
        <v>2196.9899999999998</v>
      </c>
      <c r="S11" s="12">
        <f t="shared" si="1"/>
        <v>2196.9899999999998</v>
      </c>
      <c r="T11" s="12"/>
      <c r="U11" s="8"/>
      <c r="V11" s="8">
        <f t="shared" si="2"/>
        <v>28804.979999999996</v>
      </c>
      <c r="X11" s="6" t="str">
        <f>VLOOKUP($I11,[2]GSTZEN!$E:$AK,1,)</f>
        <v>GE230612571</v>
      </c>
      <c r="Y11" s="6" t="str">
        <f>VLOOKUP($I11,[2]GSTZEN!$E:$AK,4,)</f>
        <v>33AAACO8245J1ZD</v>
      </c>
      <c r="Z11" s="6">
        <f>VLOOKUP($I11,[2]GSTZEN!$E:$AK,10,)</f>
        <v>24411</v>
      </c>
      <c r="AA11" s="6">
        <f>VLOOKUP($I11,[2]GSTZEN!$E:$AK,11,)</f>
        <v>0</v>
      </c>
      <c r="AB11" s="6">
        <f>VLOOKUP($I11,[2]GSTZEN!$E:$AK,12,)</f>
        <v>2196.9899999999998</v>
      </c>
      <c r="AC11" s="6">
        <f>VLOOKUP($I11,[2]GSTZEN!$E:$AK,13,)</f>
        <v>2196.9899999999998</v>
      </c>
      <c r="AD11" s="6">
        <f>VLOOKUP($I11,[2]GSTZEN!$E:$AK,15,)</f>
        <v>28804.98</v>
      </c>
      <c r="AE11" s="6" t="str">
        <f>VLOOKUP($I11,[2]GSTZEN!$E:$AK,31,)</f>
        <v>Generated</v>
      </c>
      <c r="AF11" s="6">
        <f>VLOOKUP($I11,[2]GSTZEN!$E:$AK,32,)</f>
        <v>0</v>
      </c>
      <c r="AH11" s="6" t="b">
        <f t="shared" si="3"/>
        <v>1</v>
      </c>
      <c r="AI11" s="6">
        <f t="shared" si="4"/>
        <v>0</v>
      </c>
      <c r="AJ11" s="6">
        <f t="shared" si="4"/>
        <v>0</v>
      </c>
      <c r="AK11" s="6">
        <f t="shared" si="5"/>
        <v>0</v>
      </c>
      <c r="AL11" s="6">
        <f t="shared" si="6"/>
        <v>0</v>
      </c>
      <c r="AM11" s="6">
        <f t="shared" si="7"/>
        <v>0</v>
      </c>
    </row>
    <row r="12" spans="1:40">
      <c r="A12" s="6">
        <v>2306</v>
      </c>
      <c r="B12" s="6" t="s">
        <v>879</v>
      </c>
      <c r="C12" s="7" t="s">
        <v>46</v>
      </c>
      <c r="D12" s="8">
        <v>11</v>
      </c>
      <c r="E12" s="8" t="s">
        <v>64</v>
      </c>
      <c r="F12" s="8">
        <v>0</v>
      </c>
      <c r="G12" s="8">
        <v>1.3</v>
      </c>
      <c r="H12" s="8" t="s">
        <v>32</v>
      </c>
      <c r="I12" s="8" t="s">
        <v>65</v>
      </c>
      <c r="J12" s="9">
        <v>45894</v>
      </c>
      <c r="K12" s="8" t="s">
        <v>50</v>
      </c>
      <c r="L12" s="10">
        <v>997212</v>
      </c>
      <c r="M12" s="8">
        <v>1</v>
      </c>
      <c r="N12" s="8" t="s">
        <v>36</v>
      </c>
      <c r="O12" s="11" t="s">
        <v>37</v>
      </c>
      <c r="P12" s="63">
        <v>2060</v>
      </c>
      <c r="Q12" s="12"/>
      <c r="R12" s="12">
        <f t="shared" si="0"/>
        <v>185.4</v>
      </c>
      <c r="S12" s="12">
        <f t="shared" si="1"/>
        <v>185.4</v>
      </c>
      <c r="T12" s="12"/>
      <c r="U12" s="8"/>
      <c r="V12" s="8">
        <f t="shared" si="2"/>
        <v>2430.8000000000002</v>
      </c>
      <c r="X12" s="6" t="str">
        <f>VLOOKUP($I12,[2]GSTZEN!$E:$AK,1,)</f>
        <v>GE230612572</v>
      </c>
      <c r="Y12" s="6">
        <f>VLOOKUP($I12,[2]GSTZEN!$E:$AK,4,)</f>
        <v>0</v>
      </c>
      <c r="Z12" s="6">
        <f>VLOOKUP($I12,[2]GSTZEN!$E:$AK,10,)</f>
        <v>2060</v>
      </c>
      <c r="AA12" s="6">
        <f>VLOOKUP($I12,[2]GSTZEN!$E:$AK,11,)</f>
        <v>0</v>
      </c>
      <c r="AB12" s="6">
        <f>VLOOKUP($I12,[2]GSTZEN!$E:$AK,12,)</f>
        <v>185.4</v>
      </c>
      <c r="AC12" s="6">
        <f>VLOOKUP($I12,[2]GSTZEN!$E:$AK,13,)</f>
        <v>185.4</v>
      </c>
      <c r="AD12" s="6">
        <f>VLOOKUP($I12,[2]GSTZEN!$E:$AK,15,)</f>
        <v>2430.8000000000002</v>
      </c>
      <c r="AE12" s="6">
        <f>VLOOKUP($I12,[2]GSTZEN!$E:$AK,31,)</f>
        <v>0</v>
      </c>
      <c r="AF12" s="6">
        <f>VLOOKUP($I12,[2]GSTZEN!$E:$AK,32,)</f>
        <v>0</v>
      </c>
      <c r="AH12" s="6" t="b">
        <f t="shared" si="3"/>
        <v>1</v>
      </c>
      <c r="AI12" s="6">
        <f t="shared" si="4"/>
        <v>0</v>
      </c>
      <c r="AJ12" s="6">
        <f t="shared" si="4"/>
        <v>0</v>
      </c>
      <c r="AK12" s="6">
        <f t="shared" si="5"/>
        <v>0</v>
      </c>
      <c r="AL12" s="6">
        <f t="shared" si="6"/>
        <v>0</v>
      </c>
      <c r="AM12" s="6">
        <f t="shared" si="7"/>
        <v>0</v>
      </c>
    </row>
    <row r="13" spans="1:40" ht="30">
      <c r="A13" s="6">
        <v>2306</v>
      </c>
      <c r="B13" s="6" t="s">
        <v>879</v>
      </c>
      <c r="C13" s="7" t="s">
        <v>46</v>
      </c>
      <c r="D13" s="8">
        <v>12</v>
      </c>
      <c r="E13" s="8" t="s">
        <v>66</v>
      </c>
      <c r="F13" s="8" t="s">
        <v>67</v>
      </c>
      <c r="G13" s="8">
        <v>1.1000000000000001</v>
      </c>
      <c r="H13" s="8" t="s">
        <v>32</v>
      </c>
      <c r="I13" s="8" t="s">
        <v>68</v>
      </c>
      <c r="J13" s="9">
        <v>45894</v>
      </c>
      <c r="K13" s="8" t="s">
        <v>50</v>
      </c>
      <c r="L13" s="10">
        <v>997212</v>
      </c>
      <c r="M13" s="8">
        <v>1</v>
      </c>
      <c r="N13" s="8" t="s">
        <v>36</v>
      </c>
      <c r="O13" s="11" t="s">
        <v>37</v>
      </c>
      <c r="P13" s="63">
        <v>28498</v>
      </c>
      <c r="Q13" s="12"/>
      <c r="R13" s="12">
        <f t="shared" si="0"/>
        <v>2564.8199999999997</v>
      </c>
      <c r="S13" s="12">
        <f t="shared" si="1"/>
        <v>2564.8199999999997</v>
      </c>
      <c r="T13" s="12"/>
      <c r="U13" s="8"/>
      <c r="V13" s="8">
        <f t="shared" si="2"/>
        <v>33627.64</v>
      </c>
      <c r="X13" s="6" t="str">
        <f>VLOOKUP($I13,[2]GSTZEN!$E:$AK,1,)</f>
        <v>GE230612573</v>
      </c>
      <c r="Y13" s="6" t="str">
        <f>VLOOKUP($I13,[2]GSTZEN!$E:$AK,4,)</f>
        <v>33AAECM7627A1ZU</v>
      </c>
      <c r="Z13" s="6">
        <f>VLOOKUP($I13,[2]GSTZEN!$E:$AK,10,)</f>
        <v>28498</v>
      </c>
      <c r="AA13" s="6">
        <f>VLOOKUP($I13,[2]GSTZEN!$E:$AK,11,)</f>
        <v>0</v>
      </c>
      <c r="AB13" s="6">
        <f>VLOOKUP($I13,[2]GSTZEN!$E:$AK,12,)</f>
        <v>2564.8200000000002</v>
      </c>
      <c r="AC13" s="6">
        <f>VLOOKUP($I13,[2]GSTZEN!$E:$AK,13,)</f>
        <v>2564.8200000000002</v>
      </c>
      <c r="AD13" s="6">
        <f>VLOOKUP($I13,[2]GSTZEN!$E:$AK,15,)</f>
        <v>33627.64</v>
      </c>
      <c r="AE13" s="6" t="str">
        <f>VLOOKUP($I13,[2]GSTZEN!$E:$AK,31,)</f>
        <v>Generated</v>
      </c>
      <c r="AF13" s="6">
        <f>VLOOKUP($I13,[2]GSTZEN!$E:$AK,32,)</f>
        <v>0</v>
      </c>
      <c r="AH13" s="6" t="b">
        <f t="shared" si="3"/>
        <v>1</v>
      </c>
      <c r="AI13" s="6">
        <f t="shared" si="4"/>
        <v>0</v>
      </c>
      <c r="AJ13" s="6">
        <f t="shared" si="4"/>
        <v>0</v>
      </c>
      <c r="AK13" s="6">
        <f t="shared" si="5"/>
        <v>0</v>
      </c>
      <c r="AL13" s="6">
        <f t="shared" si="6"/>
        <v>0</v>
      </c>
      <c r="AM13" s="6">
        <f t="shared" si="7"/>
        <v>0</v>
      </c>
    </row>
    <row r="14" spans="1:40">
      <c r="A14" s="6">
        <v>2306</v>
      </c>
      <c r="B14" s="6" t="s">
        <v>879</v>
      </c>
      <c r="C14" s="7" t="s">
        <v>46</v>
      </c>
      <c r="D14" s="8">
        <v>13</v>
      </c>
      <c r="E14" s="8" t="s">
        <v>69</v>
      </c>
      <c r="F14" s="8" t="s">
        <v>70</v>
      </c>
      <c r="G14" s="8">
        <v>1.1000000000000001</v>
      </c>
      <c r="H14" s="8" t="s">
        <v>32</v>
      </c>
      <c r="I14" s="8" t="s">
        <v>71</v>
      </c>
      <c r="J14" s="9">
        <v>45894</v>
      </c>
      <c r="K14" s="8" t="s">
        <v>50</v>
      </c>
      <c r="L14" s="10">
        <v>997212</v>
      </c>
      <c r="M14" s="8">
        <v>1</v>
      </c>
      <c r="N14" s="8" t="s">
        <v>36</v>
      </c>
      <c r="O14" s="11" t="s">
        <v>37</v>
      </c>
      <c r="P14" s="63">
        <v>51560</v>
      </c>
      <c r="Q14" s="12"/>
      <c r="R14" s="12">
        <f t="shared" si="0"/>
        <v>4640.3999999999996</v>
      </c>
      <c r="S14" s="12">
        <f t="shared" si="1"/>
        <v>4640.3999999999996</v>
      </c>
      <c r="T14" s="12"/>
      <c r="U14" s="8"/>
      <c r="V14" s="8">
        <f t="shared" si="2"/>
        <v>60840.800000000003</v>
      </c>
      <c r="X14" s="6" t="str">
        <f>VLOOKUP($I14,[2]GSTZEN!$E:$AK,1,)</f>
        <v>GE230612574</v>
      </c>
      <c r="Y14" s="6" t="str">
        <f>VLOOKUP($I14,[2]GSTZEN!$E:$AK,4,)</f>
        <v>33AAACW0764A1ZW</v>
      </c>
      <c r="Z14" s="6">
        <f>VLOOKUP($I14,[2]GSTZEN!$E:$AK,10,)</f>
        <v>51560</v>
      </c>
      <c r="AA14" s="6">
        <f>VLOOKUP($I14,[2]GSTZEN!$E:$AK,11,)</f>
        <v>0</v>
      </c>
      <c r="AB14" s="6">
        <f>VLOOKUP($I14,[2]GSTZEN!$E:$AK,12,)</f>
        <v>4640.3999999999996</v>
      </c>
      <c r="AC14" s="6">
        <f>VLOOKUP($I14,[2]GSTZEN!$E:$AK,13,)</f>
        <v>4640.3999999999996</v>
      </c>
      <c r="AD14" s="6">
        <f>VLOOKUP($I14,[2]GSTZEN!$E:$AK,15,)</f>
        <v>60840.800000000003</v>
      </c>
      <c r="AE14" s="6" t="str">
        <f>VLOOKUP($I14,[2]GSTZEN!$E:$AK,31,)</f>
        <v>Generated</v>
      </c>
      <c r="AF14" s="6">
        <f>VLOOKUP($I14,[2]GSTZEN!$E:$AK,32,)</f>
        <v>0</v>
      </c>
      <c r="AH14" s="6" t="b">
        <f t="shared" si="3"/>
        <v>1</v>
      </c>
      <c r="AI14" s="6">
        <f t="shared" si="4"/>
        <v>0</v>
      </c>
      <c r="AJ14" s="6">
        <f t="shared" si="4"/>
        <v>0</v>
      </c>
      <c r="AK14" s="6">
        <f t="shared" si="5"/>
        <v>0</v>
      </c>
      <c r="AL14" s="6">
        <f t="shared" si="6"/>
        <v>0</v>
      </c>
      <c r="AM14" s="6">
        <f t="shared" si="7"/>
        <v>0</v>
      </c>
    </row>
    <row r="15" spans="1:40" ht="30">
      <c r="A15" s="6">
        <v>2602</v>
      </c>
      <c r="B15" s="6" t="s">
        <v>879</v>
      </c>
      <c r="C15" s="11" t="s">
        <v>72</v>
      </c>
      <c r="D15" s="8">
        <v>14</v>
      </c>
      <c r="E15" s="14" t="s">
        <v>73</v>
      </c>
      <c r="F15" s="15" t="s">
        <v>74</v>
      </c>
      <c r="G15" s="8">
        <v>1.1000000000000001</v>
      </c>
      <c r="H15" s="11" t="s">
        <v>75</v>
      </c>
      <c r="I15" s="15" t="s">
        <v>76</v>
      </c>
      <c r="J15" s="16">
        <v>45877</v>
      </c>
      <c r="K15" s="11" t="s">
        <v>75</v>
      </c>
      <c r="L15" s="12">
        <v>998599</v>
      </c>
      <c r="M15" s="8">
        <v>1</v>
      </c>
      <c r="N15" s="8" t="s">
        <v>36</v>
      </c>
      <c r="O15" s="11" t="s">
        <v>37</v>
      </c>
      <c r="P15" s="64">
        <v>105401</v>
      </c>
      <c r="Q15" s="17"/>
      <c r="R15" s="12">
        <f t="shared" si="0"/>
        <v>9486.09</v>
      </c>
      <c r="S15" s="12">
        <f t="shared" si="1"/>
        <v>9486.09</v>
      </c>
      <c r="T15" s="12"/>
      <c r="U15" s="8"/>
      <c r="V15" s="8">
        <f t="shared" si="2"/>
        <v>124373.18</v>
      </c>
      <c r="X15" s="6" t="str">
        <f>VLOOKUP($I15,[2]GSTZEN!$E:$AK,1,)</f>
        <v>GE2602014523</v>
      </c>
      <c r="Y15" s="6" t="str">
        <f>VLOOKUP($I15,[2]GSTZEN!$E:$AK,4,)</f>
        <v>33AAKCD4894Q1ZT</v>
      </c>
      <c r="Z15" s="6">
        <f>VLOOKUP($I15,[2]GSTZEN!$E:$AK,10,)</f>
        <v>105401</v>
      </c>
      <c r="AA15" s="6">
        <f>VLOOKUP($I15,[2]GSTZEN!$E:$AK,11,)</f>
        <v>0</v>
      </c>
      <c r="AB15" s="6">
        <f>VLOOKUP($I15,[2]GSTZEN!$E:$AK,12,)</f>
        <v>9486.09</v>
      </c>
      <c r="AC15" s="6">
        <f>VLOOKUP($I15,[2]GSTZEN!$E:$AK,13,)</f>
        <v>9486.09</v>
      </c>
      <c r="AD15" s="6">
        <f>VLOOKUP($I15,[2]GSTZEN!$E:$AK,15,)</f>
        <v>124373.18</v>
      </c>
      <c r="AE15" s="6" t="str">
        <f>VLOOKUP($I15,[2]GSTZEN!$E:$AK,31,)</f>
        <v>Generated</v>
      </c>
      <c r="AF15" s="6">
        <f>VLOOKUP($I15,[2]GSTZEN!$E:$AK,32,)</f>
        <v>0</v>
      </c>
      <c r="AH15" s="6" t="b">
        <f t="shared" si="3"/>
        <v>1</v>
      </c>
      <c r="AI15" s="6">
        <f t="shared" si="4"/>
        <v>0</v>
      </c>
      <c r="AJ15" s="6">
        <f t="shared" si="4"/>
        <v>0</v>
      </c>
      <c r="AK15" s="6">
        <f t="shared" si="5"/>
        <v>0</v>
      </c>
      <c r="AL15" s="6">
        <f t="shared" si="6"/>
        <v>0</v>
      </c>
      <c r="AM15" s="6">
        <f t="shared" si="7"/>
        <v>0</v>
      </c>
    </row>
    <row r="16" spans="1:40" ht="30">
      <c r="A16" s="6">
        <v>2602</v>
      </c>
      <c r="B16" s="6" t="s">
        <v>879</v>
      </c>
      <c r="C16" s="11" t="s">
        <v>72</v>
      </c>
      <c r="D16" s="8">
        <v>15</v>
      </c>
      <c r="E16" s="14" t="s">
        <v>77</v>
      </c>
      <c r="F16" s="15" t="s">
        <v>78</v>
      </c>
      <c r="G16" s="8">
        <v>1.1000000000000001</v>
      </c>
      <c r="H16" s="11" t="s">
        <v>75</v>
      </c>
      <c r="I16" s="15" t="s">
        <v>79</v>
      </c>
      <c r="J16" s="16">
        <v>45877</v>
      </c>
      <c r="K16" s="11" t="s">
        <v>75</v>
      </c>
      <c r="L16" s="12">
        <v>998599</v>
      </c>
      <c r="M16" s="8">
        <v>1</v>
      </c>
      <c r="N16" s="8" t="s">
        <v>36</v>
      </c>
      <c r="O16" s="11" t="s">
        <v>37</v>
      </c>
      <c r="P16" s="64">
        <v>3657676</v>
      </c>
      <c r="Q16" s="17"/>
      <c r="R16" s="12">
        <f t="shared" si="0"/>
        <v>329190.83999999997</v>
      </c>
      <c r="S16" s="12">
        <f t="shared" si="1"/>
        <v>329190.83999999997</v>
      </c>
      <c r="T16" s="12"/>
      <c r="U16" s="8"/>
      <c r="V16" s="8">
        <f t="shared" si="2"/>
        <v>4316057.68</v>
      </c>
      <c r="X16" s="6" t="str">
        <f>VLOOKUP($I16,[2]GSTZEN!$E:$AK,1,)</f>
        <v>GE2602014524</v>
      </c>
      <c r="Y16" s="6" t="str">
        <f>VLOOKUP($I16,[2]GSTZEN!$E:$AK,4,)</f>
        <v>33AAICE3319D1Z3</v>
      </c>
      <c r="Z16" s="6">
        <f>VLOOKUP($I16,[2]GSTZEN!$E:$AK,10,)</f>
        <v>3657676</v>
      </c>
      <c r="AA16" s="6">
        <f>VLOOKUP($I16,[2]GSTZEN!$E:$AK,11,)</f>
        <v>0</v>
      </c>
      <c r="AB16" s="6">
        <f>VLOOKUP($I16,[2]GSTZEN!$E:$AK,12,)</f>
        <v>329190.84000000003</v>
      </c>
      <c r="AC16" s="6">
        <f>VLOOKUP($I16,[2]GSTZEN!$E:$AK,13,)</f>
        <v>329190.84000000003</v>
      </c>
      <c r="AD16" s="6">
        <f>VLOOKUP($I16,[2]GSTZEN!$E:$AK,15,)</f>
        <v>4316057.68</v>
      </c>
      <c r="AE16" s="6" t="str">
        <f>VLOOKUP($I16,[2]GSTZEN!$E:$AK,31,)</f>
        <v>Generated</v>
      </c>
      <c r="AF16" s="6">
        <f>VLOOKUP($I16,[2]GSTZEN!$E:$AK,32,)</f>
        <v>0</v>
      </c>
      <c r="AH16" s="6" t="b">
        <f t="shared" si="3"/>
        <v>1</v>
      </c>
      <c r="AI16" s="6">
        <f t="shared" si="4"/>
        <v>0</v>
      </c>
      <c r="AJ16" s="6">
        <f t="shared" si="4"/>
        <v>0</v>
      </c>
      <c r="AK16" s="6">
        <f t="shared" si="5"/>
        <v>0</v>
      </c>
      <c r="AL16" s="6">
        <f t="shared" si="6"/>
        <v>0</v>
      </c>
      <c r="AM16" s="6">
        <f t="shared" si="7"/>
        <v>0</v>
      </c>
    </row>
    <row r="17" spans="1:39">
      <c r="A17" s="6">
        <v>2602</v>
      </c>
      <c r="B17" s="6" t="s">
        <v>879</v>
      </c>
      <c r="C17" s="11" t="s">
        <v>72</v>
      </c>
      <c r="D17" s="8">
        <v>16</v>
      </c>
      <c r="E17" s="14" t="s">
        <v>80</v>
      </c>
      <c r="F17" s="15" t="s">
        <v>81</v>
      </c>
      <c r="G17" s="8">
        <v>1.1000000000000001</v>
      </c>
      <c r="H17" s="11" t="s">
        <v>75</v>
      </c>
      <c r="I17" s="15" t="s">
        <v>82</v>
      </c>
      <c r="J17" s="16">
        <v>45877</v>
      </c>
      <c r="K17" s="11" t="s">
        <v>75</v>
      </c>
      <c r="L17" s="12">
        <v>998599</v>
      </c>
      <c r="M17" s="8">
        <v>1</v>
      </c>
      <c r="N17" s="8" t="s">
        <v>36</v>
      </c>
      <c r="O17" s="11" t="s">
        <v>37</v>
      </c>
      <c r="P17" s="64">
        <v>497736</v>
      </c>
      <c r="Q17" s="17"/>
      <c r="R17" s="12">
        <f t="shared" si="0"/>
        <v>44796.24</v>
      </c>
      <c r="S17" s="12">
        <f t="shared" si="1"/>
        <v>44796.24</v>
      </c>
      <c r="T17" s="12"/>
      <c r="U17" s="8"/>
      <c r="V17" s="8">
        <f t="shared" si="2"/>
        <v>587328.48</v>
      </c>
      <c r="X17" s="6" t="str">
        <f>VLOOKUP($I17,[2]GSTZEN!$E:$AK,1,)</f>
        <v>GE2602014525</v>
      </c>
      <c r="Y17" s="6" t="str">
        <f>VLOOKUP($I17,[2]GSTZEN!$E:$AK,4,)</f>
        <v>33AABFF2359Q1Z6</v>
      </c>
      <c r="Z17" s="6">
        <f>VLOOKUP($I17,[2]GSTZEN!$E:$AK,10,)</f>
        <v>497736</v>
      </c>
      <c r="AA17" s="6">
        <f>VLOOKUP($I17,[2]GSTZEN!$E:$AK,11,)</f>
        <v>0</v>
      </c>
      <c r="AB17" s="6">
        <f>VLOOKUP($I17,[2]GSTZEN!$E:$AK,12,)</f>
        <v>44796.24</v>
      </c>
      <c r="AC17" s="6">
        <f>VLOOKUP($I17,[2]GSTZEN!$E:$AK,13,)</f>
        <v>44796.24</v>
      </c>
      <c r="AD17" s="6">
        <f>VLOOKUP($I17,[2]GSTZEN!$E:$AK,15,)</f>
        <v>587328.48</v>
      </c>
      <c r="AE17" s="6" t="str">
        <f>VLOOKUP($I17,[2]GSTZEN!$E:$AK,31,)</f>
        <v>Generated</v>
      </c>
      <c r="AF17" s="6">
        <f>VLOOKUP($I17,[2]GSTZEN!$E:$AK,32,)</f>
        <v>0</v>
      </c>
      <c r="AH17" s="6" t="b">
        <f t="shared" si="3"/>
        <v>1</v>
      </c>
      <c r="AI17" s="6">
        <f t="shared" si="4"/>
        <v>0</v>
      </c>
      <c r="AJ17" s="6">
        <f t="shared" si="4"/>
        <v>0</v>
      </c>
      <c r="AK17" s="6">
        <f t="shared" si="5"/>
        <v>0</v>
      </c>
      <c r="AL17" s="6">
        <f t="shared" si="6"/>
        <v>0</v>
      </c>
      <c r="AM17" s="6">
        <f t="shared" si="7"/>
        <v>0</v>
      </c>
    </row>
    <row r="18" spans="1:39" ht="30">
      <c r="A18" s="6">
        <v>2602</v>
      </c>
      <c r="B18" s="6" t="s">
        <v>879</v>
      </c>
      <c r="C18" s="11" t="s">
        <v>72</v>
      </c>
      <c r="D18" s="8">
        <v>17</v>
      </c>
      <c r="E18" s="14" t="s">
        <v>83</v>
      </c>
      <c r="F18" s="15" t="s">
        <v>84</v>
      </c>
      <c r="G18" s="8">
        <v>1.1000000000000001</v>
      </c>
      <c r="H18" s="11" t="s">
        <v>75</v>
      </c>
      <c r="I18" s="15" t="s">
        <v>85</v>
      </c>
      <c r="J18" s="16">
        <v>45880</v>
      </c>
      <c r="K18" s="11" t="s">
        <v>75</v>
      </c>
      <c r="L18" s="12">
        <v>998599</v>
      </c>
      <c r="M18" s="8">
        <v>1</v>
      </c>
      <c r="N18" s="8" t="s">
        <v>36</v>
      </c>
      <c r="O18" s="11" t="s">
        <v>37</v>
      </c>
      <c r="P18" s="64">
        <v>2672372</v>
      </c>
      <c r="Q18" s="17"/>
      <c r="R18" s="12">
        <f t="shared" si="0"/>
        <v>240513.47999999998</v>
      </c>
      <c r="S18" s="12">
        <f t="shared" si="1"/>
        <v>240513.47999999998</v>
      </c>
      <c r="T18" s="12"/>
      <c r="U18" s="8"/>
      <c r="V18" s="8">
        <f t="shared" si="2"/>
        <v>3153398.96</v>
      </c>
      <c r="X18" s="6" t="str">
        <f>VLOOKUP($I18,[2]GSTZEN!$E:$AK,1,)</f>
        <v>GE2602014526</v>
      </c>
      <c r="Y18" s="6" t="str">
        <f>VLOOKUP($I18,[2]GSTZEN!$E:$AK,4,)</f>
        <v>33AHPPL1447C1ZL</v>
      </c>
      <c r="Z18" s="6">
        <f>VLOOKUP($I18,[2]GSTZEN!$E:$AK,10,)</f>
        <v>2672372</v>
      </c>
      <c r="AA18" s="6">
        <f>VLOOKUP($I18,[2]GSTZEN!$E:$AK,11,)</f>
        <v>0</v>
      </c>
      <c r="AB18" s="6">
        <f>VLOOKUP($I18,[2]GSTZEN!$E:$AK,12,)</f>
        <v>240513.48</v>
      </c>
      <c r="AC18" s="6">
        <f>VLOOKUP($I18,[2]GSTZEN!$E:$AK,13,)</f>
        <v>240513.48</v>
      </c>
      <c r="AD18" s="6">
        <f>VLOOKUP($I18,[2]GSTZEN!$E:$AK,15,)</f>
        <v>3153398.96</v>
      </c>
      <c r="AE18" s="6" t="str">
        <f>VLOOKUP($I18,[2]GSTZEN!$E:$AK,31,)</f>
        <v>Generated</v>
      </c>
      <c r="AF18" s="6">
        <f>VLOOKUP($I18,[2]GSTZEN!$E:$AK,32,)</f>
        <v>0</v>
      </c>
      <c r="AH18" s="6" t="b">
        <f t="shared" si="3"/>
        <v>1</v>
      </c>
      <c r="AI18" s="6">
        <f t="shared" si="4"/>
        <v>0</v>
      </c>
      <c r="AJ18" s="6">
        <f t="shared" si="4"/>
        <v>0</v>
      </c>
      <c r="AK18" s="6">
        <f t="shared" si="5"/>
        <v>0</v>
      </c>
      <c r="AL18" s="6">
        <f t="shared" si="6"/>
        <v>0</v>
      </c>
      <c r="AM18" s="6">
        <f t="shared" si="7"/>
        <v>0</v>
      </c>
    </row>
    <row r="19" spans="1:39" ht="30">
      <c r="A19" s="6">
        <v>2602</v>
      </c>
      <c r="B19" s="6" t="s">
        <v>879</v>
      </c>
      <c r="C19" s="11" t="s">
        <v>72</v>
      </c>
      <c r="D19" s="8">
        <v>18</v>
      </c>
      <c r="E19" s="14" t="s">
        <v>86</v>
      </c>
      <c r="F19" s="15" t="s">
        <v>87</v>
      </c>
      <c r="G19" s="8">
        <v>1.1000000000000001</v>
      </c>
      <c r="H19" s="11" t="s">
        <v>75</v>
      </c>
      <c r="I19" s="15" t="s">
        <v>88</v>
      </c>
      <c r="J19" s="16">
        <v>45881</v>
      </c>
      <c r="K19" s="11" t="s">
        <v>75</v>
      </c>
      <c r="L19" s="12">
        <v>998599</v>
      </c>
      <c r="M19" s="8">
        <v>1</v>
      </c>
      <c r="N19" s="8" t="s">
        <v>36</v>
      </c>
      <c r="O19" s="11" t="s">
        <v>37</v>
      </c>
      <c r="P19" s="64">
        <v>69336</v>
      </c>
      <c r="Q19" s="17"/>
      <c r="R19" s="12">
        <f t="shared" si="0"/>
        <v>6240.24</v>
      </c>
      <c r="S19" s="12">
        <f t="shared" si="1"/>
        <v>6240.24</v>
      </c>
      <c r="T19" s="12"/>
      <c r="U19" s="8"/>
      <c r="V19" s="8">
        <f t="shared" si="2"/>
        <v>81816.48000000001</v>
      </c>
      <c r="X19" s="6" t="str">
        <f>VLOOKUP($I19,[2]GSTZEN!$E:$AK,1,)</f>
        <v>GE2602014527</v>
      </c>
      <c r="Y19" s="6" t="str">
        <f>VLOOKUP($I19,[2]GSTZEN!$E:$AK,4,)</f>
        <v>33AAZCA8581E1Z6</v>
      </c>
      <c r="Z19" s="6">
        <f>VLOOKUP($I19,[2]GSTZEN!$E:$AK,10,)</f>
        <v>69336</v>
      </c>
      <c r="AA19" s="6">
        <f>VLOOKUP($I19,[2]GSTZEN!$E:$AK,11,)</f>
        <v>0</v>
      </c>
      <c r="AB19" s="6">
        <f>VLOOKUP($I19,[2]GSTZEN!$E:$AK,12,)</f>
        <v>6240.24</v>
      </c>
      <c r="AC19" s="6">
        <f>VLOOKUP($I19,[2]GSTZEN!$E:$AK,13,)</f>
        <v>6240.24</v>
      </c>
      <c r="AD19" s="6">
        <f>VLOOKUP($I19,[2]GSTZEN!$E:$AK,15,)</f>
        <v>81816.48000000001</v>
      </c>
      <c r="AE19" s="6" t="str">
        <f>VLOOKUP($I19,[2]GSTZEN!$E:$AK,31,)</f>
        <v>Generated</v>
      </c>
      <c r="AF19" s="6">
        <f>VLOOKUP($I19,[2]GSTZEN!$E:$AK,32,)</f>
        <v>0</v>
      </c>
      <c r="AH19" s="6" t="b">
        <f t="shared" si="3"/>
        <v>1</v>
      </c>
      <c r="AI19" s="6">
        <f t="shared" si="4"/>
        <v>0</v>
      </c>
      <c r="AJ19" s="6">
        <f t="shared" si="4"/>
        <v>0</v>
      </c>
      <c r="AK19" s="6">
        <f t="shared" si="5"/>
        <v>0</v>
      </c>
      <c r="AL19" s="6">
        <f t="shared" si="6"/>
        <v>0</v>
      </c>
      <c r="AM19" s="6">
        <f t="shared" si="7"/>
        <v>0</v>
      </c>
    </row>
    <row r="20" spans="1:39" ht="30">
      <c r="A20" s="6">
        <v>2602</v>
      </c>
      <c r="B20" s="6" t="s">
        <v>879</v>
      </c>
      <c r="C20" s="11" t="s">
        <v>72</v>
      </c>
      <c r="D20" s="8">
        <v>19</v>
      </c>
      <c r="E20" s="14" t="s">
        <v>86</v>
      </c>
      <c r="F20" s="15" t="s">
        <v>87</v>
      </c>
      <c r="G20" s="8">
        <v>1.1000000000000001</v>
      </c>
      <c r="H20" s="11" t="s">
        <v>75</v>
      </c>
      <c r="I20" s="15" t="s">
        <v>89</v>
      </c>
      <c r="J20" s="16">
        <v>45881</v>
      </c>
      <c r="K20" s="11" t="s">
        <v>75</v>
      </c>
      <c r="L20" s="12">
        <v>998599</v>
      </c>
      <c r="M20" s="8">
        <v>1</v>
      </c>
      <c r="N20" s="8" t="s">
        <v>36</v>
      </c>
      <c r="O20" s="11" t="s">
        <v>37</v>
      </c>
      <c r="P20" s="64">
        <v>68970</v>
      </c>
      <c r="Q20" s="17"/>
      <c r="R20" s="12">
        <f t="shared" si="0"/>
        <v>6207.3</v>
      </c>
      <c r="S20" s="12">
        <f t="shared" si="1"/>
        <v>6207.3</v>
      </c>
      <c r="T20" s="12"/>
      <c r="U20" s="8"/>
      <c r="V20" s="8">
        <f t="shared" si="2"/>
        <v>81384.600000000006</v>
      </c>
      <c r="X20" s="6" t="str">
        <f>VLOOKUP($I20,[2]GSTZEN!$E:$AK,1,)</f>
        <v>GE2602014528</v>
      </c>
      <c r="Y20" s="6" t="str">
        <f>VLOOKUP($I20,[2]GSTZEN!$E:$AK,4,)</f>
        <v>33AAZCA8581E1Z6</v>
      </c>
      <c r="Z20" s="6">
        <f>VLOOKUP($I20,[2]GSTZEN!$E:$AK,10,)</f>
        <v>68970</v>
      </c>
      <c r="AA20" s="6">
        <f>VLOOKUP($I20,[2]GSTZEN!$E:$AK,11,)</f>
        <v>0</v>
      </c>
      <c r="AB20" s="6">
        <f>VLOOKUP($I20,[2]GSTZEN!$E:$AK,12,)</f>
        <v>6207.3</v>
      </c>
      <c r="AC20" s="6">
        <f>VLOOKUP($I20,[2]GSTZEN!$E:$AK,13,)</f>
        <v>6207.3</v>
      </c>
      <c r="AD20" s="6">
        <f>VLOOKUP($I20,[2]GSTZEN!$E:$AK,15,)</f>
        <v>81384.600000000006</v>
      </c>
      <c r="AE20" s="6" t="str">
        <f>VLOOKUP($I20,[2]GSTZEN!$E:$AK,31,)</f>
        <v>Generated</v>
      </c>
      <c r="AF20" s="6">
        <f>VLOOKUP($I20,[2]GSTZEN!$E:$AK,32,)</f>
        <v>0</v>
      </c>
      <c r="AH20" s="6" t="b">
        <f t="shared" si="3"/>
        <v>1</v>
      </c>
      <c r="AI20" s="6">
        <f t="shared" si="4"/>
        <v>0</v>
      </c>
      <c r="AJ20" s="6">
        <f t="shared" si="4"/>
        <v>0</v>
      </c>
      <c r="AK20" s="6">
        <f t="shared" si="5"/>
        <v>0</v>
      </c>
      <c r="AL20" s="6">
        <f t="shared" si="6"/>
        <v>0</v>
      </c>
      <c r="AM20" s="6">
        <f t="shared" si="7"/>
        <v>0</v>
      </c>
    </row>
    <row r="21" spans="1:39" ht="30">
      <c r="A21" s="6">
        <v>2602</v>
      </c>
      <c r="B21" s="6" t="s">
        <v>879</v>
      </c>
      <c r="C21" s="11" t="s">
        <v>72</v>
      </c>
      <c r="D21" s="8">
        <v>20</v>
      </c>
      <c r="E21" s="14" t="s">
        <v>90</v>
      </c>
      <c r="F21" s="15" t="s">
        <v>91</v>
      </c>
      <c r="G21" s="8">
        <v>1.1000000000000001</v>
      </c>
      <c r="H21" s="11" t="s">
        <v>75</v>
      </c>
      <c r="I21" s="15" t="s">
        <v>92</v>
      </c>
      <c r="J21" s="16">
        <v>45889</v>
      </c>
      <c r="K21" s="11" t="s">
        <v>75</v>
      </c>
      <c r="L21" s="12">
        <v>998599</v>
      </c>
      <c r="M21" s="8">
        <v>1</v>
      </c>
      <c r="N21" s="8" t="s">
        <v>36</v>
      </c>
      <c r="O21" s="11" t="s">
        <v>37</v>
      </c>
      <c r="P21" s="64">
        <v>62252</v>
      </c>
      <c r="Q21" s="17"/>
      <c r="R21" s="12">
        <f t="shared" si="0"/>
        <v>5602.6799999999994</v>
      </c>
      <c r="S21" s="12">
        <f t="shared" si="1"/>
        <v>5602.6799999999994</v>
      </c>
      <c r="T21" s="12"/>
      <c r="U21" s="8"/>
      <c r="V21" s="8">
        <f t="shared" si="2"/>
        <v>73457.359999999986</v>
      </c>
      <c r="X21" s="6" t="str">
        <f>VLOOKUP($I21,[2]GSTZEN!$E:$AK,1,)</f>
        <v>GE2602014529</v>
      </c>
      <c r="Y21" s="6" t="str">
        <f>VLOOKUP($I21,[2]GSTZEN!$E:$AK,4,)</f>
        <v>33AAJCN4312Q1Z7</v>
      </c>
      <c r="Z21" s="6">
        <f>VLOOKUP($I21,[2]GSTZEN!$E:$AK,10,)</f>
        <v>62252</v>
      </c>
      <c r="AA21" s="6">
        <f>VLOOKUP($I21,[2]GSTZEN!$E:$AK,11,)</f>
        <v>0</v>
      </c>
      <c r="AB21" s="6">
        <f>VLOOKUP($I21,[2]GSTZEN!$E:$AK,12,)</f>
        <v>5602.68</v>
      </c>
      <c r="AC21" s="6">
        <f>VLOOKUP($I21,[2]GSTZEN!$E:$AK,13,)</f>
        <v>5602.68</v>
      </c>
      <c r="AD21" s="6">
        <f>VLOOKUP($I21,[2]GSTZEN!$E:$AK,15,)</f>
        <v>73457.359999999986</v>
      </c>
      <c r="AE21" s="6" t="str">
        <f>VLOOKUP($I21,[2]GSTZEN!$E:$AK,31,)</f>
        <v>Generated</v>
      </c>
      <c r="AF21" s="6">
        <f>VLOOKUP($I21,[2]GSTZEN!$E:$AK,32,)</f>
        <v>0</v>
      </c>
      <c r="AH21" s="6" t="b">
        <f t="shared" si="3"/>
        <v>1</v>
      </c>
      <c r="AI21" s="6">
        <f t="shared" si="4"/>
        <v>0</v>
      </c>
      <c r="AJ21" s="6">
        <f t="shared" si="4"/>
        <v>0</v>
      </c>
      <c r="AK21" s="6">
        <f t="shared" si="5"/>
        <v>0</v>
      </c>
      <c r="AL21" s="6">
        <f t="shared" si="6"/>
        <v>0</v>
      </c>
      <c r="AM21" s="6">
        <f t="shared" si="7"/>
        <v>0</v>
      </c>
    </row>
    <row r="22" spans="1:39" ht="30">
      <c r="A22" s="6">
        <v>2602</v>
      </c>
      <c r="B22" s="6" t="s">
        <v>879</v>
      </c>
      <c r="C22" s="11" t="s">
        <v>72</v>
      </c>
      <c r="D22" s="8">
        <v>21</v>
      </c>
      <c r="E22" s="14" t="s">
        <v>93</v>
      </c>
      <c r="F22" s="15" t="s">
        <v>94</v>
      </c>
      <c r="G22" s="8">
        <v>1.1000000000000001</v>
      </c>
      <c r="H22" s="11" t="s">
        <v>75</v>
      </c>
      <c r="I22" s="15" t="s">
        <v>95</v>
      </c>
      <c r="J22" s="16">
        <v>45889</v>
      </c>
      <c r="K22" s="11" t="s">
        <v>75</v>
      </c>
      <c r="L22" s="12">
        <v>998599</v>
      </c>
      <c r="M22" s="8">
        <v>1</v>
      </c>
      <c r="N22" s="8" t="s">
        <v>36</v>
      </c>
      <c r="O22" s="11" t="s">
        <v>37</v>
      </c>
      <c r="P22" s="64">
        <v>1659731</v>
      </c>
      <c r="Q22" s="17"/>
      <c r="R22" s="12">
        <f t="shared" si="0"/>
        <v>149375.79</v>
      </c>
      <c r="S22" s="12">
        <f t="shared" si="1"/>
        <v>149375.79</v>
      </c>
      <c r="T22" s="12"/>
      <c r="U22" s="8"/>
      <c r="V22" s="8">
        <f t="shared" si="2"/>
        <v>1958482.58</v>
      </c>
      <c r="X22" s="6" t="str">
        <f>VLOOKUP($I22,[2]GSTZEN!$E:$AK,1,)</f>
        <v>GE2602014530</v>
      </c>
      <c r="Y22" s="6" t="str">
        <f>VLOOKUP($I22,[2]GSTZEN!$E:$AK,4,)</f>
        <v>33AARCM8022A1ZQ</v>
      </c>
      <c r="Z22" s="6">
        <f>VLOOKUP($I22,[2]GSTZEN!$E:$AK,10,)</f>
        <v>1659731</v>
      </c>
      <c r="AA22" s="6">
        <f>VLOOKUP($I22,[2]GSTZEN!$E:$AK,11,)</f>
        <v>0</v>
      </c>
      <c r="AB22" s="6">
        <f>VLOOKUP($I22,[2]GSTZEN!$E:$AK,12,)</f>
        <v>149375.79</v>
      </c>
      <c r="AC22" s="6">
        <f>VLOOKUP($I22,[2]GSTZEN!$E:$AK,13,)</f>
        <v>149375.79</v>
      </c>
      <c r="AD22" s="6">
        <f>VLOOKUP($I22,[2]GSTZEN!$E:$AK,15,)</f>
        <v>1958482.58</v>
      </c>
      <c r="AE22" s="6" t="str">
        <f>VLOOKUP($I22,[2]GSTZEN!$E:$AK,31,)</f>
        <v>Generated</v>
      </c>
      <c r="AF22" s="6">
        <f>VLOOKUP($I22,[2]GSTZEN!$E:$AK,32,)</f>
        <v>0</v>
      </c>
      <c r="AH22" s="6" t="b">
        <f t="shared" si="3"/>
        <v>1</v>
      </c>
      <c r="AI22" s="6">
        <f t="shared" si="4"/>
        <v>0</v>
      </c>
      <c r="AJ22" s="6">
        <f t="shared" si="4"/>
        <v>0</v>
      </c>
      <c r="AK22" s="6">
        <f t="shared" si="5"/>
        <v>0</v>
      </c>
      <c r="AL22" s="6">
        <f t="shared" si="6"/>
        <v>0</v>
      </c>
      <c r="AM22" s="6">
        <f t="shared" si="7"/>
        <v>0</v>
      </c>
    </row>
    <row r="23" spans="1:39" ht="30">
      <c r="A23" s="6">
        <v>2602</v>
      </c>
      <c r="B23" s="6" t="s">
        <v>879</v>
      </c>
      <c r="C23" s="11" t="s">
        <v>72</v>
      </c>
      <c r="D23" s="8">
        <v>22</v>
      </c>
      <c r="E23" s="14" t="s">
        <v>96</v>
      </c>
      <c r="F23" s="15" t="s">
        <v>97</v>
      </c>
      <c r="G23" s="8">
        <v>1.1000000000000001</v>
      </c>
      <c r="H23" s="11" t="s">
        <v>75</v>
      </c>
      <c r="I23" s="15" t="s">
        <v>98</v>
      </c>
      <c r="J23" s="16">
        <v>45890</v>
      </c>
      <c r="K23" s="11" t="s">
        <v>75</v>
      </c>
      <c r="L23" s="12">
        <v>998599</v>
      </c>
      <c r="M23" s="8">
        <v>1</v>
      </c>
      <c r="N23" s="8" t="s">
        <v>36</v>
      </c>
      <c r="O23" s="11" t="s">
        <v>37</v>
      </c>
      <c r="P23" s="64">
        <v>109399</v>
      </c>
      <c r="Q23" s="17"/>
      <c r="R23" s="12">
        <f t="shared" si="0"/>
        <v>9845.91</v>
      </c>
      <c r="S23" s="12">
        <f t="shared" si="1"/>
        <v>9845.91</v>
      </c>
      <c r="T23" s="12"/>
      <c r="U23" s="8"/>
      <c r="V23" s="8">
        <f t="shared" si="2"/>
        <v>129090.82</v>
      </c>
      <c r="X23" s="6" t="str">
        <f>VLOOKUP($I23,[2]GSTZEN!$E:$AK,1,)</f>
        <v>GE2602014531</v>
      </c>
      <c r="Y23" s="6" t="str">
        <f>VLOOKUP($I23,[2]GSTZEN!$E:$AK,4,)</f>
        <v>33AACCE8056D1ZX</v>
      </c>
      <c r="Z23" s="6">
        <f>VLOOKUP($I23,[2]GSTZEN!$E:$AK,10,)</f>
        <v>109399</v>
      </c>
      <c r="AA23" s="6">
        <f>VLOOKUP($I23,[2]GSTZEN!$E:$AK,11,)</f>
        <v>0</v>
      </c>
      <c r="AB23" s="6">
        <f>VLOOKUP($I23,[2]GSTZEN!$E:$AK,12,)</f>
        <v>9845.91</v>
      </c>
      <c r="AC23" s="6">
        <f>VLOOKUP($I23,[2]GSTZEN!$E:$AK,13,)</f>
        <v>9845.91</v>
      </c>
      <c r="AD23" s="6">
        <f>VLOOKUP($I23,[2]GSTZEN!$E:$AK,15,)</f>
        <v>129090.82</v>
      </c>
      <c r="AE23" s="6" t="str">
        <f>VLOOKUP($I23,[2]GSTZEN!$E:$AK,31,)</f>
        <v>Generated</v>
      </c>
      <c r="AF23" s="6">
        <f>VLOOKUP($I23,[2]GSTZEN!$E:$AK,32,)</f>
        <v>0</v>
      </c>
      <c r="AH23" s="6" t="b">
        <f t="shared" si="3"/>
        <v>1</v>
      </c>
      <c r="AI23" s="6">
        <f t="shared" si="4"/>
        <v>0</v>
      </c>
      <c r="AJ23" s="6">
        <f t="shared" si="4"/>
        <v>0</v>
      </c>
      <c r="AK23" s="6">
        <f t="shared" si="5"/>
        <v>0</v>
      </c>
      <c r="AL23" s="6">
        <f t="shared" si="6"/>
        <v>0</v>
      </c>
      <c r="AM23" s="6">
        <f t="shared" si="7"/>
        <v>0</v>
      </c>
    </row>
    <row r="24" spans="1:39" ht="30">
      <c r="A24" s="6">
        <v>2602</v>
      </c>
      <c r="B24" s="6" t="s">
        <v>879</v>
      </c>
      <c r="C24" s="11" t="s">
        <v>72</v>
      </c>
      <c r="D24" s="8">
        <v>23</v>
      </c>
      <c r="E24" s="14" t="s">
        <v>99</v>
      </c>
      <c r="F24" s="15" t="s">
        <v>100</v>
      </c>
      <c r="G24" s="8">
        <v>1.1000000000000001</v>
      </c>
      <c r="H24" s="11" t="s">
        <v>75</v>
      </c>
      <c r="I24" s="15" t="s">
        <v>101</v>
      </c>
      <c r="J24" s="16">
        <v>45891</v>
      </c>
      <c r="K24" s="11" t="s">
        <v>75</v>
      </c>
      <c r="L24" s="12">
        <v>998599</v>
      </c>
      <c r="M24" s="8">
        <v>1</v>
      </c>
      <c r="N24" s="8" t="s">
        <v>36</v>
      </c>
      <c r="O24" s="11" t="s">
        <v>37</v>
      </c>
      <c r="P24" s="64">
        <v>3386143</v>
      </c>
      <c r="Q24" s="17"/>
      <c r="R24" s="12">
        <f t="shared" si="0"/>
        <v>304752.87</v>
      </c>
      <c r="S24" s="12">
        <f t="shared" si="1"/>
        <v>304752.87</v>
      </c>
      <c r="T24" s="12"/>
      <c r="U24" s="8"/>
      <c r="V24" s="8">
        <f t="shared" si="2"/>
        <v>3995648.74</v>
      </c>
      <c r="X24" s="6" t="str">
        <f>VLOOKUP($I24,[2]GSTZEN!$E:$AK,1,)</f>
        <v>GE2602014532</v>
      </c>
      <c r="Y24" s="6" t="str">
        <f>VLOOKUP($I24,[2]GSTZEN!$E:$AK,4,)</f>
        <v>33AANCR8962N1ZH</v>
      </c>
      <c r="Z24" s="6">
        <f>VLOOKUP($I24,[2]GSTZEN!$E:$AK,10,)</f>
        <v>3386143</v>
      </c>
      <c r="AA24" s="6">
        <f>VLOOKUP($I24,[2]GSTZEN!$E:$AK,11,)</f>
        <v>0</v>
      </c>
      <c r="AB24" s="6">
        <f>VLOOKUP($I24,[2]GSTZEN!$E:$AK,12,)</f>
        <v>304752.87</v>
      </c>
      <c r="AC24" s="6">
        <f>VLOOKUP($I24,[2]GSTZEN!$E:$AK,13,)</f>
        <v>304752.87</v>
      </c>
      <c r="AD24" s="6">
        <f>VLOOKUP($I24,[2]GSTZEN!$E:$AK,15,)</f>
        <v>3995648.74</v>
      </c>
      <c r="AE24" s="6" t="str">
        <f>VLOOKUP($I24,[2]GSTZEN!$E:$AK,31,)</f>
        <v>Generated</v>
      </c>
      <c r="AF24" s="6">
        <f>VLOOKUP($I24,[2]GSTZEN!$E:$AK,32,)</f>
        <v>0</v>
      </c>
      <c r="AH24" s="6" t="b">
        <f t="shared" si="3"/>
        <v>1</v>
      </c>
      <c r="AI24" s="6">
        <f t="shared" si="4"/>
        <v>0</v>
      </c>
      <c r="AJ24" s="6">
        <f t="shared" si="4"/>
        <v>0</v>
      </c>
      <c r="AK24" s="6">
        <f t="shared" si="5"/>
        <v>0</v>
      </c>
      <c r="AL24" s="6">
        <f t="shared" si="6"/>
        <v>0</v>
      </c>
      <c r="AM24" s="6">
        <f t="shared" si="7"/>
        <v>0</v>
      </c>
    </row>
    <row r="25" spans="1:39" ht="30">
      <c r="A25" s="6">
        <v>2602</v>
      </c>
      <c r="B25" s="6" t="s">
        <v>879</v>
      </c>
      <c r="C25" s="11" t="s">
        <v>72</v>
      </c>
      <c r="D25" s="8">
        <v>24</v>
      </c>
      <c r="E25" s="14" t="s">
        <v>102</v>
      </c>
      <c r="F25" s="15" t="s">
        <v>103</v>
      </c>
      <c r="G25" s="8">
        <v>1.1000000000000001</v>
      </c>
      <c r="H25" s="11" t="s">
        <v>75</v>
      </c>
      <c r="I25" s="15" t="s">
        <v>104</v>
      </c>
      <c r="J25" s="16">
        <v>45897</v>
      </c>
      <c r="K25" s="11" t="s">
        <v>75</v>
      </c>
      <c r="L25" s="12">
        <v>998599</v>
      </c>
      <c r="M25" s="8">
        <v>1</v>
      </c>
      <c r="N25" s="8" t="s">
        <v>36</v>
      </c>
      <c r="O25" s="11" t="s">
        <v>37</v>
      </c>
      <c r="P25" s="64">
        <v>375784</v>
      </c>
      <c r="Q25" s="17"/>
      <c r="R25" s="12">
        <f t="shared" si="0"/>
        <v>33820.559999999998</v>
      </c>
      <c r="S25" s="12">
        <f t="shared" si="1"/>
        <v>33820.559999999998</v>
      </c>
      <c r="T25" s="12"/>
      <c r="U25" s="8"/>
      <c r="V25" s="8">
        <f t="shared" si="2"/>
        <v>443425.12</v>
      </c>
      <c r="X25" s="6" t="str">
        <f>VLOOKUP($I25,[2]GSTZEN!$E:$AK,1,)</f>
        <v>GE2602014533</v>
      </c>
      <c r="Y25" s="6" t="str">
        <f>VLOOKUP($I25,[2]GSTZEN!$E:$AK,4,)</f>
        <v>33AAGCF1189A1Z2</v>
      </c>
      <c r="Z25" s="6">
        <f>VLOOKUP($I25,[2]GSTZEN!$E:$AK,10,)</f>
        <v>375784</v>
      </c>
      <c r="AA25" s="6">
        <f>VLOOKUP($I25,[2]GSTZEN!$E:$AK,11,)</f>
        <v>0</v>
      </c>
      <c r="AB25" s="6">
        <f>VLOOKUP($I25,[2]GSTZEN!$E:$AK,12,)</f>
        <v>33820.559999999998</v>
      </c>
      <c r="AC25" s="6">
        <f>VLOOKUP($I25,[2]GSTZEN!$E:$AK,13,)</f>
        <v>33820.559999999998</v>
      </c>
      <c r="AD25" s="6">
        <f>VLOOKUP($I25,[2]GSTZEN!$E:$AK,15,)</f>
        <v>443425.12</v>
      </c>
      <c r="AE25" s="6" t="str">
        <f>VLOOKUP($I25,[2]GSTZEN!$E:$AK,31,)</f>
        <v>Generated</v>
      </c>
      <c r="AF25" s="6">
        <f>VLOOKUP($I25,[2]GSTZEN!$E:$AK,32,)</f>
        <v>0</v>
      </c>
      <c r="AH25" s="6" t="b">
        <f t="shared" si="3"/>
        <v>1</v>
      </c>
      <c r="AI25" s="6">
        <f t="shared" si="4"/>
        <v>0</v>
      </c>
      <c r="AJ25" s="6">
        <f t="shared" si="4"/>
        <v>0</v>
      </c>
      <c r="AK25" s="6">
        <f t="shared" si="5"/>
        <v>0</v>
      </c>
      <c r="AL25" s="6">
        <f t="shared" si="6"/>
        <v>0</v>
      </c>
      <c r="AM25" s="6">
        <f t="shared" si="7"/>
        <v>0</v>
      </c>
    </row>
    <row r="26" spans="1:39">
      <c r="A26" s="6">
        <v>2602</v>
      </c>
      <c r="B26" s="6" t="s">
        <v>879</v>
      </c>
      <c r="C26" s="11" t="s">
        <v>72</v>
      </c>
      <c r="D26" s="8">
        <v>25</v>
      </c>
      <c r="E26" s="14" t="s">
        <v>105</v>
      </c>
      <c r="F26" s="15" t="s">
        <v>106</v>
      </c>
      <c r="G26" s="8">
        <v>1.1000000000000001</v>
      </c>
      <c r="H26" s="11" t="s">
        <v>75</v>
      </c>
      <c r="I26" s="15" t="s">
        <v>107</v>
      </c>
      <c r="J26" s="16">
        <v>45897</v>
      </c>
      <c r="K26" s="11" t="s">
        <v>75</v>
      </c>
      <c r="L26" s="12">
        <v>998599</v>
      </c>
      <c r="M26" s="8">
        <v>1</v>
      </c>
      <c r="N26" s="8" t="s">
        <v>36</v>
      </c>
      <c r="O26" s="11" t="s">
        <v>37</v>
      </c>
      <c r="P26" s="64">
        <v>63078</v>
      </c>
      <c r="Q26" s="17"/>
      <c r="R26" s="12">
        <f t="shared" si="0"/>
        <v>5677.0199999999995</v>
      </c>
      <c r="S26" s="12">
        <f t="shared" si="1"/>
        <v>5677.0199999999995</v>
      </c>
      <c r="T26" s="12"/>
      <c r="U26" s="8"/>
      <c r="V26" s="8">
        <f t="shared" si="2"/>
        <v>74432.040000000008</v>
      </c>
      <c r="X26" s="6" t="str">
        <f>VLOOKUP($I26,[2]GSTZEN!$E:$AK,1,)</f>
        <v>GE2602014534</v>
      </c>
      <c r="Y26" s="6" t="str">
        <f>VLOOKUP($I26,[2]GSTZEN!$E:$AK,4,)</f>
        <v>33AFGFS3419C1ZC</v>
      </c>
      <c r="Z26" s="6">
        <f>VLOOKUP($I26,[2]GSTZEN!$E:$AK,10,)</f>
        <v>63078</v>
      </c>
      <c r="AA26" s="6">
        <f>VLOOKUP($I26,[2]GSTZEN!$E:$AK,11,)</f>
        <v>0</v>
      </c>
      <c r="AB26" s="6">
        <f>VLOOKUP($I26,[2]GSTZEN!$E:$AK,12,)</f>
        <v>5677.02</v>
      </c>
      <c r="AC26" s="6">
        <f>VLOOKUP($I26,[2]GSTZEN!$E:$AK,13,)</f>
        <v>5677.02</v>
      </c>
      <c r="AD26" s="6">
        <f>VLOOKUP($I26,[2]GSTZEN!$E:$AK,15,)</f>
        <v>74432.040000000008</v>
      </c>
      <c r="AE26" s="6" t="str">
        <f>VLOOKUP($I26,[2]GSTZEN!$E:$AK,31,)</f>
        <v>Generated</v>
      </c>
      <c r="AF26" s="6">
        <f>VLOOKUP($I26,[2]GSTZEN!$E:$AK,32,)</f>
        <v>0</v>
      </c>
      <c r="AH26" s="6" t="b">
        <f t="shared" si="3"/>
        <v>1</v>
      </c>
      <c r="AI26" s="6">
        <f t="shared" si="4"/>
        <v>0</v>
      </c>
      <c r="AJ26" s="6">
        <f t="shared" si="4"/>
        <v>0</v>
      </c>
      <c r="AK26" s="6">
        <f t="shared" si="5"/>
        <v>0</v>
      </c>
      <c r="AL26" s="6">
        <f t="shared" si="6"/>
        <v>0</v>
      </c>
      <c r="AM26" s="6">
        <f t="shared" si="7"/>
        <v>0</v>
      </c>
    </row>
    <row r="27" spans="1:39">
      <c r="A27" s="6">
        <v>2601</v>
      </c>
      <c r="B27" s="6" t="s">
        <v>879</v>
      </c>
      <c r="C27" s="18" t="s">
        <v>108</v>
      </c>
      <c r="D27" s="8">
        <v>26</v>
      </c>
      <c r="E27" s="19" t="s">
        <v>109</v>
      </c>
      <c r="F27" s="20" t="s">
        <v>110</v>
      </c>
      <c r="G27" s="8">
        <v>1.1000000000000001</v>
      </c>
      <c r="H27" s="21" t="s">
        <v>111</v>
      </c>
      <c r="I27" s="22" t="s">
        <v>112</v>
      </c>
      <c r="J27" s="19" t="s">
        <v>113</v>
      </c>
      <c r="K27" s="23" t="s">
        <v>111</v>
      </c>
      <c r="L27" s="10">
        <v>998599</v>
      </c>
      <c r="M27" s="18" t="s">
        <v>36</v>
      </c>
      <c r="N27" s="18">
        <v>0</v>
      </c>
      <c r="O27" s="24" t="s">
        <v>37</v>
      </c>
      <c r="P27" s="65">
        <v>22957.62</v>
      </c>
      <c r="Q27" s="17"/>
      <c r="R27" s="12">
        <f t="shared" si="0"/>
        <v>2066.1857999999997</v>
      </c>
      <c r="S27" s="12">
        <f t="shared" si="1"/>
        <v>2066.1857999999997</v>
      </c>
      <c r="T27" s="12"/>
      <c r="U27" s="8"/>
      <c r="V27" s="8">
        <f t="shared" si="2"/>
        <v>27089.991599999998</v>
      </c>
      <c r="X27" s="6" t="str">
        <f>VLOOKUP($I27,[2]GSTZEN!$E:$AK,1,)</f>
        <v>GE2601012985</v>
      </c>
      <c r="Y27" s="6" t="str">
        <f>VLOOKUP($I27,[2]GSTZEN!$E:$AK,4,)</f>
        <v>33AARFB4357Q1ZS</v>
      </c>
      <c r="Z27" s="6">
        <f>VLOOKUP($I27,[2]GSTZEN!$E:$AK,10,)</f>
        <v>22957.62</v>
      </c>
      <c r="AA27" s="6">
        <f>VLOOKUP($I27,[2]GSTZEN!$E:$AK,11,)</f>
        <v>0</v>
      </c>
      <c r="AB27" s="6">
        <f>VLOOKUP($I27,[2]GSTZEN!$E:$AK,12,)</f>
        <v>2066.19</v>
      </c>
      <c r="AC27" s="6">
        <f>VLOOKUP($I27,[2]GSTZEN!$E:$AK,13,)</f>
        <v>2066.19</v>
      </c>
      <c r="AD27" s="6">
        <f>VLOOKUP($I27,[2]GSTZEN!$E:$AK,15,)</f>
        <v>27090</v>
      </c>
      <c r="AE27" s="6" t="str">
        <f>VLOOKUP($I27,[2]GSTZEN!$E:$AK,31,)</f>
        <v>Generated</v>
      </c>
      <c r="AF27" s="6">
        <f>VLOOKUP($I27,[2]GSTZEN!$E:$AK,32,)</f>
        <v>0</v>
      </c>
      <c r="AH27" s="6" t="b">
        <f t="shared" si="3"/>
        <v>1</v>
      </c>
      <c r="AI27" s="6">
        <f t="shared" si="4"/>
        <v>0</v>
      </c>
      <c r="AJ27" s="6">
        <f t="shared" si="4"/>
        <v>0</v>
      </c>
      <c r="AK27" s="6">
        <f t="shared" si="5"/>
        <v>-4.2000000003099558E-3</v>
      </c>
      <c r="AL27" s="6">
        <f t="shared" si="6"/>
        <v>-4.2000000003099558E-3</v>
      </c>
      <c r="AM27" s="6">
        <f t="shared" si="7"/>
        <v>-8.400000002438901E-3</v>
      </c>
    </row>
    <row r="28" spans="1:39">
      <c r="A28" s="6">
        <v>2601</v>
      </c>
      <c r="B28" s="6" t="s">
        <v>879</v>
      </c>
      <c r="C28" s="18" t="s">
        <v>108</v>
      </c>
      <c r="D28" s="8">
        <v>27</v>
      </c>
      <c r="E28" s="19" t="s">
        <v>114</v>
      </c>
      <c r="F28" s="20" t="s">
        <v>115</v>
      </c>
      <c r="G28" s="8">
        <v>1.1000000000000001</v>
      </c>
      <c r="H28" s="21" t="s">
        <v>111</v>
      </c>
      <c r="I28" s="22" t="s">
        <v>116</v>
      </c>
      <c r="J28" s="19" t="s">
        <v>113</v>
      </c>
      <c r="K28" s="23" t="s">
        <v>111</v>
      </c>
      <c r="L28" s="10">
        <v>998599</v>
      </c>
      <c r="M28" s="18" t="s">
        <v>36</v>
      </c>
      <c r="N28" s="18">
        <v>1</v>
      </c>
      <c r="O28" s="24" t="s">
        <v>37</v>
      </c>
      <c r="P28" s="65">
        <v>45847.46</v>
      </c>
      <c r="Q28" s="25">
        <v>0</v>
      </c>
      <c r="R28" s="12">
        <f t="shared" si="0"/>
        <v>4126.2713999999996</v>
      </c>
      <c r="S28" s="12">
        <f t="shared" si="1"/>
        <v>4126.2713999999996</v>
      </c>
      <c r="T28" s="12"/>
      <c r="U28" s="8"/>
      <c r="V28" s="8">
        <f t="shared" si="2"/>
        <v>54100.002799999995</v>
      </c>
      <c r="X28" s="6" t="str">
        <f>VLOOKUP($I28,[2]GSTZEN!$E:$AK,1,)</f>
        <v>GE2601012986</v>
      </c>
      <c r="Y28" s="6" t="str">
        <f>VLOOKUP($I28,[2]GSTZEN!$E:$AK,4,)</f>
        <v>33AACCE2464M2ZL</v>
      </c>
      <c r="Z28" s="6">
        <f>VLOOKUP($I28,[2]GSTZEN!$E:$AK,10,)</f>
        <v>45847.46</v>
      </c>
      <c r="AA28" s="6">
        <f>VLOOKUP($I28,[2]GSTZEN!$E:$AK,11,)</f>
        <v>0</v>
      </c>
      <c r="AB28" s="6">
        <f>VLOOKUP($I28,[2]GSTZEN!$E:$AK,12,)</f>
        <v>4126.2700000000004</v>
      </c>
      <c r="AC28" s="6">
        <f>VLOOKUP($I28,[2]GSTZEN!$E:$AK,13,)</f>
        <v>4126.2700000000004</v>
      </c>
      <c r="AD28" s="6">
        <f>VLOOKUP($I28,[2]GSTZEN!$E:$AK,15,)</f>
        <v>54100</v>
      </c>
      <c r="AE28" s="6" t="str">
        <f>VLOOKUP($I28,[2]GSTZEN!$E:$AK,31,)</f>
        <v>Generated</v>
      </c>
      <c r="AF28" s="6">
        <f>VLOOKUP($I28,[2]GSTZEN!$E:$AK,32,)</f>
        <v>0</v>
      </c>
      <c r="AH28" s="6" t="b">
        <f t="shared" si="3"/>
        <v>1</v>
      </c>
      <c r="AI28" s="6">
        <f t="shared" si="4"/>
        <v>0</v>
      </c>
      <c r="AJ28" s="6">
        <f t="shared" si="4"/>
        <v>0</v>
      </c>
      <c r="AK28" s="6">
        <f t="shared" si="5"/>
        <v>1.3999999991938239E-3</v>
      </c>
      <c r="AL28" s="6">
        <f t="shared" si="6"/>
        <v>1.3999999991938239E-3</v>
      </c>
      <c r="AM28" s="6">
        <f t="shared" si="7"/>
        <v>2.799999994749669E-3</v>
      </c>
    </row>
    <row r="29" spans="1:39">
      <c r="A29" s="6">
        <v>2601</v>
      </c>
      <c r="B29" s="6" t="s">
        <v>879</v>
      </c>
      <c r="C29" s="18" t="s">
        <v>108</v>
      </c>
      <c r="D29" s="8">
        <v>28</v>
      </c>
      <c r="E29" s="19" t="s">
        <v>117</v>
      </c>
      <c r="F29" s="20" t="s">
        <v>118</v>
      </c>
      <c r="G29" s="8">
        <v>1.1000000000000001</v>
      </c>
      <c r="H29" s="21" t="s">
        <v>111</v>
      </c>
      <c r="I29" s="22" t="s">
        <v>119</v>
      </c>
      <c r="J29" s="19" t="s">
        <v>113</v>
      </c>
      <c r="K29" s="23" t="s">
        <v>111</v>
      </c>
      <c r="L29" s="10">
        <v>998599</v>
      </c>
      <c r="M29" s="18" t="s">
        <v>36</v>
      </c>
      <c r="N29" s="18">
        <v>1</v>
      </c>
      <c r="O29" s="24" t="s">
        <v>37</v>
      </c>
      <c r="P29" s="65">
        <v>18677.96</v>
      </c>
      <c r="Q29" s="25"/>
      <c r="R29" s="12">
        <f t="shared" si="0"/>
        <v>1681.0163999999997</v>
      </c>
      <c r="S29" s="12">
        <f t="shared" si="1"/>
        <v>1681.0163999999997</v>
      </c>
      <c r="T29" s="12"/>
      <c r="U29" s="8"/>
      <c r="V29" s="8">
        <f t="shared" si="2"/>
        <v>22039.9928</v>
      </c>
      <c r="X29" s="6" t="str">
        <f>VLOOKUP($I29,[2]GSTZEN!$E:$AK,1,)</f>
        <v>GE2601012987</v>
      </c>
      <c r="Y29" s="6" t="str">
        <f>VLOOKUP($I29,[2]GSTZEN!$E:$AK,4,)</f>
        <v>33AAXCA1327Q1Z5</v>
      </c>
      <c r="Z29" s="6">
        <f>VLOOKUP($I29,[2]GSTZEN!$E:$AK,10,)</f>
        <v>18677.96</v>
      </c>
      <c r="AA29" s="6">
        <f>VLOOKUP($I29,[2]GSTZEN!$E:$AK,11,)</f>
        <v>0</v>
      </c>
      <c r="AB29" s="6">
        <f>VLOOKUP($I29,[2]GSTZEN!$E:$AK,12,)</f>
        <v>1681.02</v>
      </c>
      <c r="AC29" s="6">
        <f>VLOOKUP($I29,[2]GSTZEN!$E:$AK,13,)</f>
        <v>1681.02</v>
      </c>
      <c r="AD29" s="6">
        <f>VLOOKUP($I29,[2]GSTZEN!$E:$AK,15,)</f>
        <v>22040</v>
      </c>
      <c r="AE29" s="6" t="str">
        <f>VLOOKUP($I29,[2]GSTZEN!$E:$AK,31,)</f>
        <v>Generated</v>
      </c>
      <c r="AF29" s="6">
        <f>VLOOKUP($I29,[2]GSTZEN!$E:$AK,32,)</f>
        <v>0</v>
      </c>
      <c r="AH29" s="6" t="b">
        <f t="shared" si="3"/>
        <v>1</v>
      </c>
      <c r="AI29" s="6">
        <f t="shared" si="4"/>
        <v>0</v>
      </c>
      <c r="AJ29" s="6">
        <f t="shared" si="4"/>
        <v>0</v>
      </c>
      <c r="AK29" s="6">
        <f t="shared" si="5"/>
        <v>-3.6000000002331944E-3</v>
      </c>
      <c r="AL29" s="6">
        <f t="shared" si="6"/>
        <v>-3.6000000002331944E-3</v>
      </c>
      <c r="AM29" s="6">
        <f t="shared" si="7"/>
        <v>-7.2000000000116415E-3</v>
      </c>
    </row>
    <row r="30" spans="1:39">
      <c r="A30" s="6">
        <v>2601</v>
      </c>
      <c r="B30" s="6" t="s">
        <v>879</v>
      </c>
      <c r="C30" s="18" t="s">
        <v>108</v>
      </c>
      <c r="D30" s="8">
        <v>29</v>
      </c>
      <c r="E30" s="19" t="s">
        <v>120</v>
      </c>
      <c r="F30" s="20" t="s">
        <v>121</v>
      </c>
      <c r="G30" s="8">
        <v>1.1000000000000001</v>
      </c>
      <c r="H30" s="21" t="s">
        <v>111</v>
      </c>
      <c r="I30" s="22" t="s">
        <v>122</v>
      </c>
      <c r="J30" s="19" t="s">
        <v>113</v>
      </c>
      <c r="K30" s="23" t="s">
        <v>111</v>
      </c>
      <c r="L30" s="10">
        <v>998599</v>
      </c>
      <c r="M30" s="18" t="s">
        <v>36</v>
      </c>
      <c r="N30" s="18">
        <v>1</v>
      </c>
      <c r="O30" s="24" t="s">
        <v>37</v>
      </c>
      <c r="P30" s="65">
        <v>547881.36</v>
      </c>
      <c r="Q30" s="25"/>
      <c r="R30" s="12">
        <f t="shared" si="0"/>
        <v>49309.322399999997</v>
      </c>
      <c r="S30" s="12">
        <f t="shared" si="1"/>
        <v>49309.322399999997</v>
      </c>
      <c r="T30" s="12"/>
      <c r="U30" s="8"/>
      <c r="V30" s="8">
        <f t="shared" si="2"/>
        <v>646500.00479999988</v>
      </c>
      <c r="X30" s="6" t="str">
        <f>VLOOKUP($I30,[2]GSTZEN!$E:$AK,1,)</f>
        <v>GE2601012988</v>
      </c>
      <c r="Y30" s="6" t="str">
        <f>VLOOKUP($I30,[2]GSTZEN!$E:$AK,4,)</f>
        <v>33AABCK0056E1Z6</v>
      </c>
      <c r="Z30" s="6">
        <f>VLOOKUP($I30,[2]GSTZEN!$E:$AK,10,)</f>
        <v>547881.36</v>
      </c>
      <c r="AA30" s="6">
        <f>VLOOKUP($I30,[2]GSTZEN!$E:$AK,11,)</f>
        <v>0</v>
      </c>
      <c r="AB30" s="6">
        <f>VLOOKUP($I30,[2]GSTZEN!$E:$AK,12,)</f>
        <v>49309.32</v>
      </c>
      <c r="AC30" s="6">
        <f>VLOOKUP($I30,[2]GSTZEN!$E:$AK,13,)</f>
        <v>49309.32</v>
      </c>
      <c r="AD30" s="6">
        <f>VLOOKUP($I30,[2]GSTZEN!$E:$AK,15,)</f>
        <v>646500</v>
      </c>
      <c r="AE30" s="6" t="str">
        <f>VLOOKUP($I30,[2]GSTZEN!$E:$AK,31,)</f>
        <v>Generated</v>
      </c>
      <c r="AF30" s="6">
        <f>VLOOKUP($I30,[2]GSTZEN!$E:$AK,32,)</f>
        <v>0</v>
      </c>
      <c r="AH30" s="6" t="b">
        <f t="shared" si="3"/>
        <v>1</v>
      </c>
      <c r="AI30" s="6">
        <f t="shared" si="4"/>
        <v>0</v>
      </c>
      <c r="AJ30" s="6">
        <f t="shared" si="4"/>
        <v>0</v>
      </c>
      <c r="AK30" s="6">
        <f t="shared" si="5"/>
        <v>2.3999999975785613E-3</v>
      </c>
      <c r="AL30" s="6">
        <f t="shared" si="6"/>
        <v>2.3999999975785613E-3</v>
      </c>
      <c r="AM30" s="6">
        <f t="shared" si="7"/>
        <v>4.7999998787418008E-3</v>
      </c>
    </row>
    <row r="31" spans="1:39">
      <c r="A31" s="6">
        <v>2601</v>
      </c>
      <c r="B31" s="6" t="s">
        <v>879</v>
      </c>
      <c r="C31" s="18" t="s">
        <v>108</v>
      </c>
      <c r="D31" s="8">
        <v>30</v>
      </c>
      <c r="E31" s="19" t="s">
        <v>123</v>
      </c>
      <c r="F31" s="20" t="s">
        <v>124</v>
      </c>
      <c r="G31" s="8">
        <v>1.1000000000000001</v>
      </c>
      <c r="H31" s="21" t="s">
        <v>111</v>
      </c>
      <c r="I31" s="22" t="s">
        <v>125</v>
      </c>
      <c r="J31" s="19" t="s">
        <v>126</v>
      </c>
      <c r="K31" s="23" t="s">
        <v>111</v>
      </c>
      <c r="L31" s="10">
        <v>998599</v>
      </c>
      <c r="M31" s="18" t="s">
        <v>36</v>
      </c>
      <c r="N31" s="18">
        <v>1</v>
      </c>
      <c r="O31" s="24" t="s">
        <v>37</v>
      </c>
      <c r="P31" s="65">
        <v>769322.04</v>
      </c>
      <c r="Q31" s="25"/>
      <c r="R31" s="12">
        <f t="shared" si="0"/>
        <v>69238.983600000007</v>
      </c>
      <c r="S31" s="12">
        <f t="shared" si="1"/>
        <v>69238.983600000007</v>
      </c>
      <c r="T31" s="12"/>
      <c r="U31" s="8"/>
      <c r="V31" s="8">
        <f t="shared" si="2"/>
        <v>907800.00720000011</v>
      </c>
      <c r="X31" s="6" t="str">
        <f>VLOOKUP($I31,[2]GSTZEN!$E:$AK,1,)</f>
        <v>GE2601012989</v>
      </c>
      <c r="Y31" s="6" t="str">
        <f>VLOOKUP($I31,[2]GSTZEN!$E:$AK,4,)</f>
        <v>33AAGCJ7569J1Z3</v>
      </c>
      <c r="Z31" s="6">
        <f>VLOOKUP($I31,[2]GSTZEN!$E:$AK,10,)</f>
        <v>769322.04</v>
      </c>
      <c r="AA31" s="6">
        <f>VLOOKUP($I31,[2]GSTZEN!$E:$AK,11,)</f>
        <v>0</v>
      </c>
      <c r="AB31" s="6">
        <f>VLOOKUP($I31,[2]GSTZEN!$E:$AK,12,)</f>
        <v>69238.98</v>
      </c>
      <c r="AC31" s="6">
        <f>VLOOKUP($I31,[2]GSTZEN!$E:$AK,13,)</f>
        <v>69238.98</v>
      </c>
      <c r="AD31" s="6">
        <f>VLOOKUP($I31,[2]GSTZEN!$E:$AK,15,)</f>
        <v>907800</v>
      </c>
      <c r="AE31" s="6" t="str">
        <f>VLOOKUP($I31,[2]GSTZEN!$E:$AK,31,)</f>
        <v>Generated</v>
      </c>
      <c r="AF31" s="6">
        <f>VLOOKUP($I31,[2]GSTZEN!$E:$AK,32,)</f>
        <v>0</v>
      </c>
      <c r="AH31" s="6" t="b">
        <f t="shared" si="3"/>
        <v>1</v>
      </c>
      <c r="AI31" s="6">
        <f t="shared" si="4"/>
        <v>0</v>
      </c>
      <c r="AJ31" s="6">
        <f t="shared" si="4"/>
        <v>0</v>
      </c>
      <c r="AK31" s="6">
        <f t="shared" si="5"/>
        <v>3.6000000109197572E-3</v>
      </c>
      <c r="AL31" s="6">
        <f t="shared" si="6"/>
        <v>3.6000000109197572E-3</v>
      </c>
      <c r="AM31" s="6">
        <f t="shared" si="7"/>
        <v>7.2000001091510057E-3</v>
      </c>
    </row>
    <row r="32" spans="1:39">
      <c r="A32" s="6">
        <v>2601</v>
      </c>
      <c r="B32" s="6" t="s">
        <v>879</v>
      </c>
      <c r="C32" s="18" t="s">
        <v>108</v>
      </c>
      <c r="D32" s="8">
        <v>31</v>
      </c>
      <c r="E32" s="19" t="s">
        <v>127</v>
      </c>
      <c r="F32" s="20" t="s">
        <v>128</v>
      </c>
      <c r="G32" s="8">
        <v>1.1000000000000001</v>
      </c>
      <c r="H32" s="21" t="s">
        <v>111</v>
      </c>
      <c r="I32" s="22" t="s">
        <v>129</v>
      </c>
      <c r="J32" s="19" t="s">
        <v>126</v>
      </c>
      <c r="K32" s="23" t="s">
        <v>111</v>
      </c>
      <c r="L32" s="10">
        <v>998599</v>
      </c>
      <c r="M32" s="18" t="s">
        <v>36</v>
      </c>
      <c r="N32" s="18">
        <v>1</v>
      </c>
      <c r="O32" s="24" t="s">
        <v>37</v>
      </c>
      <c r="P32" s="65">
        <v>82966.100000000006</v>
      </c>
      <c r="Q32" s="25"/>
      <c r="R32" s="12">
        <f t="shared" si="0"/>
        <v>7466.9490000000005</v>
      </c>
      <c r="S32" s="12">
        <f t="shared" si="1"/>
        <v>7466.9490000000005</v>
      </c>
      <c r="T32" s="12"/>
      <c r="U32" s="8"/>
      <c r="V32" s="8">
        <f t="shared" si="2"/>
        <v>97899.997999999992</v>
      </c>
      <c r="X32" s="6" t="str">
        <f>VLOOKUP($I32,[2]GSTZEN!$E:$AK,1,)</f>
        <v>GE2601012990</v>
      </c>
      <c r="Y32" s="6" t="str">
        <f>VLOOKUP($I32,[2]GSTZEN!$E:$AK,4,)</f>
        <v>33AAOCR0567J1Z3</v>
      </c>
      <c r="Z32" s="6">
        <f>VLOOKUP($I32,[2]GSTZEN!$E:$AK,10,)</f>
        <v>82966.100000000006</v>
      </c>
      <c r="AA32" s="6">
        <f>VLOOKUP($I32,[2]GSTZEN!$E:$AK,11,)</f>
        <v>0</v>
      </c>
      <c r="AB32" s="6">
        <f>VLOOKUP($I32,[2]GSTZEN!$E:$AK,12,)</f>
        <v>7466.95</v>
      </c>
      <c r="AC32" s="6">
        <f>VLOOKUP($I32,[2]GSTZEN!$E:$AK,13,)</f>
        <v>7466.95</v>
      </c>
      <c r="AD32" s="6">
        <f>VLOOKUP($I32,[2]GSTZEN!$E:$AK,15,)</f>
        <v>97900</v>
      </c>
      <c r="AE32" s="6" t="str">
        <f>VLOOKUP($I32,[2]GSTZEN!$E:$AK,31,)</f>
        <v>Generated</v>
      </c>
      <c r="AF32" s="6">
        <f>VLOOKUP($I32,[2]GSTZEN!$E:$AK,32,)</f>
        <v>0</v>
      </c>
      <c r="AH32" s="6" t="b">
        <f t="shared" si="3"/>
        <v>1</v>
      </c>
      <c r="AI32" s="6">
        <f t="shared" si="4"/>
        <v>0</v>
      </c>
      <c r="AJ32" s="6">
        <f t="shared" si="4"/>
        <v>0</v>
      </c>
      <c r="AK32" s="6">
        <f t="shared" si="5"/>
        <v>-9.9999999929423211E-4</v>
      </c>
      <c r="AL32" s="6">
        <f t="shared" si="6"/>
        <v>-9.9999999929423211E-4</v>
      </c>
      <c r="AM32" s="6">
        <f t="shared" si="7"/>
        <v>-2.0000000076834112E-3</v>
      </c>
    </row>
    <row r="33" spans="1:39">
      <c r="A33" s="6">
        <v>2601</v>
      </c>
      <c r="B33" s="6" t="s">
        <v>879</v>
      </c>
      <c r="C33" s="18" t="s">
        <v>108</v>
      </c>
      <c r="D33" s="8">
        <v>32</v>
      </c>
      <c r="E33" s="19" t="s">
        <v>130</v>
      </c>
      <c r="F33" s="20" t="s">
        <v>131</v>
      </c>
      <c r="G33" s="8">
        <v>1.1000000000000001</v>
      </c>
      <c r="H33" s="21" t="s">
        <v>111</v>
      </c>
      <c r="I33" s="22" t="s">
        <v>132</v>
      </c>
      <c r="J33" s="19" t="s">
        <v>126</v>
      </c>
      <c r="K33" s="23" t="s">
        <v>111</v>
      </c>
      <c r="L33" s="10">
        <v>998599</v>
      </c>
      <c r="M33" s="18" t="s">
        <v>36</v>
      </c>
      <c r="N33" s="18">
        <v>1</v>
      </c>
      <c r="O33" s="24" t="s">
        <v>37</v>
      </c>
      <c r="P33" s="65">
        <v>95338.98</v>
      </c>
      <c r="Q33" s="25"/>
      <c r="R33" s="12">
        <f t="shared" si="0"/>
        <v>8580.5082000000002</v>
      </c>
      <c r="S33" s="12">
        <f t="shared" si="1"/>
        <v>8580.5082000000002</v>
      </c>
      <c r="T33" s="12"/>
      <c r="U33" s="8"/>
      <c r="V33" s="8">
        <f t="shared" si="2"/>
        <v>112499.99639999999</v>
      </c>
      <c r="X33" s="6" t="str">
        <f>VLOOKUP($I33,[2]GSTZEN!$E:$AK,1,)</f>
        <v>GE2601012991</v>
      </c>
      <c r="Y33" s="6" t="str">
        <f>VLOOKUP($I33,[2]GSTZEN!$E:$AK,4,)</f>
        <v>33AAMFD4429N1Z4</v>
      </c>
      <c r="Z33" s="6">
        <f>VLOOKUP($I33,[2]GSTZEN!$E:$AK,10,)</f>
        <v>95338.98</v>
      </c>
      <c r="AA33" s="6">
        <f>VLOOKUP($I33,[2]GSTZEN!$E:$AK,11,)</f>
        <v>0</v>
      </c>
      <c r="AB33" s="6">
        <f>VLOOKUP($I33,[2]GSTZEN!$E:$AK,12,)</f>
        <v>8580.51</v>
      </c>
      <c r="AC33" s="6">
        <f>VLOOKUP($I33,[2]GSTZEN!$E:$AK,13,)</f>
        <v>8580.51</v>
      </c>
      <c r="AD33" s="6">
        <f>VLOOKUP($I33,[2]GSTZEN!$E:$AK,15,)</f>
        <v>112500</v>
      </c>
      <c r="AE33" s="6" t="str">
        <f>VLOOKUP($I33,[2]GSTZEN!$E:$AK,31,)</f>
        <v>Generated</v>
      </c>
      <c r="AF33" s="6">
        <f>VLOOKUP($I33,[2]GSTZEN!$E:$AK,32,)</f>
        <v>0</v>
      </c>
      <c r="AH33" s="6" t="b">
        <f t="shared" si="3"/>
        <v>1</v>
      </c>
      <c r="AI33" s="6">
        <f t="shared" si="4"/>
        <v>0</v>
      </c>
      <c r="AJ33" s="6">
        <f t="shared" si="4"/>
        <v>0</v>
      </c>
      <c r="AK33" s="6">
        <f t="shared" si="5"/>
        <v>-1.8000000000029104E-3</v>
      </c>
      <c r="AL33" s="6">
        <f t="shared" si="6"/>
        <v>-1.8000000000029104E-3</v>
      </c>
      <c r="AM33" s="6">
        <f t="shared" si="7"/>
        <v>-3.6000000109197572E-3</v>
      </c>
    </row>
    <row r="34" spans="1:39">
      <c r="A34" s="6">
        <v>2601</v>
      </c>
      <c r="B34" s="6" t="s">
        <v>879</v>
      </c>
      <c r="C34" s="18" t="s">
        <v>108</v>
      </c>
      <c r="D34" s="8">
        <v>33</v>
      </c>
      <c r="E34" s="19" t="s">
        <v>133</v>
      </c>
      <c r="F34" s="20" t="s">
        <v>134</v>
      </c>
      <c r="G34" s="8">
        <v>1.1000000000000001</v>
      </c>
      <c r="H34" s="21" t="s">
        <v>111</v>
      </c>
      <c r="I34" s="22" t="s">
        <v>135</v>
      </c>
      <c r="J34" s="19" t="s">
        <v>126</v>
      </c>
      <c r="K34" s="23" t="s">
        <v>111</v>
      </c>
      <c r="L34" s="10">
        <v>998599</v>
      </c>
      <c r="M34" s="18" t="s">
        <v>36</v>
      </c>
      <c r="N34" s="18">
        <v>1</v>
      </c>
      <c r="O34" s="24" t="s">
        <v>37</v>
      </c>
      <c r="P34" s="65">
        <v>787457.62</v>
      </c>
      <c r="Q34" s="25"/>
      <c r="R34" s="12">
        <f t="shared" si="0"/>
        <v>70871.185799999992</v>
      </c>
      <c r="S34" s="12">
        <f t="shared" si="1"/>
        <v>70871.185799999992</v>
      </c>
      <c r="T34" s="12"/>
      <c r="U34" s="8"/>
      <c r="V34" s="8">
        <f t="shared" si="2"/>
        <v>929199.99159999995</v>
      </c>
      <c r="X34" s="6" t="str">
        <f>VLOOKUP($I34,[2]GSTZEN!$E:$AK,1,)</f>
        <v>GE2601012992</v>
      </c>
      <c r="Y34" s="6" t="str">
        <f>VLOOKUP($I34,[2]GSTZEN!$E:$AK,4,)</f>
        <v>33ABXFA9783A1Z2</v>
      </c>
      <c r="Z34" s="6">
        <f>VLOOKUP($I34,[2]GSTZEN!$E:$AK,10,)</f>
        <v>787457.62</v>
      </c>
      <c r="AA34" s="6">
        <f>VLOOKUP($I34,[2]GSTZEN!$E:$AK,11,)</f>
        <v>0</v>
      </c>
      <c r="AB34" s="6">
        <f>VLOOKUP($I34,[2]GSTZEN!$E:$AK,12,)</f>
        <v>70871.19</v>
      </c>
      <c r="AC34" s="6">
        <f>VLOOKUP($I34,[2]GSTZEN!$E:$AK,13,)</f>
        <v>70871.19</v>
      </c>
      <c r="AD34" s="6">
        <f>VLOOKUP($I34,[2]GSTZEN!$E:$AK,15,)</f>
        <v>929200</v>
      </c>
      <c r="AE34" s="6" t="str">
        <f>VLOOKUP($I34,[2]GSTZEN!$E:$AK,31,)</f>
        <v>Generated</v>
      </c>
      <c r="AF34" s="6">
        <f>VLOOKUP($I34,[2]GSTZEN!$E:$AK,32,)</f>
        <v>0</v>
      </c>
      <c r="AH34" s="6" t="b">
        <f t="shared" si="3"/>
        <v>1</v>
      </c>
      <c r="AI34" s="6">
        <f t="shared" si="4"/>
        <v>0</v>
      </c>
      <c r="AJ34" s="6">
        <f t="shared" si="4"/>
        <v>0</v>
      </c>
      <c r="AK34" s="6">
        <f t="shared" si="5"/>
        <v>-4.2000000103143975E-3</v>
      </c>
      <c r="AL34" s="6">
        <f t="shared" si="6"/>
        <v>-4.2000000103143975E-3</v>
      </c>
      <c r="AM34" s="6">
        <f t="shared" si="7"/>
        <v>-8.4000000497326255E-3</v>
      </c>
    </row>
    <row r="35" spans="1:39">
      <c r="A35" s="6">
        <v>2601</v>
      </c>
      <c r="B35" s="6" t="s">
        <v>879</v>
      </c>
      <c r="C35" s="18" t="s">
        <v>108</v>
      </c>
      <c r="D35" s="8">
        <v>34</v>
      </c>
      <c r="E35" s="19" t="s">
        <v>136</v>
      </c>
      <c r="F35" s="20" t="s">
        <v>137</v>
      </c>
      <c r="G35" s="8">
        <v>1.1000000000000001</v>
      </c>
      <c r="H35" s="21" t="s">
        <v>111</v>
      </c>
      <c r="I35" s="22" t="s">
        <v>138</v>
      </c>
      <c r="J35" s="19" t="s">
        <v>126</v>
      </c>
      <c r="K35" s="23" t="s">
        <v>111</v>
      </c>
      <c r="L35" s="10">
        <v>998599</v>
      </c>
      <c r="M35" s="18" t="s">
        <v>36</v>
      </c>
      <c r="N35" s="18">
        <v>1</v>
      </c>
      <c r="O35" s="24" t="s">
        <v>37</v>
      </c>
      <c r="P35" s="65">
        <v>2694067.8</v>
      </c>
      <c r="Q35" s="25"/>
      <c r="R35" s="12">
        <f t="shared" si="0"/>
        <v>242466.10199999998</v>
      </c>
      <c r="S35" s="12">
        <f t="shared" si="1"/>
        <v>242466.10199999998</v>
      </c>
      <c r="T35" s="12"/>
      <c r="U35" s="8"/>
      <c r="V35" s="8">
        <f t="shared" si="2"/>
        <v>3179000.0039999997</v>
      </c>
      <c r="X35" s="6" t="str">
        <f>VLOOKUP($I35,[2]GSTZEN!$E:$AK,1,)</f>
        <v>GE2601012993</v>
      </c>
      <c r="Y35" s="6" t="str">
        <f>VLOOKUP($I35,[2]GSTZEN!$E:$AK,4,)</f>
        <v>33AALCB0940Q1ZF</v>
      </c>
      <c r="Z35" s="6">
        <f>VLOOKUP($I35,[2]GSTZEN!$E:$AK,10,)</f>
        <v>2694067.8</v>
      </c>
      <c r="AA35" s="6">
        <f>VLOOKUP($I35,[2]GSTZEN!$E:$AK,11,)</f>
        <v>0</v>
      </c>
      <c r="AB35" s="6">
        <f>VLOOKUP($I35,[2]GSTZEN!$E:$AK,12,)</f>
        <v>242466.1</v>
      </c>
      <c r="AC35" s="6">
        <f>VLOOKUP($I35,[2]GSTZEN!$E:$AK,13,)</f>
        <v>242466.1</v>
      </c>
      <c r="AD35" s="6">
        <f>VLOOKUP($I35,[2]GSTZEN!$E:$AK,15,)</f>
        <v>3179000</v>
      </c>
      <c r="AE35" s="6" t="str">
        <f>VLOOKUP($I35,[2]GSTZEN!$E:$AK,31,)</f>
        <v>Generated</v>
      </c>
      <c r="AF35" s="6">
        <f>VLOOKUP($I35,[2]GSTZEN!$E:$AK,32,)</f>
        <v>0</v>
      </c>
      <c r="AH35" s="6" t="b">
        <f t="shared" si="3"/>
        <v>1</v>
      </c>
      <c r="AI35" s="6">
        <f t="shared" si="4"/>
        <v>0</v>
      </c>
      <c r="AJ35" s="6">
        <f t="shared" si="4"/>
        <v>0</v>
      </c>
      <c r="AK35" s="6">
        <f t="shared" si="5"/>
        <v>1.9999999785795808E-3</v>
      </c>
      <c r="AL35" s="6">
        <f t="shared" si="6"/>
        <v>1.9999999785795808E-3</v>
      </c>
      <c r="AM35" s="6">
        <f t="shared" si="7"/>
        <v>3.9999997243285179E-3</v>
      </c>
    </row>
    <row r="36" spans="1:39">
      <c r="A36" s="6">
        <v>2601</v>
      </c>
      <c r="B36" s="6" t="s">
        <v>879</v>
      </c>
      <c r="C36" s="18" t="s">
        <v>108</v>
      </c>
      <c r="D36" s="8">
        <v>35</v>
      </c>
      <c r="E36" s="19" t="s">
        <v>139</v>
      </c>
      <c r="F36" s="20" t="s">
        <v>140</v>
      </c>
      <c r="G36" s="8">
        <v>1.1000000000000001</v>
      </c>
      <c r="H36" s="21" t="s">
        <v>111</v>
      </c>
      <c r="I36" s="22" t="s">
        <v>141</v>
      </c>
      <c r="J36" s="19" t="s">
        <v>126</v>
      </c>
      <c r="K36" s="23" t="s">
        <v>111</v>
      </c>
      <c r="L36" s="10">
        <v>998599</v>
      </c>
      <c r="M36" s="18" t="s">
        <v>36</v>
      </c>
      <c r="N36" s="18">
        <v>1</v>
      </c>
      <c r="O36" s="24" t="s">
        <v>37</v>
      </c>
      <c r="P36" s="65">
        <v>1797881.36</v>
      </c>
      <c r="Q36" s="25"/>
      <c r="R36" s="12">
        <f t="shared" si="0"/>
        <v>161809.3224</v>
      </c>
      <c r="S36" s="12">
        <f t="shared" si="1"/>
        <v>161809.3224</v>
      </c>
      <c r="T36" s="12"/>
      <c r="U36" s="8"/>
      <c r="V36" s="8">
        <f t="shared" si="2"/>
        <v>2121500.0048000002</v>
      </c>
      <c r="X36" s="6" t="str">
        <f>VLOOKUP($I36,[2]GSTZEN!$E:$AK,1,)</f>
        <v>GE2601012994</v>
      </c>
      <c r="Y36" s="6" t="str">
        <f>VLOOKUP($I36,[2]GSTZEN!$E:$AK,4,)</f>
        <v>33AAHCA5802A1ZE</v>
      </c>
      <c r="Z36" s="6">
        <f>VLOOKUP($I36,[2]GSTZEN!$E:$AK,10,)</f>
        <v>1797881.36</v>
      </c>
      <c r="AA36" s="6">
        <f>VLOOKUP($I36,[2]GSTZEN!$E:$AK,11,)</f>
        <v>0</v>
      </c>
      <c r="AB36" s="6">
        <f>VLOOKUP($I36,[2]GSTZEN!$E:$AK,12,)</f>
        <v>161809.32</v>
      </c>
      <c r="AC36" s="6">
        <f>VLOOKUP($I36,[2]GSTZEN!$E:$AK,13,)</f>
        <v>161809.32</v>
      </c>
      <c r="AD36" s="6">
        <f>VLOOKUP($I36,[2]GSTZEN!$E:$AK,15,)</f>
        <v>2121500</v>
      </c>
      <c r="AE36" s="6" t="str">
        <f>VLOOKUP($I36,[2]GSTZEN!$E:$AK,31,)</f>
        <v>Generated</v>
      </c>
      <c r="AF36" s="6">
        <f>VLOOKUP($I36,[2]GSTZEN!$E:$AK,32,)</f>
        <v>0</v>
      </c>
      <c r="AH36" s="6" t="b">
        <f t="shared" si="3"/>
        <v>1</v>
      </c>
      <c r="AI36" s="6">
        <f t="shared" si="4"/>
        <v>0</v>
      </c>
      <c r="AJ36" s="6">
        <f t="shared" si="4"/>
        <v>0</v>
      </c>
      <c r="AK36" s="6">
        <f t="shared" si="5"/>
        <v>2.3999999975785613E-3</v>
      </c>
      <c r="AL36" s="6">
        <f t="shared" si="6"/>
        <v>2.3999999975785613E-3</v>
      </c>
      <c r="AM36" s="6">
        <f t="shared" si="7"/>
        <v>4.8000002279877663E-3</v>
      </c>
    </row>
    <row r="37" spans="1:39">
      <c r="A37" s="6">
        <v>2601</v>
      </c>
      <c r="B37" s="6" t="s">
        <v>879</v>
      </c>
      <c r="C37" s="18" t="s">
        <v>108</v>
      </c>
      <c r="D37" s="8">
        <v>36</v>
      </c>
      <c r="E37" s="19" t="s">
        <v>139</v>
      </c>
      <c r="F37" s="20" t="s">
        <v>140</v>
      </c>
      <c r="G37" s="8">
        <v>1.1000000000000001</v>
      </c>
      <c r="H37" s="21" t="s">
        <v>111</v>
      </c>
      <c r="I37" s="22" t="s">
        <v>142</v>
      </c>
      <c r="J37" s="19" t="s">
        <v>126</v>
      </c>
      <c r="K37" s="23" t="s">
        <v>111</v>
      </c>
      <c r="L37" s="10">
        <v>998599</v>
      </c>
      <c r="M37" s="18" t="s">
        <v>36</v>
      </c>
      <c r="N37" s="18">
        <v>1</v>
      </c>
      <c r="O37" s="24" t="s">
        <v>37</v>
      </c>
      <c r="P37" s="65">
        <v>2433305.08</v>
      </c>
      <c r="Q37" s="25"/>
      <c r="R37" s="12">
        <f t="shared" si="0"/>
        <v>218997.4572</v>
      </c>
      <c r="S37" s="12">
        <f t="shared" si="1"/>
        <v>218997.4572</v>
      </c>
      <c r="T37" s="12"/>
      <c r="U37" s="8"/>
      <c r="V37" s="8">
        <f t="shared" si="2"/>
        <v>2871299.9944000002</v>
      </c>
      <c r="X37" s="6" t="str">
        <f>VLOOKUP($I37,[2]GSTZEN!$E:$AK,1,)</f>
        <v>GE2601012995</v>
      </c>
      <c r="Y37" s="6" t="str">
        <f>VLOOKUP($I37,[2]GSTZEN!$E:$AK,4,)</f>
        <v>33AAHCA5802A1ZE</v>
      </c>
      <c r="Z37" s="6">
        <f>VLOOKUP($I37,[2]GSTZEN!$E:$AK,10,)</f>
        <v>2433305.08</v>
      </c>
      <c r="AA37" s="6">
        <f>VLOOKUP($I37,[2]GSTZEN!$E:$AK,11,)</f>
        <v>0</v>
      </c>
      <c r="AB37" s="6">
        <f>VLOOKUP($I37,[2]GSTZEN!$E:$AK,12,)</f>
        <v>218997.46</v>
      </c>
      <c r="AC37" s="6">
        <f>VLOOKUP($I37,[2]GSTZEN!$E:$AK,13,)</f>
        <v>218997.46</v>
      </c>
      <c r="AD37" s="6">
        <f>VLOOKUP($I37,[2]GSTZEN!$E:$AK,15,)</f>
        <v>2871300</v>
      </c>
      <c r="AE37" s="6" t="str">
        <f>VLOOKUP($I37,[2]GSTZEN!$E:$AK,31,)</f>
        <v>Generated</v>
      </c>
      <c r="AF37" s="6">
        <f>VLOOKUP($I37,[2]GSTZEN!$E:$AK,32,)</f>
        <v>0</v>
      </c>
      <c r="AH37" s="6" t="b">
        <f t="shared" si="3"/>
        <v>1</v>
      </c>
      <c r="AI37" s="6">
        <f t="shared" si="4"/>
        <v>0</v>
      </c>
      <c r="AJ37" s="6">
        <f t="shared" si="4"/>
        <v>0</v>
      </c>
      <c r="AK37" s="6">
        <f t="shared" si="5"/>
        <v>-2.7999999874737114E-3</v>
      </c>
      <c r="AL37" s="6">
        <f t="shared" si="6"/>
        <v>-2.7999999874737114E-3</v>
      </c>
      <c r="AM37" s="6">
        <f t="shared" si="7"/>
        <v>-5.59999980032444E-3</v>
      </c>
    </row>
    <row r="38" spans="1:39">
      <c r="A38" s="6">
        <v>2601</v>
      </c>
      <c r="B38" s="6" t="s">
        <v>879</v>
      </c>
      <c r="C38" s="18" t="s">
        <v>108</v>
      </c>
      <c r="D38" s="8">
        <v>37</v>
      </c>
      <c r="E38" s="19" t="s">
        <v>143</v>
      </c>
      <c r="F38" s="20" t="s">
        <v>144</v>
      </c>
      <c r="G38" s="8">
        <v>1.1000000000000001</v>
      </c>
      <c r="H38" s="21" t="s">
        <v>111</v>
      </c>
      <c r="I38" s="22" t="s">
        <v>145</v>
      </c>
      <c r="J38" s="19" t="s">
        <v>126</v>
      </c>
      <c r="K38" s="23" t="s">
        <v>111</v>
      </c>
      <c r="L38" s="10">
        <v>998599</v>
      </c>
      <c r="M38" s="18" t="s">
        <v>36</v>
      </c>
      <c r="N38" s="18">
        <v>1</v>
      </c>
      <c r="O38" s="24" t="s">
        <v>37</v>
      </c>
      <c r="P38" s="65">
        <v>45847.46</v>
      </c>
      <c r="Q38" s="25"/>
      <c r="R38" s="12">
        <f t="shared" si="0"/>
        <v>4126.2713999999996</v>
      </c>
      <c r="S38" s="12">
        <f t="shared" si="1"/>
        <v>4126.2713999999996</v>
      </c>
      <c r="T38" s="12"/>
      <c r="U38" s="8"/>
      <c r="V38" s="8">
        <f t="shared" si="2"/>
        <v>54100.002799999995</v>
      </c>
      <c r="X38" s="6" t="str">
        <f>VLOOKUP($I38,[2]GSTZEN!$E:$AK,1,)</f>
        <v>GE2601012996</v>
      </c>
      <c r="Y38" s="6" t="str">
        <f>VLOOKUP($I38,[2]GSTZEN!$E:$AK,4,)</f>
        <v>33AAACM4154G1ZU</v>
      </c>
      <c r="Z38" s="6">
        <f>VLOOKUP($I38,[2]GSTZEN!$E:$AK,10,)</f>
        <v>45847.46</v>
      </c>
      <c r="AA38" s="6">
        <f>VLOOKUP($I38,[2]GSTZEN!$E:$AK,11,)</f>
        <v>0</v>
      </c>
      <c r="AB38" s="6">
        <f>VLOOKUP($I38,[2]GSTZEN!$E:$AK,12,)</f>
        <v>4126.2700000000004</v>
      </c>
      <c r="AC38" s="6">
        <f>VLOOKUP($I38,[2]GSTZEN!$E:$AK,13,)</f>
        <v>4126.2700000000004</v>
      </c>
      <c r="AD38" s="6">
        <f>VLOOKUP($I38,[2]GSTZEN!$E:$AK,15,)</f>
        <v>54100</v>
      </c>
      <c r="AE38" s="6" t="str">
        <f>VLOOKUP($I38,[2]GSTZEN!$E:$AK,31,)</f>
        <v>Generated</v>
      </c>
      <c r="AF38" s="6">
        <f>VLOOKUP($I38,[2]GSTZEN!$E:$AK,32,)</f>
        <v>0</v>
      </c>
      <c r="AH38" s="6" t="b">
        <f t="shared" si="3"/>
        <v>1</v>
      </c>
      <c r="AI38" s="6">
        <f t="shared" si="4"/>
        <v>0</v>
      </c>
      <c r="AJ38" s="6">
        <f t="shared" si="4"/>
        <v>0</v>
      </c>
      <c r="AK38" s="6">
        <f t="shared" si="5"/>
        <v>1.3999999991938239E-3</v>
      </c>
      <c r="AL38" s="6">
        <f t="shared" si="6"/>
        <v>1.3999999991938239E-3</v>
      </c>
      <c r="AM38" s="6">
        <f t="shared" si="7"/>
        <v>2.799999994749669E-3</v>
      </c>
    </row>
    <row r="39" spans="1:39">
      <c r="A39" s="6">
        <v>2601</v>
      </c>
      <c r="B39" s="6" t="s">
        <v>879</v>
      </c>
      <c r="C39" s="18" t="s">
        <v>108</v>
      </c>
      <c r="D39" s="8">
        <v>38</v>
      </c>
      <c r="E39" s="19" t="s">
        <v>146</v>
      </c>
      <c r="F39" s="20" t="s">
        <v>147</v>
      </c>
      <c r="G39" s="8">
        <v>1.1000000000000001</v>
      </c>
      <c r="H39" s="21" t="s">
        <v>111</v>
      </c>
      <c r="I39" s="22" t="s">
        <v>148</v>
      </c>
      <c r="J39" s="19" t="s">
        <v>149</v>
      </c>
      <c r="K39" s="23" t="s">
        <v>111</v>
      </c>
      <c r="L39" s="10">
        <v>998599</v>
      </c>
      <c r="M39" s="18" t="s">
        <v>36</v>
      </c>
      <c r="N39" s="18">
        <v>1</v>
      </c>
      <c r="O39" s="24" t="s">
        <v>37</v>
      </c>
      <c r="P39" s="65">
        <v>3287288.14</v>
      </c>
      <c r="Q39" s="25"/>
      <c r="R39" s="12">
        <f t="shared" si="0"/>
        <v>295855.9326</v>
      </c>
      <c r="S39" s="12">
        <f t="shared" si="1"/>
        <v>295855.9326</v>
      </c>
      <c r="T39" s="12"/>
      <c r="U39" s="8"/>
      <c r="V39" s="8">
        <f t="shared" si="2"/>
        <v>3879000.0052</v>
      </c>
      <c r="X39" s="6" t="str">
        <f>VLOOKUP($I39,[2]GSTZEN!$E:$AK,1,)</f>
        <v>GE2601012997</v>
      </c>
      <c r="Y39" s="6" t="str">
        <f>VLOOKUP($I39,[2]GSTZEN!$E:$AK,4,)</f>
        <v>33AASCM5403E1ZM</v>
      </c>
      <c r="Z39" s="6">
        <f>VLOOKUP($I39,[2]GSTZEN!$E:$AK,10,)</f>
        <v>3287288.14</v>
      </c>
      <c r="AA39" s="6">
        <f>VLOOKUP($I39,[2]GSTZEN!$E:$AK,11,)</f>
        <v>0</v>
      </c>
      <c r="AB39" s="6">
        <f>VLOOKUP($I39,[2]GSTZEN!$E:$AK,12,)</f>
        <v>295855.93</v>
      </c>
      <c r="AC39" s="6">
        <f>VLOOKUP($I39,[2]GSTZEN!$E:$AK,13,)</f>
        <v>295855.93</v>
      </c>
      <c r="AD39" s="6">
        <f>VLOOKUP($I39,[2]GSTZEN!$E:$AK,15,)</f>
        <v>3879000</v>
      </c>
      <c r="AE39" s="6" t="str">
        <f>VLOOKUP($I39,[2]GSTZEN!$E:$AK,31,)</f>
        <v>Generated</v>
      </c>
      <c r="AF39" s="6">
        <f>VLOOKUP($I39,[2]GSTZEN!$E:$AK,32,)</f>
        <v>0</v>
      </c>
      <c r="AH39" s="6" t="b">
        <f t="shared" si="3"/>
        <v>1</v>
      </c>
      <c r="AI39" s="6">
        <f t="shared" si="4"/>
        <v>0</v>
      </c>
      <c r="AJ39" s="6">
        <f t="shared" si="4"/>
        <v>0</v>
      </c>
      <c r="AK39" s="6">
        <f t="shared" si="5"/>
        <v>2.6000000070780516E-3</v>
      </c>
      <c r="AL39" s="6">
        <f t="shared" si="6"/>
        <v>2.6000000070780516E-3</v>
      </c>
      <c r="AM39" s="6">
        <f t="shared" si="7"/>
        <v>5.2000000141561031E-3</v>
      </c>
    </row>
    <row r="40" spans="1:39">
      <c r="A40" s="6">
        <v>2601</v>
      </c>
      <c r="B40" s="6" t="s">
        <v>879</v>
      </c>
      <c r="C40" s="18" t="s">
        <v>108</v>
      </c>
      <c r="D40" s="8">
        <v>39</v>
      </c>
      <c r="E40" s="19" t="s">
        <v>150</v>
      </c>
      <c r="F40" s="20" t="s">
        <v>151</v>
      </c>
      <c r="G40" s="8">
        <v>1.1000000000000001</v>
      </c>
      <c r="H40" s="21" t="s">
        <v>111</v>
      </c>
      <c r="I40" s="22" t="s">
        <v>152</v>
      </c>
      <c r="J40" s="19" t="s">
        <v>153</v>
      </c>
      <c r="K40" s="23" t="s">
        <v>111</v>
      </c>
      <c r="L40" s="10">
        <v>998599</v>
      </c>
      <c r="M40" s="18" t="s">
        <v>36</v>
      </c>
      <c r="N40" s="18">
        <v>1</v>
      </c>
      <c r="O40" s="24" t="s">
        <v>37</v>
      </c>
      <c r="P40" s="65">
        <v>1358220.34</v>
      </c>
      <c r="Q40" s="25"/>
      <c r="R40" s="12">
        <f t="shared" si="0"/>
        <v>122239.8306</v>
      </c>
      <c r="S40" s="12">
        <f t="shared" si="1"/>
        <v>122239.8306</v>
      </c>
      <c r="T40" s="12"/>
      <c r="U40" s="8"/>
      <c r="V40" s="8">
        <f t="shared" si="2"/>
        <v>1602700.0012000001</v>
      </c>
      <c r="X40" s="6" t="str">
        <f>VLOOKUP($I40,[2]GSTZEN!$E:$AK,1,)</f>
        <v>GE2601012998</v>
      </c>
      <c r="Y40" s="6" t="str">
        <f>VLOOKUP($I40,[2]GSTZEN!$E:$AK,4,)</f>
        <v>33ABNCS1862K1ZZ</v>
      </c>
      <c r="Z40" s="6">
        <f>VLOOKUP($I40,[2]GSTZEN!$E:$AK,10,)</f>
        <v>1358220.34</v>
      </c>
      <c r="AA40" s="6">
        <f>VLOOKUP($I40,[2]GSTZEN!$E:$AK,11,)</f>
        <v>0</v>
      </c>
      <c r="AB40" s="6">
        <f>VLOOKUP($I40,[2]GSTZEN!$E:$AK,12,)</f>
        <v>122239.83</v>
      </c>
      <c r="AC40" s="6">
        <f>VLOOKUP($I40,[2]GSTZEN!$E:$AK,13,)</f>
        <v>122239.83</v>
      </c>
      <c r="AD40" s="6">
        <f>VLOOKUP($I40,[2]GSTZEN!$E:$AK,15,)</f>
        <v>1602700</v>
      </c>
      <c r="AE40" s="6" t="str">
        <f>VLOOKUP($I40,[2]GSTZEN!$E:$AK,31,)</f>
        <v>Generated</v>
      </c>
      <c r="AF40" s="6">
        <f>VLOOKUP($I40,[2]GSTZEN!$E:$AK,32,)</f>
        <v>0</v>
      </c>
      <c r="AH40" s="6" t="b">
        <f t="shared" si="3"/>
        <v>1</v>
      </c>
      <c r="AI40" s="6">
        <f t="shared" si="4"/>
        <v>0</v>
      </c>
      <c r="AJ40" s="6">
        <f t="shared" si="4"/>
        <v>0</v>
      </c>
      <c r="AK40" s="6">
        <f t="shared" si="5"/>
        <v>5.9999999939464033E-4</v>
      </c>
      <c r="AL40" s="6">
        <f t="shared" si="6"/>
        <v>5.9999999939464033E-4</v>
      </c>
      <c r="AM40" s="6">
        <f t="shared" si="7"/>
        <v>1.2000000569969416E-3</v>
      </c>
    </row>
    <row r="41" spans="1:39">
      <c r="A41" s="6">
        <v>2601</v>
      </c>
      <c r="B41" s="6" t="s">
        <v>879</v>
      </c>
      <c r="C41" s="18" t="s">
        <v>108</v>
      </c>
      <c r="D41" s="8">
        <v>40</v>
      </c>
      <c r="E41" s="19" t="s">
        <v>154</v>
      </c>
      <c r="F41" s="20" t="s">
        <v>155</v>
      </c>
      <c r="G41" s="8">
        <v>1.1000000000000001</v>
      </c>
      <c r="H41" s="21" t="s">
        <v>111</v>
      </c>
      <c r="I41" s="22" t="s">
        <v>156</v>
      </c>
      <c r="J41" s="19" t="s">
        <v>157</v>
      </c>
      <c r="K41" s="23" t="s">
        <v>111</v>
      </c>
      <c r="L41" s="10">
        <v>998599</v>
      </c>
      <c r="M41" s="18" t="s">
        <v>36</v>
      </c>
      <c r="N41" s="18">
        <v>1</v>
      </c>
      <c r="O41" s="24" t="s">
        <v>37</v>
      </c>
      <c r="P41" s="65">
        <v>69915.259999999995</v>
      </c>
      <c r="Q41" s="25"/>
      <c r="R41" s="12">
        <f t="shared" si="0"/>
        <v>6292.3733999999995</v>
      </c>
      <c r="S41" s="12">
        <f t="shared" si="1"/>
        <v>6292.3733999999995</v>
      </c>
      <c r="T41" s="12"/>
      <c r="U41" s="8"/>
      <c r="V41" s="8">
        <f t="shared" si="2"/>
        <v>82500.006799999988</v>
      </c>
      <c r="X41" s="6" t="str">
        <f>VLOOKUP($I41,[2]GSTZEN!$E:$AK,1,)</f>
        <v>GE2601012999</v>
      </c>
      <c r="Y41" s="6" t="str">
        <f>VLOOKUP($I41,[2]GSTZEN!$E:$AK,4,)</f>
        <v>33AALCV0983D1ZB</v>
      </c>
      <c r="Z41" s="6">
        <f>VLOOKUP($I41,[2]GSTZEN!$E:$AK,10,)</f>
        <v>69915.259999999995</v>
      </c>
      <c r="AA41" s="6">
        <f>VLOOKUP($I41,[2]GSTZEN!$E:$AK,11,)</f>
        <v>0</v>
      </c>
      <c r="AB41" s="6">
        <f>VLOOKUP($I41,[2]GSTZEN!$E:$AK,12,)</f>
        <v>6292.37</v>
      </c>
      <c r="AC41" s="6">
        <f>VLOOKUP($I41,[2]GSTZEN!$E:$AK,13,)</f>
        <v>6292.37</v>
      </c>
      <c r="AD41" s="6">
        <f>VLOOKUP($I41,[2]GSTZEN!$E:$AK,15,)</f>
        <v>82500</v>
      </c>
      <c r="AE41" s="6" t="str">
        <f>VLOOKUP($I41,[2]GSTZEN!$E:$AK,31,)</f>
        <v>Generated</v>
      </c>
      <c r="AF41" s="6">
        <f>VLOOKUP($I41,[2]GSTZEN!$E:$AK,32,)</f>
        <v>0</v>
      </c>
      <c r="AH41" s="6" t="b">
        <f t="shared" si="3"/>
        <v>1</v>
      </c>
      <c r="AI41" s="6">
        <f t="shared" si="4"/>
        <v>0</v>
      </c>
      <c r="AJ41" s="6">
        <f t="shared" si="4"/>
        <v>0</v>
      </c>
      <c r="AK41" s="6">
        <f t="shared" si="5"/>
        <v>3.3999999996012775E-3</v>
      </c>
      <c r="AL41" s="6">
        <f t="shared" si="6"/>
        <v>3.3999999996012775E-3</v>
      </c>
      <c r="AM41" s="6">
        <f t="shared" si="7"/>
        <v>6.7999999882886186E-3</v>
      </c>
    </row>
    <row r="42" spans="1:39">
      <c r="A42" s="6">
        <v>2601</v>
      </c>
      <c r="B42" s="6" t="s">
        <v>879</v>
      </c>
      <c r="C42" s="18" t="s">
        <v>108</v>
      </c>
      <c r="D42" s="8">
        <v>41</v>
      </c>
      <c r="E42" s="19" t="s">
        <v>158</v>
      </c>
      <c r="F42" s="20" t="s">
        <v>159</v>
      </c>
      <c r="G42" s="8">
        <v>1.1000000000000001</v>
      </c>
      <c r="H42" s="21" t="s">
        <v>111</v>
      </c>
      <c r="I42" s="22" t="s">
        <v>160</v>
      </c>
      <c r="J42" s="19" t="s">
        <v>161</v>
      </c>
      <c r="K42" s="23" t="s">
        <v>111</v>
      </c>
      <c r="L42" s="10">
        <v>998599</v>
      </c>
      <c r="M42" s="18" t="s">
        <v>36</v>
      </c>
      <c r="N42" s="18">
        <v>1</v>
      </c>
      <c r="O42" s="24" t="s">
        <v>37</v>
      </c>
      <c r="P42" s="65">
        <v>8296.6200000000008</v>
      </c>
      <c r="Q42" s="25"/>
      <c r="R42" s="12">
        <f t="shared" si="0"/>
        <v>746.69580000000008</v>
      </c>
      <c r="S42" s="12">
        <f t="shared" si="1"/>
        <v>746.69580000000008</v>
      </c>
      <c r="T42" s="12"/>
      <c r="U42" s="8"/>
      <c r="V42" s="8">
        <f t="shared" si="2"/>
        <v>9790.0115999999998</v>
      </c>
      <c r="X42" s="6" t="str">
        <f>VLOOKUP($I42,[2]GSTZEN!$E:$AK,1,)</f>
        <v>GE2601013000</v>
      </c>
      <c r="Y42" s="6" t="str">
        <f>VLOOKUP($I42,[2]GSTZEN!$E:$AK,4,)</f>
        <v>33AAKCS2656M1ZY</v>
      </c>
      <c r="Z42" s="6">
        <f>VLOOKUP($I42,[2]GSTZEN!$E:$AK,10,)</f>
        <v>8296.6200000000008</v>
      </c>
      <c r="AA42" s="6">
        <f>VLOOKUP($I42,[2]GSTZEN!$E:$AK,11,)</f>
        <v>0</v>
      </c>
      <c r="AB42" s="6">
        <f>VLOOKUP($I42,[2]GSTZEN!$E:$AK,12,)</f>
        <v>746.69</v>
      </c>
      <c r="AC42" s="6">
        <f>VLOOKUP($I42,[2]GSTZEN!$E:$AK,13,)</f>
        <v>746.69</v>
      </c>
      <c r="AD42" s="6">
        <f>VLOOKUP($I42,[2]GSTZEN!$E:$AK,15,)</f>
        <v>9790</v>
      </c>
      <c r="AE42" s="6" t="str">
        <f>VLOOKUP($I42,[2]GSTZEN!$E:$AK,31,)</f>
        <v>Generated</v>
      </c>
      <c r="AF42" s="6">
        <f>VLOOKUP($I42,[2]GSTZEN!$E:$AK,32,)</f>
        <v>0</v>
      </c>
      <c r="AH42" s="6" t="b">
        <f t="shared" si="3"/>
        <v>1</v>
      </c>
      <c r="AI42" s="6">
        <f t="shared" si="4"/>
        <v>0</v>
      </c>
      <c r="AJ42" s="6">
        <f t="shared" si="4"/>
        <v>0</v>
      </c>
      <c r="AK42" s="6">
        <f t="shared" si="5"/>
        <v>5.8000000000220098E-3</v>
      </c>
      <c r="AL42" s="6">
        <f t="shared" si="6"/>
        <v>5.8000000000220098E-3</v>
      </c>
      <c r="AM42" s="6">
        <f t="shared" si="7"/>
        <v>1.1599999999816646E-2</v>
      </c>
    </row>
    <row r="43" spans="1:39">
      <c r="A43" s="6">
        <v>2601</v>
      </c>
      <c r="B43" s="6" t="s">
        <v>879</v>
      </c>
      <c r="C43" s="18" t="s">
        <v>108</v>
      </c>
      <c r="D43" s="8">
        <v>42</v>
      </c>
      <c r="E43" s="19" t="s">
        <v>162</v>
      </c>
      <c r="F43" s="20" t="s">
        <v>163</v>
      </c>
      <c r="G43" s="8">
        <v>1.1000000000000001</v>
      </c>
      <c r="H43" s="21" t="s">
        <v>111</v>
      </c>
      <c r="I43" s="22" t="s">
        <v>164</v>
      </c>
      <c r="J43" s="19" t="s">
        <v>161</v>
      </c>
      <c r="K43" s="23" t="s">
        <v>111</v>
      </c>
      <c r="L43" s="10">
        <v>998599</v>
      </c>
      <c r="M43" s="18" t="s">
        <v>36</v>
      </c>
      <c r="N43" s="18">
        <v>1</v>
      </c>
      <c r="O43" s="24" t="s">
        <v>37</v>
      </c>
      <c r="P43" s="65">
        <v>147400</v>
      </c>
      <c r="Q43" s="25"/>
      <c r="R43" s="12">
        <f t="shared" si="0"/>
        <v>13266</v>
      </c>
      <c r="S43" s="12">
        <f t="shared" si="1"/>
        <v>13266</v>
      </c>
      <c r="T43" s="12"/>
      <c r="U43" s="8"/>
      <c r="V43" s="8">
        <f t="shared" si="2"/>
        <v>173932</v>
      </c>
      <c r="X43" s="6" t="str">
        <f>VLOOKUP($I43,[2]GSTZEN!$E:$AK,1,)</f>
        <v>GE2601013001</v>
      </c>
      <c r="Y43" s="6" t="str">
        <f>VLOOKUP($I43,[2]GSTZEN!$E:$AK,4,)</f>
        <v>33AAACP8978M1ZQ</v>
      </c>
      <c r="Z43" s="6">
        <f>VLOOKUP($I43,[2]GSTZEN!$E:$AK,10,)</f>
        <v>147400</v>
      </c>
      <c r="AA43" s="6">
        <f>VLOOKUP($I43,[2]GSTZEN!$E:$AK,11,)</f>
        <v>0</v>
      </c>
      <c r="AB43" s="6">
        <f>VLOOKUP($I43,[2]GSTZEN!$E:$AK,12,)</f>
        <v>13266</v>
      </c>
      <c r="AC43" s="6">
        <f>VLOOKUP($I43,[2]GSTZEN!$E:$AK,13,)</f>
        <v>13266</v>
      </c>
      <c r="AD43" s="6">
        <f>VLOOKUP($I43,[2]GSTZEN!$E:$AK,15,)</f>
        <v>173932</v>
      </c>
      <c r="AE43" s="6" t="str">
        <f>VLOOKUP($I43,[2]GSTZEN!$E:$AK,31,)</f>
        <v>Generated</v>
      </c>
      <c r="AF43" s="6">
        <f>VLOOKUP($I43,[2]GSTZEN!$E:$AK,32,)</f>
        <v>0</v>
      </c>
      <c r="AH43" s="6" t="b">
        <f t="shared" si="3"/>
        <v>1</v>
      </c>
      <c r="AI43" s="6">
        <f t="shared" si="4"/>
        <v>0</v>
      </c>
      <c r="AJ43" s="6">
        <f t="shared" si="4"/>
        <v>0</v>
      </c>
      <c r="AK43" s="6">
        <f t="shared" si="5"/>
        <v>0</v>
      </c>
      <c r="AL43" s="6">
        <f t="shared" si="6"/>
        <v>0</v>
      </c>
      <c r="AM43" s="6">
        <f t="shared" si="7"/>
        <v>0</v>
      </c>
    </row>
    <row r="44" spans="1:39">
      <c r="A44" s="6">
        <v>2601</v>
      </c>
      <c r="B44" s="6" t="s">
        <v>879</v>
      </c>
      <c r="C44" s="18" t="s">
        <v>108</v>
      </c>
      <c r="D44" s="8">
        <v>43</v>
      </c>
      <c r="E44" s="19" t="s">
        <v>165</v>
      </c>
      <c r="F44" s="20" t="s">
        <v>166</v>
      </c>
      <c r="G44" s="8">
        <v>1.1000000000000001</v>
      </c>
      <c r="H44" s="21" t="s">
        <v>111</v>
      </c>
      <c r="I44" s="22" t="s">
        <v>167</v>
      </c>
      <c r="J44" s="19" t="s">
        <v>34</v>
      </c>
      <c r="K44" s="23" t="s">
        <v>111</v>
      </c>
      <c r="L44" s="10">
        <v>998599</v>
      </c>
      <c r="M44" s="18" t="s">
        <v>36</v>
      </c>
      <c r="N44" s="18">
        <v>1</v>
      </c>
      <c r="O44" s="24" t="s">
        <v>37</v>
      </c>
      <c r="P44" s="65">
        <v>8296.6200000000008</v>
      </c>
      <c r="Q44" s="25"/>
      <c r="R44" s="12">
        <f t="shared" si="0"/>
        <v>746.69580000000008</v>
      </c>
      <c r="S44" s="12">
        <f t="shared" si="1"/>
        <v>746.69580000000008</v>
      </c>
      <c r="T44" s="12"/>
      <c r="U44" s="8"/>
      <c r="V44" s="8">
        <f t="shared" si="2"/>
        <v>9790.0115999999998</v>
      </c>
      <c r="X44" s="6" t="str">
        <f>VLOOKUP($I44,[2]GSTZEN!$E:$AK,1,)</f>
        <v>GE2601013002</v>
      </c>
      <c r="Y44" s="6" t="str">
        <f>VLOOKUP($I44,[2]GSTZEN!$E:$AK,4,)</f>
        <v>33AABCS5354H1ZH</v>
      </c>
      <c r="Z44" s="6">
        <f>VLOOKUP($I44,[2]GSTZEN!$E:$AK,10,)</f>
        <v>8296.6200000000008</v>
      </c>
      <c r="AA44" s="6">
        <f>VLOOKUP($I44,[2]GSTZEN!$E:$AK,11,)</f>
        <v>0</v>
      </c>
      <c r="AB44" s="6">
        <f>VLOOKUP($I44,[2]GSTZEN!$E:$AK,12,)</f>
        <v>746.69</v>
      </c>
      <c r="AC44" s="6">
        <f>VLOOKUP($I44,[2]GSTZEN!$E:$AK,13,)</f>
        <v>746.69</v>
      </c>
      <c r="AD44" s="6">
        <f>VLOOKUP($I44,[2]GSTZEN!$E:$AK,15,)</f>
        <v>9790</v>
      </c>
      <c r="AE44" s="6" t="str">
        <f>VLOOKUP($I44,[2]GSTZEN!$E:$AK,31,)</f>
        <v>Generated</v>
      </c>
      <c r="AF44" s="6">
        <f>VLOOKUP($I44,[2]GSTZEN!$E:$AK,32,)</f>
        <v>0</v>
      </c>
      <c r="AH44" s="6" t="b">
        <f t="shared" si="3"/>
        <v>1</v>
      </c>
      <c r="AI44" s="6">
        <f t="shared" si="4"/>
        <v>0</v>
      </c>
      <c r="AJ44" s="6">
        <f t="shared" si="4"/>
        <v>0</v>
      </c>
      <c r="AK44" s="6">
        <f t="shared" si="5"/>
        <v>5.8000000000220098E-3</v>
      </c>
      <c r="AL44" s="6">
        <f t="shared" si="6"/>
        <v>5.8000000000220098E-3</v>
      </c>
      <c r="AM44" s="6">
        <f t="shared" si="7"/>
        <v>1.1599999999816646E-2</v>
      </c>
    </row>
    <row r="45" spans="1:39">
      <c r="A45" s="6">
        <v>2601</v>
      </c>
      <c r="B45" s="6" t="s">
        <v>879</v>
      </c>
      <c r="C45" s="18" t="s">
        <v>108</v>
      </c>
      <c r="D45" s="8">
        <v>44</v>
      </c>
      <c r="E45" s="19" t="s">
        <v>168</v>
      </c>
      <c r="F45" s="20" t="s">
        <v>169</v>
      </c>
      <c r="G45" s="8">
        <v>1.1000000000000001</v>
      </c>
      <c r="H45" s="21" t="s">
        <v>111</v>
      </c>
      <c r="I45" s="22" t="s">
        <v>170</v>
      </c>
      <c r="J45" s="19" t="s">
        <v>171</v>
      </c>
      <c r="K45" s="23" t="s">
        <v>111</v>
      </c>
      <c r="L45" s="10">
        <v>998599</v>
      </c>
      <c r="M45" s="18" t="s">
        <v>36</v>
      </c>
      <c r="N45" s="18">
        <v>1</v>
      </c>
      <c r="O45" s="24" t="s">
        <v>37</v>
      </c>
      <c r="P45" s="65">
        <v>4279.66</v>
      </c>
      <c r="Q45" s="25"/>
      <c r="R45" s="12">
        <f t="shared" si="0"/>
        <v>385.1694</v>
      </c>
      <c r="S45" s="12">
        <f t="shared" si="1"/>
        <v>385.1694</v>
      </c>
      <c r="T45" s="12"/>
      <c r="U45" s="8"/>
      <c r="V45" s="8">
        <f t="shared" si="2"/>
        <v>5049.9987999999994</v>
      </c>
      <c r="X45" s="6" t="str">
        <f>VLOOKUP($I45,[2]GSTZEN!$E:$AK,1,)</f>
        <v>GE2601013003</v>
      </c>
      <c r="Y45" s="6" t="str">
        <f>VLOOKUP($I45,[2]GSTZEN!$E:$AK,4,)</f>
        <v>33AAACF2878C1ZY</v>
      </c>
      <c r="Z45" s="6">
        <f>VLOOKUP($I45,[2]GSTZEN!$E:$AK,10,)</f>
        <v>4279.66</v>
      </c>
      <c r="AA45" s="6">
        <f>VLOOKUP($I45,[2]GSTZEN!$E:$AK,11,)</f>
        <v>0</v>
      </c>
      <c r="AB45" s="6">
        <f>VLOOKUP($I45,[2]GSTZEN!$E:$AK,12,)</f>
        <v>385.17</v>
      </c>
      <c r="AC45" s="6">
        <f>VLOOKUP($I45,[2]GSTZEN!$E:$AK,13,)</f>
        <v>385.17</v>
      </c>
      <c r="AD45" s="6">
        <f>VLOOKUP($I45,[2]GSTZEN!$E:$AK,15,)</f>
        <v>5050</v>
      </c>
      <c r="AE45" s="6" t="str">
        <f>VLOOKUP($I45,[2]GSTZEN!$E:$AK,31,)</f>
        <v>Generated</v>
      </c>
      <c r="AF45" s="6">
        <f>VLOOKUP($I45,[2]GSTZEN!$E:$AK,32,)</f>
        <v>0</v>
      </c>
      <c r="AH45" s="6" t="b">
        <f t="shared" si="3"/>
        <v>1</v>
      </c>
      <c r="AI45" s="6">
        <f t="shared" si="4"/>
        <v>0</v>
      </c>
      <c r="AJ45" s="6">
        <f t="shared" si="4"/>
        <v>0</v>
      </c>
      <c r="AK45" s="6">
        <f t="shared" si="5"/>
        <v>-6.0000000001991793E-4</v>
      </c>
      <c r="AL45" s="6">
        <f t="shared" si="6"/>
        <v>-6.0000000001991793E-4</v>
      </c>
      <c r="AM45" s="6">
        <f t="shared" si="7"/>
        <v>-1.2000000006082701E-3</v>
      </c>
    </row>
    <row r="46" spans="1:39">
      <c r="A46" s="6">
        <v>2601</v>
      </c>
      <c r="B46" s="6" t="s">
        <v>879</v>
      </c>
      <c r="C46" s="18" t="s">
        <v>108</v>
      </c>
      <c r="D46" s="8">
        <v>45</v>
      </c>
      <c r="E46" s="19" t="s">
        <v>168</v>
      </c>
      <c r="F46" s="20" t="s">
        <v>169</v>
      </c>
      <c r="G46" s="8">
        <v>1.1000000000000001</v>
      </c>
      <c r="H46" s="21" t="s">
        <v>111</v>
      </c>
      <c r="I46" s="22" t="s">
        <v>172</v>
      </c>
      <c r="J46" s="19" t="s">
        <v>171</v>
      </c>
      <c r="K46" s="23" t="s">
        <v>111</v>
      </c>
      <c r="L46" s="10">
        <v>998599</v>
      </c>
      <c r="M46" s="18" t="s">
        <v>36</v>
      </c>
      <c r="N46" s="18">
        <v>1</v>
      </c>
      <c r="O46" s="24" t="s">
        <v>37</v>
      </c>
      <c r="P46" s="65">
        <v>18677.96</v>
      </c>
      <c r="Q46" s="25"/>
      <c r="R46" s="12">
        <f t="shared" si="0"/>
        <v>1681.0163999999997</v>
      </c>
      <c r="S46" s="12">
        <f t="shared" si="1"/>
        <v>1681.0163999999997</v>
      </c>
      <c r="T46" s="12"/>
      <c r="U46" s="8"/>
      <c r="V46" s="8">
        <f t="shared" si="2"/>
        <v>22039.9928</v>
      </c>
      <c r="X46" s="6" t="str">
        <f>VLOOKUP($I46,[2]GSTZEN!$E:$AK,1,)</f>
        <v>GE2601013004</v>
      </c>
      <c r="Y46" s="6" t="str">
        <f>VLOOKUP($I46,[2]GSTZEN!$E:$AK,4,)</f>
        <v>33AAACF2878C1ZY</v>
      </c>
      <c r="Z46" s="6">
        <f>VLOOKUP($I46,[2]GSTZEN!$E:$AK,10,)</f>
        <v>18677.96</v>
      </c>
      <c r="AA46" s="6">
        <f>VLOOKUP($I46,[2]GSTZEN!$E:$AK,11,)</f>
        <v>0</v>
      </c>
      <c r="AB46" s="6">
        <f>VLOOKUP($I46,[2]GSTZEN!$E:$AK,12,)</f>
        <v>1681.02</v>
      </c>
      <c r="AC46" s="6">
        <f>VLOOKUP($I46,[2]GSTZEN!$E:$AK,13,)</f>
        <v>1681.02</v>
      </c>
      <c r="AD46" s="6">
        <f>VLOOKUP($I46,[2]GSTZEN!$E:$AK,15,)</f>
        <v>22040</v>
      </c>
      <c r="AE46" s="6" t="str">
        <f>VLOOKUP($I46,[2]GSTZEN!$E:$AK,31,)</f>
        <v>Generated</v>
      </c>
      <c r="AF46" s="6">
        <f>VLOOKUP($I46,[2]GSTZEN!$E:$AK,32,)</f>
        <v>0</v>
      </c>
      <c r="AH46" s="6" t="b">
        <f t="shared" si="3"/>
        <v>1</v>
      </c>
      <c r="AI46" s="6">
        <f t="shared" si="4"/>
        <v>0</v>
      </c>
      <c r="AJ46" s="6">
        <f t="shared" si="4"/>
        <v>0</v>
      </c>
      <c r="AK46" s="6">
        <f t="shared" si="5"/>
        <v>-3.6000000002331944E-3</v>
      </c>
      <c r="AL46" s="6">
        <f t="shared" si="6"/>
        <v>-3.6000000002331944E-3</v>
      </c>
      <c r="AM46" s="6">
        <f t="shared" si="7"/>
        <v>-7.2000000000116415E-3</v>
      </c>
    </row>
    <row r="47" spans="1:39">
      <c r="A47" s="6">
        <v>2601</v>
      </c>
      <c r="B47" s="6" t="s">
        <v>879</v>
      </c>
      <c r="C47" s="18" t="s">
        <v>108</v>
      </c>
      <c r="D47" s="8">
        <v>46</v>
      </c>
      <c r="E47" s="19" t="s">
        <v>173</v>
      </c>
      <c r="F47" s="20" t="s">
        <v>174</v>
      </c>
      <c r="G47" s="8">
        <v>1.1000000000000001</v>
      </c>
      <c r="H47" s="21" t="s">
        <v>111</v>
      </c>
      <c r="I47" s="22" t="s">
        <v>175</v>
      </c>
      <c r="J47" s="19" t="s">
        <v>176</v>
      </c>
      <c r="K47" s="23" t="s">
        <v>111</v>
      </c>
      <c r="L47" s="10">
        <v>998599</v>
      </c>
      <c r="M47" s="18" t="s">
        <v>36</v>
      </c>
      <c r="N47" s="18">
        <v>1</v>
      </c>
      <c r="O47" s="24" t="s">
        <v>37</v>
      </c>
      <c r="P47" s="65">
        <v>343644.06</v>
      </c>
      <c r="Q47" s="26"/>
      <c r="R47" s="12">
        <f t="shared" si="0"/>
        <v>30927.965399999997</v>
      </c>
      <c r="S47" s="12">
        <f t="shared" si="1"/>
        <v>30927.965399999997</v>
      </c>
      <c r="T47" s="12"/>
      <c r="U47" s="8"/>
      <c r="V47" s="8">
        <f t="shared" si="2"/>
        <v>405499.99079999997</v>
      </c>
      <c r="X47" s="6" t="str">
        <f>VLOOKUP($I47,[2]GSTZEN!$E:$AK,1,)</f>
        <v>GE2601013005</v>
      </c>
      <c r="Y47" s="6" t="str">
        <f>VLOOKUP($I47,[2]GSTZEN!$E:$AK,4,)</f>
        <v>33ABFPN0041A1ZL</v>
      </c>
      <c r="Z47" s="6">
        <f>VLOOKUP($I47,[2]GSTZEN!$E:$AK,10,)</f>
        <v>343644.06</v>
      </c>
      <c r="AA47" s="6">
        <f>VLOOKUP($I47,[2]GSTZEN!$E:$AK,11,)</f>
        <v>0</v>
      </c>
      <c r="AB47" s="6">
        <f>VLOOKUP($I47,[2]GSTZEN!$E:$AK,12,)</f>
        <v>30927.97</v>
      </c>
      <c r="AC47" s="6">
        <f>VLOOKUP($I47,[2]GSTZEN!$E:$AK,13,)</f>
        <v>30927.97</v>
      </c>
      <c r="AD47" s="6">
        <f>VLOOKUP($I47,[2]GSTZEN!$E:$AK,15,)</f>
        <v>405500</v>
      </c>
      <c r="AE47" s="6" t="str">
        <f>VLOOKUP($I47,[2]GSTZEN!$E:$AK,31,)</f>
        <v>Generated</v>
      </c>
      <c r="AF47" s="6">
        <f>VLOOKUP($I47,[2]GSTZEN!$E:$AK,32,)</f>
        <v>0</v>
      </c>
      <c r="AH47" s="6" t="b">
        <f t="shared" si="3"/>
        <v>1</v>
      </c>
      <c r="AI47" s="6">
        <f t="shared" si="4"/>
        <v>0</v>
      </c>
      <c r="AJ47" s="6">
        <f t="shared" si="4"/>
        <v>0</v>
      </c>
      <c r="AK47" s="6">
        <f t="shared" si="5"/>
        <v>-4.6000000038475264E-3</v>
      </c>
      <c r="AL47" s="6">
        <f t="shared" si="6"/>
        <v>-4.6000000038475264E-3</v>
      </c>
      <c r="AM47" s="6">
        <f t="shared" si="7"/>
        <v>-9.2000000295229256E-3</v>
      </c>
    </row>
    <row r="48" spans="1:39">
      <c r="A48" s="6">
        <v>2601</v>
      </c>
      <c r="B48" s="6" t="s">
        <v>879</v>
      </c>
      <c r="C48" s="18" t="s">
        <v>108</v>
      </c>
      <c r="D48" s="8">
        <v>47</v>
      </c>
      <c r="E48" s="19" t="s">
        <v>177</v>
      </c>
      <c r="F48" s="20" t="s">
        <v>178</v>
      </c>
      <c r="G48" s="8">
        <v>1.1000000000000001</v>
      </c>
      <c r="H48" s="21" t="s">
        <v>111</v>
      </c>
      <c r="I48" s="22" t="s">
        <v>179</v>
      </c>
      <c r="J48" s="19" t="s">
        <v>176</v>
      </c>
      <c r="K48" s="23" t="s">
        <v>111</v>
      </c>
      <c r="L48" s="10">
        <v>998599</v>
      </c>
      <c r="M48" s="18" t="s">
        <v>36</v>
      </c>
      <c r="N48" s="18">
        <v>1</v>
      </c>
      <c r="O48" s="24" t="s">
        <v>37</v>
      </c>
      <c r="P48" s="65">
        <v>786440.68</v>
      </c>
      <c r="Q48" s="25"/>
      <c r="R48" s="12">
        <f t="shared" si="0"/>
        <v>70779.661200000002</v>
      </c>
      <c r="S48" s="12">
        <f t="shared" si="1"/>
        <v>70779.661200000002</v>
      </c>
      <c r="T48" s="12"/>
      <c r="U48" s="8"/>
      <c r="V48" s="8">
        <f t="shared" si="2"/>
        <v>928000.0024</v>
      </c>
      <c r="X48" s="6" t="str">
        <f>VLOOKUP($I48,[2]GSTZEN!$E:$AK,1,)</f>
        <v>GE2601013006</v>
      </c>
      <c r="Y48" s="6" t="str">
        <f>VLOOKUP($I48,[2]GSTZEN!$E:$AK,4,)</f>
        <v>33AASCM0246P1Z0</v>
      </c>
      <c r="Z48" s="6">
        <f>VLOOKUP($I48,[2]GSTZEN!$E:$AK,10,)</f>
        <v>786440.68</v>
      </c>
      <c r="AA48" s="6">
        <f>VLOOKUP($I48,[2]GSTZEN!$E:$AK,11,)</f>
        <v>0</v>
      </c>
      <c r="AB48" s="6">
        <f>VLOOKUP($I48,[2]GSTZEN!$E:$AK,12,)</f>
        <v>70779.66</v>
      </c>
      <c r="AC48" s="6">
        <f>VLOOKUP($I48,[2]GSTZEN!$E:$AK,13,)</f>
        <v>70779.66</v>
      </c>
      <c r="AD48" s="6">
        <f>VLOOKUP($I48,[2]GSTZEN!$E:$AK,15,)</f>
        <v>928000</v>
      </c>
      <c r="AE48" s="6" t="str">
        <f>VLOOKUP($I48,[2]GSTZEN!$E:$AK,31,)</f>
        <v>Generated</v>
      </c>
      <c r="AF48" s="6">
        <f>VLOOKUP($I48,[2]GSTZEN!$E:$AK,32,)</f>
        <v>0</v>
      </c>
      <c r="AH48" s="6" t="b">
        <f t="shared" si="3"/>
        <v>1</v>
      </c>
      <c r="AI48" s="6">
        <f t="shared" si="4"/>
        <v>0</v>
      </c>
      <c r="AJ48" s="6">
        <f t="shared" si="4"/>
        <v>0</v>
      </c>
      <c r="AK48" s="6">
        <f t="shared" si="5"/>
        <v>1.1999999987892807E-3</v>
      </c>
      <c r="AL48" s="6">
        <f t="shared" si="6"/>
        <v>1.1999999987892807E-3</v>
      </c>
      <c r="AM48" s="6">
        <f t="shared" si="7"/>
        <v>2.3999999975785613E-3</v>
      </c>
    </row>
    <row r="49" spans="1:39">
      <c r="A49" s="6">
        <v>2601</v>
      </c>
      <c r="B49" s="6" t="s">
        <v>879</v>
      </c>
      <c r="C49" s="18" t="s">
        <v>108</v>
      </c>
      <c r="D49" s="8">
        <v>48</v>
      </c>
      <c r="E49" s="19" t="s">
        <v>180</v>
      </c>
      <c r="F49" s="20" t="s">
        <v>181</v>
      </c>
      <c r="G49" s="8">
        <v>1.1000000000000001</v>
      </c>
      <c r="H49" s="21" t="s">
        <v>111</v>
      </c>
      <c r="I49" s="22" t="s">
        <v>182</v>
      </c>
      <c r="J49" s="19" t="s">
        <v>176</v>
      </c>
      <c r="K49" s="23" t="s">
        <v>111</v>
      </c>
      <c r="L49" s="10">
        <v>998599</v>
      </c>
      <c r="M49" s="18" t="s">
        <v>36</v>
      </c>
      <c r="N49" s="18">
        <v>1</v>
      </c>
      <c r="O49" s="24" t="s">
        <v>37</v>
      </c>
      <c r="P49" s="65">
        <v>616355.93999999994</v>
      </c>
      <c r="Q49" s="25"/>
      <c r="R49" s="12">
        <f t="shared" si="0"/>
        <v>55472.034599999992</v>
      </c>
      <c r="S49" s="12">
        <f t="shared" si="1"/>
        <v>55472.034599999992</v>
      </c>
      <c r="T49" s="12"/>
      <c r="U49" s="8"/>
      <c r="V49" s="8">
        <f t="shared" si="2"/>
        <v>727300.00919999997</v>
      </c>
      <c r="X49" s="6" t="str">
        <f>VLOOKUP($I49,[2]GSTZEN!$E:$AK,1,)</f>
        <v>GE2601013007</v>
      </c>
      <c r="Y49" s="6" t="str">
        <f>VLOOKUP($I49,[2]GSTZEN!$E:$AK,4,)</f>
        <v>33ABJCS5237L1Z0</v>
      </c>
      <c r="Z49" s="6">
        <f>VLOOKUP($I49,[2]GSTZEN!$E:$AK,10,)</f>
        <v>616355.93999999994</v>
      </c>
      <c r="AA49" s="6">
        <f>VLOOKUP($I49,[2]GSTZEN!$E:$AK,11,)</f>
        <v>0</v>
      </c>
      <c r="AB49" s="6">
        <f>VLOOKUP($I49,[2]GSTZEN!$E:$AK,12,)</f>
        <v>55472.03</v>
      </c>
      <c r="AC49" s="6">
        <f>VLOOKUP($I49,[2]GSTZEN!$E:$AK,13,)</f>
        <v>55472.03</v>
      </c>
      <c r="AD49" s="6">
        <f>VLOOKUP($I49,[2]GSTZEN!$E:$AK,15,)</f>
        <v>727300</v>
      </c>
      <c r="AE49" s="6" t="str">
        <f>VLOOKUP($I49,[2]GSTZEN!$E:$AK,31,)</f>
        <v>Generated</v>
      </c>
      <c r="AF49" s="6">
        <f>VLOOKUP($I49,[2]GSTZEN!$E:$AK,32,)</f>
        <v>0</v>
      </c>
      <c r="AH49" s="6" t="b">
        <f t="shared" si="3"/>
        <v>1</v>
      </c>
      <c r="AI49" s="6">
        <f t="shared" si="4"/>
        <v>0</v>
      </c>
      <c r="AJ49" s="6">
        <f t="shared" si="4"/>
        <v>0</v>
      </c>
      <c r="AK49" s="6">
        <f t="shared" si="5"/>
        <v>4.59999999293359E-3</v>
      </c>
      <c r="AL49" s="6">
        <f t="shared" si="6"/>
        <v>4.59999999293359E-3</v>
      </c>
      <c r="AM49" s="6">
        <f t="shared" si="7"/>
        <v>9.1999999713152647E-3</v>
      </c>
    </row>
    <row r="50" spans="1:39">
      <c r="A50" s="6">
        <v>2601</v>
      </c>
      <c r="B50" s="6" t="s">
        <v>879</v>
      </c>
      <c r="C50" s="18" t="s">
        <v>108</v>
      </c>
      <c r="D50" s="8">
        <v>49</v>
      </c>
      <c r="E50" s="19" t="s">
        <v>183</v>
      </c>
      <c r="F50" s="20" t="s">
        <v>184</v>
      </c>
      <c r="G50" s="8">
        <v>1.1000000000000001</v>
      </c>
      <c r="H50" s="21" t="s">
        <v>111</v>
      </c>
      <c r="I50" s="22" t="s">
        <v>185</v>
      </c>
      <c r="J50" s="19" t="s">
        <v>186</v>
      </c>
      <c r="K50" s="23" t="s">
        <v>111</v>
      </c>
      <c r="L50" s="10">
        <v>998599</v>
      </c>
      <c r="M50" s="18" t="s">
        <v>36</v>
      </c>
      <c r="N50" s="18">
        <v>1</v>
      </c>
      <c r="O50" s="24" t="s">
        <v>37</v>
      </c>
      <c r="P50" s="65">
        <v>2201694.92</v>
      </c>
      <c r="Q50" s="25"/>
      <c r="R50" s="12">
        <f t="shared" si="0"/>
        <v>198152.5428</v>
      </c>
      <c r="S50" s="12">
        <f t="shared" si="1"/>
        <v>198152.5428</v>
      </c>
      <c r="T50" s="12"/>
      <c r="U50" s="8"/>
      <c r="V50" s="8">
        <f t="shared" si="2"/>
        <v>2598000.0055999998</v>
      </c>
      <c r="X50" s="6" t="str">
        <f>VLOOKUP($I50,[2]GSTZEN!$E:$AK,1,)</f>
        <v>GE2601013008</v>
      </c>
      <c r="Y50" s="6" t="str">
        <f>VLOOKUP($I50,[2]GSTZEN!$E:$AK,4,)</f>
        <v>33ABECS0136M1ZF</v>
      </c>
      <c r="Z50" s="6">
        <f>VLOOKUP($I50,[2]GSTZEN!$E:$AK,10,)</f>
        <v>2201694.92</v>
      </c>
      <c r="AA50" s="6">
        <f>VLOOKUP($I50,[2]GSTZEN!$E:$AK,11,)</f>
        <v>0</v>
      </c>
      <c r="AB50" s="6">
        <f>VLOOKUP($I50,[2]GSTZEN!$E:$AK,12,)</f>
        <v>198152.54</v>
      </c>
      <c r="AC50" s="6">
        <f>VLOOKUP($I50,[2]GSTZEN!$E:$AK,13,)</f>
        <v>198152.54</v>
      </c>
      <c r="AD50" s="6">
        <f>VLOOKUP($I50,[2]GSTZEN!$E:$AK,15,)</f>
        <v>2598000</v>
      </c>
      <c r="AE50" s="6" t="str">
        <f>VLOOKUP($I50,[2]GSTZEN!$E:$AK,31,)</f>
        <v>Generated</v>
      </c>
      <c r="AF50" s="6">
        <f>VLOOKUP($I50,[2]GSTZEN!$E:$AK,32,)</f>
        <v>0</v>
      </c>
      <c r="AH50" s="6" t="b">
        <f t="shared" si="3"/>
        <v>1</v>
      </c>
      <c r="AI50" s="6">
        <f t="shared" si="4"/>
        <v>0</v>
      </c>
      <c r="AJ50" s="6">
        <f t="shared" si="4"/>
        <v>0</v>
      </c>
      <c r="AK50" s="6">
        <f t="shared" si="5"/>
        <v>2.7999999874737114E-3</v>
      </c>
      <c r="AL50" s="6">
        <f t="shared" si="6"/>
        <v>2.7999999874737114E-3</v>
      </c>
      <c r="AM50" s="6">
        <f t="shared" si="7"/>
        <v>5.59999980032444E-3</v>
      </c>
    </row>
    <row r="51" spans="1:39">
      <c r="A51" s="6">
        <v>2601</v>
      </c>
      <c r="B51" s="6" t="s">
        <v>879</v>
      </c>
      <c r="C51" s="18" t="s">
        <v>108</v>
      </c>
      <c r="D51" s="8">
        <v>50</v>
      </c>
      <c r="E51" s="19" t="s">
        <v>187</v>
      </c>
      <c r="F51" s="20" t="s">
        <v>188</v>
      </c>
      <c r="G51" s="8">
        <v>1.1000000000000001</v>
      </c>
      <c r="H51" s="21" t="s">
        <v>111</v>
      </c>
      <c r="I51" s="22" t="s">
        <v>189</v>
      </c>
      <c r="J51" s="19" t="s">
        <v>186</v>
      </c>
      <c r="K51" s="23" t="s">
        <v>111</v>
      </c>
      <c r="L51" s="10">
        <v>998599</v>
      </c>
      <c r="M51" s="18" t="s">
        <v>36</v>
      </c>
      <c r="N51" s="18">
        <v>1</v>
      </c>
      <c r="O51" s="24" t="s">
        <v>37</v>
      </c>
      <c r="P51" s="65">
        <v>3794915.26</v>
      </c>
      <c r="Q51" s="25"/>
      <c r="R51" s="12">
        <f t="shared" si="0"/>
        <v>341542.37339999998</v>
      </c>
      <c r="S51" s="12">
        <f t="shared" si="1"/>
        <v>341542.37339999998</v>
      </c>
      <c r="T51" s="12"/>
      <c r="U51" s="8"/>
      <c r="V51" s="8">
        <f t="shared" si="2"/>
        <v>4478000.0067999996</v>
      </c>
      <c r="X51" s="6" t="str">
        <f>VLOOKUP($I51,[2]GSTZEN!$E:$AK,1,)</f>
        <v>GE2601013009</v>
      </c>
      <c r="Y51" s="6" t="str">
        <f>VLOOKUP($I51,[2]GSTZEN!$E:$AK,4,)</f>
        <v>33AALCT1915H1ZF</v>
      </c>
      <c r="Z51" s="6">
        <f>VLOOKUP($I51,[2]GSTZEN!$E:$AK,10,)</f>
        <v>3794915.26</v>
      </c>
      <c r="AA51" s="6">
        <f>VLOOKUP($I51,[2]GSTZEN!$E:$AK,11,)</f>
        <v>0</v>
      </c>
      <c r="AB51" s="6">
        <f>VLOOKUP($I51,[2]GSTZEN!$E:$AK,12,)</f>
        <v>341542.37</v>
      </c>
      <c r="AC51" s="6">
        <f>VLOOKUP($I51,[2]GSTZEN!$E:$AK,13,)</f>
        <v>341542.37</v>
      </c>
      <c r="AD51" s="6">
        <f>VLOOKUP($I51,[2]GSTZEN!$E:$AK,15,)</f>
        <v>4478000</v>
      </c>
      <c r="AE51" s="6" t="str">
        <f>VLOOKUP($I51,[2]GSTZEN!$E:$AK,31,)</f>
        <v>Generated</v>
      </c>
      <c r="AF51" s="6">
        <f>VLOOKUP($I51,[2]GSTZEN!$E:$AK,32,)</f>
        <v>0</v>
      </c>
      <c r="AH51" s="6" t="b">
        <f t="shared" si="3"/>
        <v>1</v>
      </c>
      <c r="AI51" s="6">
        <f t="shared" si="4"/>
        <v>0</v>
      </c>
      <c r="AJ51" s="6">
        <f t="shared" si="4"/>
        <v>0</v>
      </c>
      <c r="AK51" s="6">
        <f t="shared" si="5"/>
        <v>3.3999999868683517E-3</v>
      </c>
      <c r="AL51" s="6">
        <f t="shared" si="6"/>
        <v>3.3999999868683517E-3</v>
      </c>
      <c r="AM51" s="6">
        <f t="shared" si="7"/>
        <v>6.7999996244907379E-3</v>
      </c>
    </row>
    <row r="52" spans="1:39">
      <c r="A52" s="6">
        <v>2601</v>
      </c>
      <c r="B52" s="6" t="s">
        <v>879</v>
      </c>
      <c r="C52" s="18" t="s">
        <v>108</v>
      </c>
      <c r="D52" s="8">
        <v>51</v>
      </c>
      <c r="E52" s="19" t="s">
        <v>190</v>
      </c>
      <c r="F52" s="20" t="s">
        <v>191</v>
      </c>
      <c r="G52" s="8">
        <v>1.1000000000000001</v>
      </c>
      <c r="H52" s="21" t="s">
        <v>111</v>
      </c>
      <c r="I52" s="22" t="s">
        <v>192</v>
      </c>
      <c r="J52" s="19" t="s">
        <v>186</v>
      </c>
      <c r="K52" s="23" t="s">
        <v>111</v>
      </c>
      <c r="L52" s="10">
        <v>998599</v>
      </c>
      <c r="M52" s="18" t="s">
        <v>36</v>
      </c>
      <c r="N52" s="18">
        <v>1</v>
      </c>
      <c r="O52" s="24" t="s">
        <v>37</v>
      </c>
      <c r="P52" s="65">
        <v>8296.6200000000008</v>
      </c>
      <c r="Q52" s="25"/>
      <c r="R52" s="12">
        <f t="shared" si="0"/>
        <v>746.69580000000008</v>
      </c>
      <c r="S52" s="12">
        <f t="shared" si="1"/>
        <v>746.69580000000008</v>
      </c>
      <c r="T52" s="12"/>
      <c r="U52" s="8"/>
      <c r="V52" s="8">
        <f t="shared" si="2"/>
        <v>9790.0115999999998</v>
      </c>
      <c r="X52" s="6" t="str">
        <f>VLOOKUP($I52,[2]GSTZEN!$E:$AK,1,)</f>
        <v>GE2601013010</v>
      </c>
      <c r="Y52" s="6" t="str">
        <f>VLOOKUP($I52,[2]GSTZEN!$E:$AK,4,)</f>
        <v>33AAEFS8314H1ZA</v>
      </c>
      <c r="Z52" s="6">
        <f>VLOOKUP($I52,[2]GSTZEN!$E:$AK,10,)</f>
        <v>8296.6200000000008</v>
      </c>
      <c r="AA52" s="6">
        <f>VLOOKUP($I52,[2]GSTZEN!$E:$AK,11,)</f>
        <v>0</v>
      </c>
      <c r="AB52" s="6">
        <f>VLOOKUP($I52,[2]GSTZEN!$E:$AK,12,)</f>
        <v>746.69</v>
      </c>
      <c r="AC52" s="6">
        <f>VLOOKUP($I52,[2]GSTZEN!$E:$AK,13,)</f>
        <v>746.69</v>
      </c>
      <c r="AD52" s="6">
        <f>VLOOKUP($I52,[2]GSTZEN!$E:$AK,15,)</f>
        <v>9790</v>
      </c>
      <c r="AE52" s="6" t="str">
        <f>VLOOKUP($I52,[2]GSTZEN!$E:$AK,31,)</f>
        <v>Generated</v>
      </c>
      <c r="AF52" s="6">
        <f>VLOOKUP($I52,[2]GSTZEN!$E:$AK,32,)</f>
        <v>0</v>
      </c>
      <c r="AH52" s="6" t="b">
        <f t="shared" si="3"/>
        <v>1</v>
      </c>
      <c r="AI52" s="6">
        <f t="shared" si="4"/>
        <v>0</v>
      </c>
      <c r="AJ52" s="6">
        <f t="shared" si="4"/>
        <v>0</v>
      </c>
      <c r="AK52" s="6">
        <f t="shared" si="5"/>
        <v>5.8000000000220098E-3</v>
      </c>
      <c r="AL52" s="6">
        <f t="shared" si="6"/>
        <v>5.8000000000220098E-3</v>
      </c>
      <c r="AM52" s="6">
        <f t="shared" si="7"/>
        <v>1.1599999999816646E-2</v>
      </c>
    </row>
    <row r="53" spans="1:39">
      <c r="A53" s="6">
        <v>2601</v>
      </c>
      <c r="B53" s="6" t="s">
        <v>879</v>
      </c>
      <c r="C53" s="18" t="s">
        <v>108</v>
      </c>
      <c r="D53" s="8">
        <v>52</v>
      </c>
      <c r="E53" s="19" t="s">
        <v>193</v>
      </c>
      <c r="F53" s="20" t="s">
        <v>194</v>
      </c>
      <c r="G53" s="8">
        <v>1.1000000000000001</v>
      </c>
      <c r="H53" s="21" t="s">
        <v>111</v>
      </c>
      <c r="I53" s="22" t="s">
        <v>195</v>
      </c>
      <c r="J53" s="19" t="s">
        <v>196</v>
      </c>
      <c r="K53" s="23" t="s">
        <v>111</v>
      </c>
      <c r="L53" s="10">
        <v>998599</v>
      </c>
      <c r="M53" s="18" t="s">
        <v>36</v>
      </c>
      <c r="N53" s="18">
        <v>1</v>
      </c>
      <c r="O53" s="24" t="s">
        <v>37</v>
      </c>
      <c r="P53" s="65">
        <v>84661.02</v>
      </c>
      <c r="Q53" s="25"/>
      <c r="R53" s="12">
        <f t="shared" si="0"/>
        <v>7619.4917999999998</v>
      </c>
      <c r="S53" s="12">
        <f t="shared" si="1"/>
        <v>7619.4917999999998</v>
      </c>
      <c r="T53" s="12"/>
      <c r="U53" s="8"/>
      <c r="V53" s="8">
        <f t="shared" si="2"/>
        <v>99900.003600000011</v>
      </c>
      <c r="X53" s="6" t="str">
        <f>VLOOKUP($I53,[2]GSTZEN!$E:$AK,1,)</f>
        <v>GE2601013011</v>
      </c>
      <c r="Y53" s="6" t="str">
        <f>VLOOKUP($I53,[2]GSTZEN!$E:$AK,4,)</f>
        <v>33AAGCV9754R1ZC</v>
      </c>
      <c r="Z53" s="6">
        <f>VLOOKUP($I53,[2]GSTZEN!$E:$AK,10,)</f>
        <v>84661.02</v>
      </c>
      <c r="AA53" s="6">
        <f>VLOOKUP($I53,[2]GSTZEN!$E:$AK,11,)</f>
        <v>0</v>
      </c>
      <c r="AB53" s="6">
        <f>VLOOKUP($I53,[2]GSTZEN!$E:$AK,12,)</f>
        <v>7619.49</v>
      </c>
      <c r="AC53" s="6">
        <f>VLOOKUP($I53,[2]GSTZEN!$E:$AK,13,)</f>
        <v>7619.49</v>
      </c>
      <c r="AD53" s="6">
        <f>VLOOKUP($I53,[2]GSTZEN!$E:$AK,15,)</f>
        <v>99900</v>
      </c>
      <c r="AE53" s="6" t="str">
        <f>VLOOKUP($I53,[2]GSTZEN!$E:$AK,31,)</f>
        <v>Generated</v>
      </c>
      <c r="AF53" s="6">
        <f>VLOOKUP($I53,[2]GSTZEN!$E:$AK,32,)</f>
        <v>0</v>
      </c>
      <c r="AH53" s="6" t="b">
        <f t="shared" si="3"/>
        <v>1</v>
      </c>
      <c r="AI53" s="6">
        <f t="shared" si="4"/>
        <v>0</v>
      </c>
      <c r="AJ53" s="6">
        <f t="shared" si="4"/>
        <v>0</v>
      </c>
      <c r="AK53" s="6">
        <f t="shared" si="5"/>
        <v>1.8000000000029104E-3</v>
      </c>
      <c r="AL53" s="6">
        <f t="shared" si="6"/>
        <v>1.8000000000029104E-3</v>
      </c>
      <c r="AM53" s="6">
        <f t="shared" si="7"/>
        <v>3.6000000109197572E-3</v>
      </c>
    </row>
    <row r="54" spans="1:39">
      <c r="A54" s="6">
        <v>2601</v>
      </c>
      <c r="B54" s="6" t="s">
        <v>879</v>
      </c>
      <c r="C54" s="18" t="s">
        <v>108</v>
      </c>
      <c r="D54" s="8">
        <v>53</v>
      </c>
      <c r="E54" s="19" t="s">
        <v>197</v>
      </c>
      <c r="F54" s="20" t="s">
        <v>198</v>
      </c>
      <c r="G54" s="8">
        <v>1.1000000000000001</v>
      </c>
      <c r="H54" s="21" t="s">
        <v>111</v>
      </c>
      <c r="I54" s="22" t="s">
        <v>199</v>
      </c>
      <c r="J54" s="19" t="s">
        <v>196</v>
      </c>
      <c r="K54" s="23" t="s">
        <v>111</v>
      </c>
      <c r="L54" s="10">
        <v>998599</v>
      </c>
      <c r="M54" s="18" t="s">
        <v>36</v>
      </c>
      <c r="N54" s="18">
        <v>1</v>
      </c>
      <c r="O54" s="24" t="s">
        <v>37</v>
      </c>
      <c r="P54" s="65">
        <v>72457.62</v>
      </c>
      <c r="Q54" s="25"/>
      <c r="R54" s="12">
        <f t="shared" si="0"/>
        <v>6521.1857999999993</v>
      </c>
      <c r="S54" s="12">
        <f t="shared" si="1"/>
        <v>6521.1857999999993</v>
      </c>
      <c r="T54" s="12"/>
      <c r="U54" s="8"/>
      <c r="V54" s="8">
        <f t="shared" si="2"/>
        <v>85499.991600000008</v>
      </c>
      <c r="X54" s="6" t="str">
        <f>VLOOKUP($I54,[2]GSTZEN!$E:$AK,1,)</f>
        <v>GE2601013012</v>
      </c>
      <c r="Y54" s="6" t="str">
        <f>VLOOKUP($I54,[2]GSTZEN!$E:$AK,4,)</f>
        <v>33ABKCS0609P1Z1</v>
      </c>
      <c r="Z54" s="6">
        <f>VLOOKUP($I54,[2]GSTZEN!$E:$AK,10,)</f>
        <v>72457.62</v>
      </c>
      <c r="AA54" s="6">
        <f>VLOOKUP($I54,[2]GSTZEN!$E:$AK,11,)</f>
        <v>0</v>
      </c>
      <c r="AB54" s="6">
        <f>VLOOKUP($I54,[2]GSTZEN!$E:$AK,12,)</f>
        <v>6521.19</v>
      </c>
      <c r="AC54" s="6">
        <f>VLOOKUP($I54,[2]GSTZEN!$E:$AK,13,)</f>
        <v>6521.19</v>
      </c>
      <c r="AD54" s="6">
        <f>VLOOKUP($I54,[2]GSTZEN!$E:$AK,15,)</f>
        <v>85500</v>
      </c>
      <c r="AE54" s="6" t="str">
        <f>VLOOKUP($I54,[2]GSTZEN!$E:$AK,31,)</f>
        <v>Generated</v>
      </c>
      <c r="AF54" s="6">
        <f>VLOOKUP($I54,[2]GSTZEN!$E:$AK,32,)</f>
        <v>0</v>
      </c>
      <c r="AH54" s="6" t="b">
        <f t="shared" si="3"/>
        <v>1</v>
      </c>
      <c r="AI54" s="6">
        <f t="shared" si="4"/>
        <v>0</v>
      </c>
      <c r="AJ54" s="6">
        <f t="shared" si="4"/>
        <v>0</v>
      </c>
      <c r="AK54" s="6">
        <f t="shared" si="5"/>
        <v>-4.2000000003099558E-3</v>
      </c>
      <c r="AL54" s="6">
        <f t="shared" si="6"/>
        <v>-4.2000000003099558E-3</v>
      </c>
      <c r="AM54" s="6">
        <f t="shared" si="7"/>
        <v>-8.3999999915249646E-3</v>
      </c>
    </row>
    <row r="55" spans="1:39">
      <c r="A55" s="6">
        <v>2601</v>
      </c>
      <c r="B55" s="6" t="s">
        <v>879</v>
      </c>
      <c r="C55" s="18" t="s">
        <v>108</v>
      </c>
      <c r="D55" s="8">
        <v>54</v>
      </c>
      <c r="E55" s="19" t="s">
        <v>200</v>
      </c>
      <c r="F55" s="20" t="s">
        <v>201</v>
      </c>
      <c r="G55" s="8">
        <v>1.1000000000000001</v>
      </c>
      <c r="H55" s="21" t="s">
        <v>111</v>
      </c>
      <c r="I55" s="22" t="s">
        <v>202</v>
      </c>
      <c r="J55" s="19" t="s">
        <v>203</v>
      </c>
      <c r="K55" s="23" t="s">
        <v>111</v>
      </c>
      <c r="L55" s="10">
        <v>998599</v>
      </c>
      <c r="M55" s="18" t="s">
        <v>36</v>
      </c>
      <c r="N55" s="18">
        <v>1</v>
      </c>
      <c r="O55" s="24" t="s">
        <v>37</v>
      </c>
      <c r="P55" s="65">
        <v>89067.8</v>
      </c>
      <c r="Q55" s="25"/>
      <c r="R55" s="12">
        <f t="shared" si="0"/>
        <v>8016.1019999999999</v>
      </c>
      <c r="S55" s="12">
        <f t="shared" si="1"/>
        <v>8016.1019999999999</v>
      </c>
      <c r="T55" s="12"/>
      <c r="U55" s="8"/>
      <c r="V55" s="8">
        <f t="shared" si="2"/>
        <v>105100.004</v>
      </c>
      <c r="X55" s="6" t="str">
        <f>VLOOKUP($I55,[2]GSTZEN!$E:$AK,1,)</f>
        <v>GE2601013013</v>
      </c>
      <c r="Y55" s="6" t="str">
        <f>VLOOKUP($I55,[2]GSTZEN!$E:$AK,4,)</f>
        <v>33AAFCS4406E1ZS</v>
      </c>
      <c r="Z55" s="6">
        <f>VLOOKUP($I55,[2]GSTZEN!$E:$AK,10,)</f>
        <v>89067.8</v>
      </c>
      <c r="AA55" s="6">
        <f>VLOOKUP($I55,[2]GSTZEN!$E:$AK,11,)</f>
        <v>0</v>
      </c>
      <c r="AB55" s="6">
        <f>VLOOKUP($I55,[2]GSTZEN!$E:$AK,12,)</f>
        <v>8016.1</v>
      </c>
      <c r="AC55" s="6">
        <f>VLOOKUP($I55,[2]GSTZEN!$E:$AK,13,)</f>
        <v>8016.1</v>
      </c>
      <c r="AD55" s="6">
        <f>VLOOKUP($I55,[2]GSTZEN!$E:$AK,15,)</f>
        <v>105100</v>
      </c>
      <c r="AE55" s="6" t="str">
        <f>VLOOKUP($I55,[2]GSTZEN!$E:$AK,31,)</f>
        <v>Generated</v>
      </c>
      <c r="AF55" s="6">
        <f>VLOOKUP($I55,[2]GSTZEN!$E:$AK,32,)</f>
        <v>0</v>
      </c>
      <c r="AH55" s="6" t="b">
        <f t="shared" si="3"/>
        <v>1</v>
      </c>
      <c r="AI55" s="6">
        <f t="shared" si="4"/>
        <v>0</v>
      </c>
      <c r="AJ55" s="6">
        <f t="shared" si="4"/>
        <v>0</v>
      </c>
      <c r="AK55" s="6">
        <f t="shared" si="5"/>
        <v>1.9999999994979589E-3</v>
      </c>
      <c r="AL55" s="6">
        <f t="shared" si="6"/>
        <v>1.9999999994979589E-3</v>
      </c>
      <c r="AM55" s="6">
        <f t="shared" si="7"/>
        <v>4.0000000008149073E-3</v>
      </c>
    </row>
    <row r="56" spans="1:39">
      <c r="A56" s="6">
        <v>2601</v>
      </c>
      <c r="B56" s="6" t="s">
        <v>879</v>
      </c>
      <c r="C56" s="18" t="s">
        <v>108</v>
      </c>
      <c r="D56" s="8">
        <v>55</v>
      </c>
      <c r="E56" s="19" t="s">
        <v>204</v>
      </c>
      <c r="F56" s="20" t="s">
        <v>205</v>
      </c>
      <c r="G56" s="8">
        <v>1.1000000000000001</v>
      </c>
      <c r="H56" s="21" t="s">
        <v>111</v>
      </c>
      <c r="I56" s="22" t="s">
        <v>206</v>
      </c>
      <c r="J56" s="19" t="s">
        <v>203</v>
      </c>
      <c r="K56" s="23" t="s">
        <v>111</v>
      </c>
      <c r="L56" s="10">
        <v>998599</v>
      </c>
      <c r="M56" s="18" t="s">
        <v>36</v>
      </c>
      <c r="N56" s="18">
        <v>1</v>
      </c>
      <c r="O56" s="24" t="s">
        <v>37</v>
      </c>
      <c r="P56" s="65">
        <v>49067.8</v>
      </c>
      <c r="Q56" s="25"/>
      <c r="R56" s="12">
        <f t="shared" si="0"/>
        <v>4416.1019999999999</v>
      </c>
      <c r="S56" s="12">
        <f t="shared" si="1"/>
        <v>4416.1019999999999</v>
      </c>
      <c r="T56" s="12"/>
      <c r="U56" s="8"/>
      <c r="V56" s="8">
        <f t="shared" si="2"/>
        <v>57900.004000000001</v>
      </c>
      <c r="X56" s="6" t="str">
        <f>VLOOKUP($I56,[2]GSTZEN!$E:$AK,1,)</f>
        <v>GE2601013014</v>
      </c>
      <c r="Y56" s="6" t="str">
        <f>VLOOKUP($I56,[2]GSTZEN!$E:$AK,4,)</f>
        <v>33AADCB5826F1ZZ</v>
      </c>
      <c r="Z56" s="6">
        <f>VLOOKUP($I56,[2]GSTZEN!$E:$AK,10,)</f>
        <v>49067.8</v>
      </c>
      <c r="AA56" s="6">
        <f>VLOOKUP($I56,[2]GSTZEN!$E:$AK,11,)</f>
        <v>0</v>
      </c>
      <c r="AB56" s="6">
        <f>VLOOKUP($I56,[2]GSTZEN!$E:$AK,12,)</f>
        <v>4416.1000000000004</v>
      </c>
      <c r="AC56" s="6">
        <f>VLOOKUP($I56,[2]GSTZEN!$E:$AK,13,)</f>
        <v>4416.1000000000004</v>
      </c>
      <c r="AD56" s="6">
        <f>VLOOKUP($I56,[2]GSTZEN!$E:$AK,15,)</f>
        <v>57900</v>
      </c>
      <c r="AE56" s="6" t="str">
        <f>VLOOKUP($I56,[2]GSTZEN!$E:$AK,31,)</f>
        <v>Generated</v>
      </c>
      <c r="AF56" s="6">
        <f>VLOOKUP($I56,[2]GSTZEN!$E:$AK,32,)</f>
        <v>0</v>
      </c>
      <c r="AH56" s="6" t="b">
        <f t="shared" si="3"/>
        <v>1</v>
      </c>
      <c r="AI56" s="6">
        <f t="shared" si="4"/>
        <v>0</v>
      </c>
      <c r="AJ56" s="6">
        <f t="shared" si="4"/>
        <v>0</v>
      </c>
      <c r="AK56" s="6">
        <f t="shared" si="5"/>
        <v>1.9999999994979589E-3</v>
      </c>
      <c r="AL56" s="6">
        <f t="shared" si="6"/>
        <v>1.9999999994979589E-3</v>
      </c>
      <c r="AM56" s="6">
        <f t="shared" si="7"/>
        <v>4.0000000008149073E-3</v>
      </c>
    </row>
    <row r="57" spans="1:39">
      <c r="A57" s="6">
        <v>2601</v>
      </c>
      <c r="B57" s="6" t="s">
        <v>879</v>
      </c>
      <c r="C57" s="18" t="s">
        <v>108</v>
      </c>
      <c r="D57" s="8">
        <v>56</v>
      </c>
      <c r="E57" s="19" t="s">
        <v>207</v>
      </c>
      <c r="F57" s="20" t="s">
        <v>208</v>
      </c>
      <c r="G57" s="8">
        <v>1.1000000000000001</v>
      </c>
      <c r="H57" s="21" t="s">
        <v>111</v>
      </c>
      <c r="I57" s="22" t="s">
        <v>209</v>
      </c>
      <c r="J57" s="19" t="s">
        <v>203</v>
      </c>
      <c r="K57" s="23" t="s">
        <v>111</v>
      </c>
      <c r="L57" s="10">
        <v>998599</v>
      </c>
      <c r="M57" s="18" t="s">
        <v>36</v>
      </c>
      <c r="N57" s="18">
        <v>1</v>
      </c>
      <c r="O57" s="24" t="s">
        <v>37</v>
      </c>
      <c r="P57" s="65">
        <v>81864.399999999994</v>
      </c>
      <c r="Q57" s="25"/>
      <c r="R57" s="12">
        <f t="shared" si="0"/>
        <v>7367.7959999999994</v>
      </c>
      <c r="S57" s="12">
        <f t="shared" si="1"/>
        <v>7367.7959999999994</v>
      </c>
      <c r="T57" s="12"/>
      <c r="U57" s="8"/>
      <c r="V57" s="8">
        <f t="shared" si="2"/>
        <v>96599.991999999998</v>
      </c>
      <c r="X57" s="6" t="str">
        <f>VLOOKUP($I57,[2]GSTZEN!$E:$AK,1,)</f>
        <v>GE2601013015</v>
      </c>
      <c r="Y57" s="6" t="str">
        <f>VLOOKUP($I57,[2]GSTZEN!$E:$AK,4,)</f>
        <v>33AAKCT9266A1ZA</v>
      </c>
      <c r="Z57" s="6">
        <f>VLOOKUP($I57,[2]GSTZEN!$E:$AK,10,)</f>
        <v>81864.399999999994</v>
      </c>
      <c r="AA57" s="6">
        <f>VLOOKUP($I57,[2]GSTZEN!$E:$AK,11,)</f>
        <v>0</v>
      </c>
      <c r="AB57" s="6">
        <f>VLOOKUP($I57,[2]GSTZEN!$E:$AK,12,)</f>
        <v>7367.8</v>
      </c>
      <c r="AC57" s="6">
        <f>VLOOKUP($I57,[2]GSTZEN!$E:$AK,13,)</f>
        <v>7367.8</v>
      </c>
      <c r="AD57" s="6">
        <f>VLOOKUP($I57,[2]GSTZEN!$E:$AK,15,)</f>
        <v>96600</v>
      </c>
      <c r="AE57" s="6" t="str">
        <f>VLOOKUP($I57,[2]GSTZEN!$E:$AK,31,)</f>
        <v>Generated</v>
      </c>
      <c r="AF57" s="6">
        <f>VLOOKUP($I57,[2]GSTZEN!$E:$AK,32,)</f>
        <v>0</v>
      </c>
      <c r="AH57" s="6" t="b">
        <f t="shared" si="3"/>
        <v>1</v>
      </c>
      <c r="AI57" s="6">
        <f t="shared" si="4"/>
        <v>0</v>
      </c>
      <c r="AJ57" s="6">
        <f t="shared" si="4"/>
        <v>0</v>
      </c>
      <c r="AK57" s="6">
        <f t="shared" si="5"/>
        <v>-4.0000000008149073E-3</v>
      </c>
      <c r="AL57" s="6">
        <f t="shared" si="6"/>
        <v>-4.0000000008149073E-3</v>
      </c>
      <c r="AM57" s="6">
        <f t="shared" si="7"/>
        <v>-8.0000000016298145E-3</v>
      </c>
    </row>
    <row r="58" spans="1:39">
      <c r="A58" s="6">
        <v>2601</v>
      </c>
      <c r="B58" s="6" t="s">
        <v>879</v>
      </c>
      <c r="C58" s="18" t="s">
        <v>108</v>
      </c>
      <c r="D58" s="8">
        <v>57</v>
      </c>
      <c r="E58" s="19" t="s">
        <v>210</v>
      </c>
      <c r="F58" s="20" t="s">
        <v>211</v>
      </c>
      <c r="G58" s="8">
        <v>1.1000000000000001</v>
      </c>
      <c r="H58" s="21" t="s">
        <v>111</v>
      </c>
      <c r="I58" s="22" t="s">
        <v>212</v>
      </c>
      <c r="J58" s="19" t="s">
        <v>213</v>
      </c>
      <c r="K58" s="23" t="s">
        <v>111</v>
      </c>
      <c r="L58" s="10">
        <v>998599</v>
      </c>
      <c r="M58" s="18" t="s">
        <v>36</v>
      </c>
      <c r="N58" s="18">
        <v>1</v>
      </c>
      <c r="O58" s="24" t="s">
        <v>37</v>
      </c>
      <c r="P58" s="65">
        <v>177796.62</v>
      </c>
      <c r="Q58" s="25"/>
      <c r="R58" s="12">
        <f t="shared" si="0"/>
        <v>16001.6958</v>
      </c>
      <c r="S58" s="12">
        <f t="shared" si="1"/>
        <v>16001.6958</v>
      </c>
      <c r="T58" s="12"/>
      <c r="U58" s="8"/>
      <c r="V58" s="8">
        <f t="shared" si="2"/>
        <v>209800.01159999997</v>
      </c>
      <c r="X58" s="6" t="str">
        <f>VLOOKUP($I58,[2]GSTZEN!$E:$AK,1,)</f>
        <v>GE2601013016</v>
      </c>
      <c r="Y58" s="6" t="str">
        <f>VLOOKUP($I58,[2]GSTZEN!$E:$AK,4,)</f>
        <v>33AAJCG6084E1ZM</v>
      </c>
      <c r="Z58" s="6">
        <f>VLOOKUP($I58,[2]GSTZEN!$E:$AK,10,)</f>
        <v>177796.62</v>
      </c>
      <c r="AA58" s="6">
        <f>VLOOKUP($I58,[2]GSTZEN!$E:$AK,11,)</f>
        <v>0</v>
      </c>
      <c r="AB58" s="6">
        <f>VLOOKUP($I58,[2]GSTZEN!$E:$AK,12,)</f>
        <v>16001.69</v>
      </c>
      <c r="AC58" s="6">
        <f>VLOOKUP($I58,[2]GSTZEN!$E:$AK,13,)</f>
        <v>16001.69</v>
      </c>
      <c r="AD58" s="6">
        <f>VLOOKUP($I58,[2]GSTZEN!$E:$AK,15,)</f>
        <v>209800</v>
      </c>
      <c r="AE58" s="6" t="str">
        <f>VLOOKUP($I58,[2]GSTZEN!$E:$AK,31,)</f>
        <v>Generated</v>
      </c>
      <c r="AF58" s="6">
        <f>VLOOKUP($I58,[2]GSTZEN!$E:$AK,32,)</f>
        <v>0</v>
      </c>
      <c r="AH58" s="6" t="b">
        <f t="shared" si="3"/>
        <v>1</v>
      </c>
      <c r="AI58" s="6">
        <f t="shared" si="4"/>
        <v>0</v>
      </c>
      <c r="AJ58" s="6">
        <f t="shared" si="4"/>
        <v>0</v>
      </c>
      <c r="AK58" s="6">
        <f t="shared" si="5"/>
        <v>5.7999999989988282E-3</v>
      </c>
      <c r="AL58" s="6">
        <f t="shared" si="6"/>
        <v>5.7999999989988282E-3</v>
      </c>
      <c r="AM58" s="6">
        <f t="shared" si="7"/>
        <v>1.1599999968893826E-2</v>
      </c>
    </row>
    <row r="59" spans="1:39">
      <c r="A59" s="6">
        <v>2601</v>
      </c>
      <c r="B59" s="6" t="s">
        <v>879</v>
      </c>
      <c r="C59" s="18" t="s">
        <v>108</v>
      </c>
      <c r="D59" s="8">
        <v>58</v>
      </c>
      <c r="E59" s="19" t="s">
        <v>214</v>
      </c>
      <c r="F59" s="20" t="s">
        <v>215</v>
      </c>
      <c r="G59" s="8">
        <v>1.1000000000000001</v>
      </c>
      <c r="H59" s="21" t="s">
        <v>111</v>
      </c>
      <c r="I59" s="22" t="s">
        <v>216</v>
      </c>
      <c r="J59" s="19" t="s">
        <v>217</v>
      </c>
      <c r="K59" s="23" t="s">
        <v>111</v>
      </c>
      <c r="L59" s="10">
        <v>998599</v>
      </c>
      <c r="M59" s="18" t="s">
        <v>36</v>
      </c>
      <c r="N59" s="18">
        <v>1</v>
      </c>
      <c r="O59" s="24" t="s">
        <v>37</v>
      </c>
      <c r="P59" s="65">
        <v>45847.46</v>
      </c>
      <c r="Q59" s="25"/>
      <c r="R59" s="12">
        <f t="shared" si="0"/>
        <v>4126.2713999999996</v>
      </c>
      <c r="S59" s="12">
        <f t="shared" si="1"/>
        <v>4126.2713999999996</v>
      </c>
      <c r="T59" s="12"/>
      <c r="U59" s="8"/>
      <c r="V59" s="8">
        <f t="shared" si="2"/>
        <v>54100.002799999995</v>
      </c>
      <c r="X59" s="6" t="str">
        <f>VLOOKUP($I59,[2]GSTZEN!$E:$AK,1,)</f>
        <v>GE2601013017</v>
      </c>
      <c r="Y59" s="6" t="str">
        <f>VLOOKUP($I59,[2]GSTZEN!$E:$AK,4,)</f>
        <v>33AADCB8702C1Z8</v>
      </c>
      <c r="Z59" s="6">
        <f>VLOOKUP($I59,[2]GSTZEN!$E:$AK,10,)</f>
        <v>45847.46</v>
      </c>
      <c r="AA59" s="6">
        <f>VLOOKUP($I59,[2]GSTZEN!$E:$AK,11,)</f>
        <v>0</v>
      </c>
      <c r="AB59" s="6">
        <f>VLOOKUP($I59,[2]GSTZEN!$E:$AK,12,)</f>
        <v>4126.2700000000004</v>
      </c>
      <c r="AC59" s="6">
        <f>VLOOKUP($I59,[2]GSTZEN!$E:$AK,13,)</f>
        <v>4126.2700000000004</v>
      </c>
      <c r="AD59" s="6">
        <f>VLOOKUP($I59,[2]GSTZEN!$E:$AK,15,)</f>
        <v>54100</v>
      </c>
      <c r="AE59" s="6" t="str">
        <f>VLOOKUP($I59,[2]GSTZEN!$E:$AK,31,)</f>
        <v>Generated</v>
      </c>
      <c r="AF59" s="6">
        <f>VLOOKUP($I59,[2]GSTZEN!$E:$AK,32,)</f>
        <v>0</v>
      </c>
      <c r="AH59" s="6" t="b">
        <f t="shared" si="3"/>
        <v>1</v>
      </c>
      <c r="AI59" s="6">
        <f t="shared" si="4"/>
        <v>0</v>
      </c>
      <c r="AJ59" s="6">
        <f t="shared" si="4"/>
        <v>0</v>
      </c>
      <c r="AK59" s="6">
        <f t="shared" si="5"/>
        <v>1.3999999991938239E-3</v>
      </c>
      <c r="AL59" s="6">
        <f t="shared" si="6"/>
        <v>1.3999999991938239E-3</v>
      </c>
      <c r="AM59" s="6">
        <f t="shared" si="7"/>
        <v>2.799999994749669E-3</v>
      </c>
    </row>
    <row r="60" spans="1:39">
      <c r="A60" s="6">
        <v>2601</v>
      </c>
      <c r="B60" s="6" t="s">
        <v>879</v>
      </c>
      <c r="C60" s="18" t="s">
        <v>108</v>
      </c>
      <c r="D60" s="8">
        <v>59</v>
      </c>
      <c r="E60" s="19" t="s">
        <v>218</v>
      </c>
      <c r="F60" s="20" t="s">
        <v>219</v>
      </c>
      <c r="G60" s="8">
        <v>1.1000000000000001</v>
      </c>
      <c r="H60" s="21" t="s">
        <v>111</v>
      </c>
      <c r="I60" s="22" t="s">
        <v>220</v>
      </c>
      <c r="J60" s="19" t="s">
        <v>221</v>
      </c>
      <c r="K60" s="23" t="s">
        <v>111</v>
      </c>
      <c r="L60" s="10">
        <v>998599</v>
      </c>
      <c r="M60" s="18" t="s">
        <v>36</v>
      </c>
      <c r="N60" s="18">
        <v>1</v>
      </c>
      <c r="O60" s="24" t="s">
        <v>37</v>
      </c>
      <c r="P60" s="65">
        <v>8296.6200000000008</v>
      </c>
      <c r="Q60" s="25"/>
      <c r="R60" s="12">
        <f t="shared" si="0"/>
        <v>746.69580000000008</v>
      </c>
      <c r="S60" s="12">
        <f t="shared" si="1"/>
        <v>746.69580000000008</v>
      </c>
      <c r="T60" s="12"/>
      <c r="U60" s="8"/>
      <c r="V60" s="8">
        <f t="shared" si="2"/>
        <v>9790.0115999999998</v>
      </c>
      <c r="X60" s="6" t="str">
        <f>VLOOKUP($I60,[2]GSTZEN!$E:$AK,1,)</f>
        <v>GE2601013018</v>
      </c>
      <c r="Y60" s="6" t="str">
        <f>VLOOKUP($I60,[2]GSTZEN!$E:$AK,4,)</f>
        <v>33AAHCN5969R1ZI</v>
      </c>
      <c r="Z60" s="6">
        <f>VLOOKUP($I60,[2]GSTZEN!$E:$AK,10,)</f>
        <v>8296.6200000000008</v>
      </c>
      <c r="AA60" s="6">
        <f>VLOOKUP($I60,[2]GSTZEN!$E:$AK,11,)</f>
        <v>0</v>
      </c>
      <c r="AB60" s="6">
        <f>VLOOKUP($I60,[2]GSTZEN!$E:$AK,12,)</f>
        <v>746.69</v>
      </c>
      <c r="AC60" s="6">
        <f>VLOOKUP($I60,[2]GSTZEN!$E:$AK,13,)</f>
        <v>746.69</v>
      </c>
      <c r="AD60" s="6">
        <f>VLOOKUP($I60,[2]GSTZEN!$E:$AK,15,)</f>
        <v>9790</v>
      </c>
      <c r="AE60" s="6" t="str">
        <f>VLOOKUP($I60,[2]GSTZEN!$E:$AK,31,)</f>
        <v>Generated</v>
      </c>
      <c r="AF60" s="6">
        <f>VLOOKUP($I60,[2]GSTZEN!$E:$AK,32,)</f>
        <v>0</v>
      </c>
      <c r="AH60" s="6" t="b">
        <f t="shared" si="3"/>
        <v>1</v>
      </c>
      <c r="AI60" s="6">
        <f t="shared" si="4"/>
        <v>0</v>
      </c>
      <c r="AJ60" s="6">
        <f t="shared" si="4"/>
        <v>0</v>
      </c>
      <c r="AK60" s="6">
        <f t="shared" si="5"/>
        <v>5.8000000000220098E-3</v>
      </c>
      <c r="AL60" s="6">
        <f t="shared" si="6"/>
        <v>5.8000000000220098E-3</v>
      </c>
      <c r="AM60" s="6">
        <f t="shared" si="7"/>
        <v>1.1599999999816646E-2</v>
      </c>
    </row>
    <row r="61" spans="1:39">
      <c r="A61" s="6">
        <v>2601</v>
      </c>
      <c r="B61" s="6" t="s">
        <v>879</v>
      </c>
      <c r="C61" s="18" t="s">
        <v>108</v>
      </c>
      <c r="D61" s="8">
        <v>60</v>
      </c>
      <c r="E61" s="19" t="s">
        <v>222</v>
      </c>
      <c r="F61" s="20" t="s">
        <v>223</v>
      </c>
      <c r="G61" s="8">
        <v>1.1000000000000001</v>
      </c>
      <c r="H61" s="21" t="s">
        <v>111</v>
      </c>
      <c r="I61" s="22" t="s">
        <v>224</v>
      </c>
      <c r="J61" s="19" t="s">
        <v>221</v>
      </c>
      <c r="K61" s="23" t="s">
        <v>111</v>
      </c>
      <c r="L61" s="10">
        <v>998599</v>
      </c>
      <c r="M61" s="18" t="s">
        <v>36</v>
      </c>
      <c r="N61" s="18">
        <v>1</v>
      </c>
      <c r="O61" s="24" t="s">
        <v>37</v>
      </c>
      <c r="P61" s="65">
        <v>45847.46</v>
      </c>
      <c r="Q61" s="25"/>
      <c r="R61" s="12">
        <f t="shared" si="0"/>
        <v>4126.2713999999996</v>
      </c>
      <c r="S61" s="12">
        <f t="shared" si="1"/>
        <v>4126.2713999999996</v>
      </c>
      <c r="T61" s="12"/>
      <c r="U61" s="8"/>
      <c r="V61" s="8">
        <f t="shared" si="2"/>
        <v>54100.002799999995</v>
      </c>
      <c r="X61" s="6" t="str">
        <f>VLOOKUP($I61,[2]GSTZEN!$E:$AK,1,)</f>
        <v>GE2601013019</v>
      </c>
      <c r="Y61" s="6" t="str">
        <f>VLOOKUP($I61,[2]GSTZEN!$E:$AK,4,)</f>
        <v>33AABCN0220F1ZB</v>
      </c>
      <c r="Z61" s="6">
        <f>VLOOKUP($I61,[2]GSTZEN!$E:$AK,10,)</f>
        <v>45847.46</v>
      </c>
      <c r="AA61" s="6">
        <f>VLOOKUP($I61,[2]GSTZEN!$E:$AK,11,)</f>
        <v>0</v>
      </c>
      <c r="AB61" s="6">
        <f>VLOOKUP($I61,[2]GSTZEN!$E:$AK,12,)</f>
        <v>4126.2700000000004</v>
      </c>
      <c r="AC61" s="6">
        <f>VLOOKUP($I61,[2]GSTZEN!$E:$AK,13,)</f>
        <v>4126.2700000000004</v>
      </c>
      <c r="AD61" s="6">
        <f>VLOOKUP($I61,[2]GSTZEN!$E:$AK,15,)</f>
        <v>54100</v>
      </c>
      <c r="AE61" s="6" t="str">
        <f>VLOOKUP($I61,[2]GSTZEN!$E:$AK,31,)</f>
        <v>Generated</v>
      </c>
      <c r="AF61" s="6">
        <f>VLOOKUP($I61,[2]GSTZEN!$E:$AK,32,)</f>
        <v>0</v>
      </c>
      <c r="AH61" s="6" t="b">
        <f t="shared" si="3"/>
        <v>1</v>
      </c>
      <c r="AI61" s="6">
        <f t="shared" si="4"/>
        <v>0</v>
      </c>
      <c r="AJ61" s="6">
        <f t="shared" si="4"/>
        <v>0</v>
      </c>
      <c r="AK61" s="6">
        <f t="shared" si="5"/>
        <v>1.3999999991938239E-3</v>
      </c>
      <c r="AL61" s="6">
        <f t="shared" si="6"/>
        <v>1.3999999991938239E-3</v>
      </c>
      <c r="AM61" s="6">
        <f t="shared" si="7"/>
        <v>2.799999994749669E-3</v>
      </c>
    </row>
    <row r="62" spans="1:39">
      <c r="A62" s="6">
        <v>2601</v>
      </c>
      <c r="B62" s="6" t="s">
        <v>879</v>
      </c>
      <c r="C62" s="18" t="s">
        <v>108</v>
      </c>
      <c r="D62" s="8">
        <v>61</v>
      </c>
      <c r="E62" s="19" t="s">
        <v>225</v>
      </c>
      <c r="F62" s="20">
        <v>0</v>
      </c>
      <c r="G62" s="8">
        <v>1.3</v>
      </c>
      <c r="H62" s="21" t="s">
        <v>111</v>
      </c>
      <c r="I62" s="22" t="s">
        <v>226</v>
      </c>
      <c r="J62" s="19" t="s">
        <v>221</v>
      </c>
      <c r="K62" s="23" t="s">
        <v>111</v>
      </c>
      <c r="L62" s="10">
        <v>998599</v>
      </c>
      <c r="M62" s="18" t="s">
        <v>36</v>
      </c>
      <c r="N62" s="18">
        <v>1</v>
      </c>
      <c r="O62" s="24" t="s">
        <v>37</v>
      </c>
      <c r="P62" s="65">
        <v>12576.28</v>
      </c>
      <c r="Q62" s="25"/>
      <c r="R62" s="12">
        <f t="shared" si="0"/>
        <v>1131.8652</v>
      </c>
      <c r="S62" s="12">
        <f t="shared" si="1"/>
        <v>1131.8652</v>
      </c>
      <c r="T62" s="12"/>
      <c r="U62" s="8"/>
      <c r="V62" s="8">
        <f t="shared" si="2"/>
        <v>14840.010400000001</v>
      </c>
      <c r="X62" s="6" t="str">
        <f>VLOOKUP($I62,[2]GSTZEN!$E:$AK,1,)</f>
        <v>GE2601013020</v>
      </c>
      <c r="Y62" s="6">
        <f>VLOOKUP($I62,[2]GSTZEN!$E:$AK,4,)</f>
        <v>0</v>
      </c>
      <c r="Z62" s="6">
        <f>VLOOKUP($I62,[2]GSTZEN!$E:$AK,10,)</f>
        <v>12576.28</v>
      </c>
      <c r="AA62" s="6">
        <f>VLOOKUP($I62,[2]GSTZEN!$E:$AK,11,)</f>
        <v>0</v>
      </c>
      <c r="AB62" s="6">
        <f>VLOOKUP($I62,[2]GSTZEN!$E:$AK,12,)</f>
        <v>1131.8699999999999</v>
      </c>
      <c r="AC62" s="6">
        <f>VLOOKUP($I62,[2]GSTZEN!$E:$AK,13,)</f>
        <v>1131.8699999999999</v>
      </c>
      <c r="AD62" s="6">
        <f>VLOOKUP($I62,[2]GSTZEN!$E:$AK,15,)</f>
        <v>14840.02</v>
      </c>
      <c r="AE62" s="6">
        <f>VLOOKUP($I62,[2]GSTZEN!$E:$AK,31,)</f>
        <v>0</v>
      </c>
      <c r="AF62" s="6">
        <f>VLOOKUP($I62,[2]GSTZEN!$E:$AK,32,)</f>
        <v>0</v>
      </c>
      <c r="AH62" s="6" t="b">
        <f t="shared" si="3"/>
        <v>1</v>
      </c>
      <c r="AI62" s="6">
        <f t="shared" si="4"/>
        <v>0</v>
      </c>
      <c r="AJ62" s="6">
        <f t="shared" si="4"/>
        <v>0</v>
      </c>
      <c r="AK62" s="6">
        <f t="shared" si="5"/>
        <v>-4.7999999999319698E-3</v>
      </c>
      <c r="AL62" s="6">
        <f t="shared" si="6"/>
        <v>-4.7999999999319698E-3</v>
      </c>
      <c r="AM62" s="6">
        <f t="shared" si="7"/>
        <v>-9.5999999994091922E-3</v>
      </c>
    </row>
    <row r="63" spans="1:39">
      <c r="A63" s="6">
        <v>2601</v>
      </c>
      <c r="B63" s="6" t="s">
        <v>879</v>
      </c>
      <c r="C63" s="18" t="s">
        <v>108</v>
      </c>
      <c r="D63" s="8">
        <v>62</v>
      </c>
      <c r="E63" s="19" t="s">
        <v>227</v>
      </c>
      <c r="F63" s="20" t="s">
        <v>228</v>
      </c>
      <c r="G63" s="8">
        <v>1.1000000000000001</v>
      </c>
      <c r="H63" s="21" t="s">
        <v>111</v>
      </c>
      <c r="I63" s="22" t="s">
        <v>229</v>
      </c>
      <c r="J63" s="19" t="s">
        <v>221</v>
      </c>
      <c r="K63" s="23" t="s">
        <v>111</v>
      </c>
      <c r="L63" s="10">
        <v>998599</v>
      </c>
      <c r="M63" s="18" t="s">
        <v>36</v>
      </c>
      <c r="N63" s="18">
        <v>1</v>
      </c>
      <c r="O63" s="24" t="s">
        <v>37</v>
      </c>
      <c r="P63" s="65">
        <v>773813.56</v>
      </c>
      <c r="Q63" s="25"/>
      <c r="R63" s="12">
        <f t="shared" si="0"/>
        <v>69643.220400000006</v>
      </c>
      <c r="S63" s="12">
        <f t="shared" si="1"/>
        <v>69643.220400000006</v>
      </c>
      <c r="T63" s="12"/>
      <c r="U63" s="8"/>
      <c r="V63" s="8">
        <f t="shared" si="2"/>
        <v>913100.00080000004</v>
      </c>
      <c r="X63" s="6" t="str">
        <f>VLOOKUP($I63,[2]GSTZEN!$E:$AK,1,)</f>
        <v>GE2601013021</v>
      </c>
      <c r="Y63" s="6" t="str">
        <f>VLOOKUP($I63,[2]GSTZEN!$E:$AK,4,)</f>
        <v>33ABBCA5758L1ZG</v>
      </c>
      <c r="Z63" s="6">
        <f>VLOOKUP($I63,[2]GSTZEN!$E:$AK,10,)</f>
        <v>773813.56</v>
      </c>
      <c r="AA63" s="6">
        <f>VLOOKUP($I63,[2]GSTZEN!$E:$AK,11,)</f>
        <v>0</v>
      </c>
      <c r="AB63" s="6">
        <f>VLOOKUP($I63,[2]GSTZEN!$E:$AK,12,)</f>
        <v>69643.22</v>
      </c>
      <c r="AC63" s="6">
        <f>VLOOKUP($I63,[2]GSTZEN!$E:$AK,13,)</f>
        <v>69643.22</v>
      </c>
      <c r="AD63" s="6">
        <f>VLOOKUP($I63,[2]GSTZEN!$E:$AK,15,)</f>
        <v>913100</v>
      </c>
      <c r="AE63" s="6" t="str">
        <f>VLOOKUP($I63,[2]GSTZEN!$E:$AK,31,)</f>
        <v>Generated</v>
      </c>
      <c r="AF63" s="6">
        <f>VLOOKUP($I63,[2]GSTZEN!$E:$AK,32,)</f>
        <v>0</v>
      </c>
      <c r="AH63" s="6" t="b">
        <f t="shared" si="3"/>
        <v>1</v>
      </c>
      <c r="AI63" s="6">
        <f t="shared" si="4"/>
        <v>0</v>
      </c>
      <c r="AJ63" s="6">
        <f t="shared" si="4"/>
        <v>0</v>
      </c>
      <c r="AK63" s="6">
        <f t="shared" si="5"/>
        <v>4.0000000444706529E-4</v>
      </c>
      <c r="AL63" s="6">
        <f t="shared" si="6"/>
        <v>4.0000000444706529E-4</v>
      </c>
      <c r="AM63" s="6">
        <f t="shared" si="7"/>
        <v>8.0000003799796104E-4</v>
      </c>
    </row>
    <row r="64" spans="1:39">
      <c r="A64" s="6">
        <v>2601</v>
      </c>
      <c r="B64" s="6" t="s">
        <v>879</v>
      </c>
      <c r="C64" s="18" t="s">
        <v>108</v>
      </c>
      <c r="D64" s="8">
        <v>63</v>
      </c>
      <c r="E64" s="19" t="s">
        <v>230</v>
      </c>
      <c r="F64" s="20" t="s">
        <v>231</v>
      </c>
      <c r="G64" s="8">
        <v>1.1000000000000001</v>
      </c>
      <c r="H64" s="21" t="s">
        <v>111</v>
      </c>
      <c r="I64" s="22" t="s">
        <v>232</v>
      </c>
      <c r="J64" s="19" t="s">
        <v>221</v>
      </c>
      <c r="K64" s="23" t="s">
        <v>111</v>
      </c>
      <c r="L64" s="10">
        <v>998599</v>
      </c>
      <c r="M64" s="18" t="s">
        <v>36</v>
      </c>
      <c r="N64" s="18">
        <v>1</v>
      </c>
      <c r="O64" s="24" t="s">
        <v>37</v>
      </c>
      <c r="P64" s="65">
        <v>85932.2</v>
      </c>
      <c r="Q64" s="25"/>
      <c r="R64" s="12">
        <f t="shared" si="0"/>
        <v>7733.8979999999992</v>
      </c>
      <c r="S64" s="12">
        <f t="shared" si="1"/>
        <v>7733.8979999999992</v>
      </c>
      <c r="T64" s="12"/>
      <c r="U64" s="8"/>
      <c r="V64" s="8">
        <f t="shared" si="2"/>
        <v>101399.996</v>
      </c>
      <c r="X64" s="6" t="str">
        <f>VLOOKUP($I64,[2]GSTZEN!$E:$AK,1,)</f>
        <v>GE2601013022</v>
      </c>
      <c r="Y64" s="6" t="str">
        <f>VLOOKUP($I64,[2]GSTZEN!$E:$AK,4,)</f>
        <v>33AAGCJ5942D1ZR</v>
      </c>
      <c r="Z64" s="6">
        <f>VLOOKUP($I64,[2]GSTZEN!$E:$AK,10,)</f>
        <v>85932.2</v>
      </c>
      <c r="AA64" s="6">
        <f>VLOOKUP($I64,[2]GSTZEN!$E:$AK,11,)</f>
        <v>0</v>
      </c>
      <c r="AB64" s="6">
        <f>VLOOKUP($I64,[2]GSTZEN!$E:$AK,12,)</f>
        <v>7733.9</v>
      </c>
      <c r="AC64" s="6">
        <f>VLOOKUP($I64,[2]GSTZEN!$E:$AK,13,)</f>
        <v>7733.9</v>
      </c>
      <c r="AD64" s="6">
        <f>VLOOKUP($I64,[2]GSTZEN!$E:$AK,15,)</f>
        <v>101400</v>
      </c>
      <c r="AE64" s="6" t="str">
        <f>VLOOKUP($I64,[2]GSTZEN!$E:$AK,31,)</f>
        <v>Generated</v>
      </c>
      <c r="AF64" s="6">
        <f>VLOOKUP($I64,[2]GSTZEN!$E:$AK,32,)</f>
        <v>0</v>
      </c>
      <c r="AH64" s="6" t="b">
        <f t="shared" si="3"/>
        <v>1</v>
      </c>
      <c r="AI64" s="6">
        <f t="shared" si="4"/>
        <v>0</v>
      </c>
      <c r="AJ64" s="6">
        <f t="shared" si="4"/>
        <v>0</v>
      </c>
      <c r="AK64" s="6">
        <f t="shared" si="5"/>
        <v>-2.0000000004074536E-3</v>
      </c>
      <c r="AL64" s="6">
        <f t="shared" si="6"/>
        <v>-2.0000000004074536E-3</v>
      </c>
      <c r="AM64" s="6">
        <f t="shared" si="7"/>
        <v>-4.0000000008149073E-3</v>
      </c>
    </row>
    <row r="65" spans="1:39">
      <c r="A65" s="6">
        <v>2601</v>
      </c>
      <c r="B65" s="6" t="s">
        <v>879</v>
      </c>
      <c r="C65" s="18" t="s">
        <v>108</v>
      </c>
      <c r="D65" s="8">
        <v>64</v>
      </c>
      <c r="E65" s="19" t="s">
        <v>233</v>
      </c>
      <c r="F65" s="20" t="s">
        <v>234</v>
      </c>
      <c r="G65" s="8">
        <v>1.1000000000000001</v>
      </c>
      <c r="H65" s="21" t="s">
        <v>111</v>
      </c>
      <c r="I65" s="22" t="s">
        <v>235</v>
      </c>
      <c r="J65" s="19" t="s">
        <v>236</v>
      </c>
      <c r="K65" s="23" t="s">
        <v>111</v>
      </c>
      <c r="L65" s="10">
        <v>998599</v>
      </c>
      <c r="M65" s="18" t="s">
        <v>36</v>
      </c>
      <c r="N65" s="18">
        <v>1</v>
      </c>
      <c r="O65" s="24" t="s">
        <v>37</v>
      </c>
      <c r="P65" s="65">
        <v>183050.84</v>
      </c>
      <c r="Q65" s="25"/>
      <c r="R65" s="12">
        <f t="shared" si="0"/>
        <v>16474.5756</v>
      </c>
      <c r="S65" s="12">
        <f t="shared" si="1"/>
        <v>16474.5756</v>
      </c>
      <c r="T65" s="12"/>
      <c r="U65" s="8"/>
      <c r="V65" s="8">
        <f t="shared" si="2"/>
        <v>215999.99120000002</v>
      </c>
      <c r="X65" s="6" t="str">
        <f>VLOOKUP($I65,[2]GSTZEN!$E:$AK,1,)</f>
        <v>GE2601013023</v>
      </c>
      <c r="Y65" s="6" t="str">
        <f>VLOOKUP($I65,[2]GSTZEN!$E:$AK,4,)</f>
        <v>33AAAFV4698M1ZL</v>
      </c>
      <c r="Z65" s="6">
        <f>VLOOKUP($I65,[2]GSTZEN!$E:$AK,10,)</f>
        <v>183050.84</v>
      </c>
      <c r="AA65" s="6">
        <f>VLOOKUP($I65,[2]GSTZEN!$E:$AK,11,)</f>
        <v>0</v>
      </c>
      <c r="AB65" s="6">
        <f>VLOOKUP($I65,[2]GSTZEN!$E:$AK,12,)</f>
        <v>16474.580000000002</v>
      </c>
      <c r="AC65" s="6">
        <f>VLOOKUP($I65,[2]GSTZEN!$E:$AK,13,)</f>
        <v>16474.580000000002</v>
      </c>
      <c r="AD65" s="6">
        <f>VLOOKUP($I65,[2]GSTZEN!$E:$AK,15,)</f>
        <v>216000</v>
      </c>
      <c r="AE65" s="6" t="str">
        <f>VLOOKUP($I65,[2]GSTZEN!$E:$AK,31,)</f>
        <v>Generated</v>
      </c>
      <c r="AF65" s="6">
        <f>VLOOKUP($I65,[2]GSTZEN!$E:$AK,32,)</f>
        <v>0</v>
      </c>
      <c r="AH65" s="6" t="b">
        <f t="shared" si="3"/>
        <v>1</v>
      </c>
      <c r="AI65" s="6">
        <f t="shared" si="4"/>
        <v>0</v>
      </c>
      <c r="AJ65" s="6">
        <f t="shared" si="4"/>
        <v>0</v>
      </c>
      <c r="AK65" s="6">
        <f t="shared" si="5"/>
        <v>-4.4000000016239937E-3</v>
      </c>
      <c r="AL65" s="6">
        <f t="shared" si="6"/>
        <v>-4.4000000016239937E-3</v>
      </c>
      <c r="AM65" s="6">
        <f t="shared" si="7"/>
        <v>-8.7999999814201146E-3</v>
      </c>
    </row>
    <row r="66" spans="1:39">
      <c r="A66" s="6">
        <v>2601</v>
      </c>
      <c r="B66" s="6" t="s">
        <v>879</v>
      </c>
      <c r="C66" s="18" t="s">
        <v>108</v>
      </c>
      <c r="D66" s="8">
        <v>65</v>
      </c>
      <c r="E66" s="19" t="s">
        <v>237</v>
      </c>
      <c r="F66" s="20" t="s">
        <v>238</v>
      </c>
      <c r="G66" s="8">
        <v>1.1000000000000001</v>
      </c>
      <c r="H66" s="21" t="s">
        <v>111</v>
      </c>
      <c r="I66" s="22" t="s">
        <v>239</v>
      </c>
      <c r="J66" s="19" t="s">
        <v>236</v>
      </c>
      <c r="K66" s="23" t="s">
        <v>111</v>
      </c>
      <c r="L66" s="10">
        <v>998599</v>
      </c>
      <c r="M66" s="18" t="s">
        <v>36</v>
      </c>
      <c r="N66" s="18">
        <v>1</v>
      </c>
      <c r="O66" s="24" t="s">
        <v>37</v>
      </c>
      <c r="P66" s="65">
        <v>88050.84</v>
      </c>
      <c r="Q66" s="25"/>
      <c r="R66" s="12">
        <f t="shared" si="0"/>
        <v>7924.5755999999992</v>
      </c>
      <c r="S66" s="12">
        <f t="shared" si="1"/>
        <v>7924.5755999999992</v>
      </c>
      <c r="T66" s="12"/>
      <c r="U66" s="8"/>
      <c r="V66" s="8">
        <f t="shared" si="2"/>
        <v>103899.99119999999</v>
      </c>
      <c r="X66" s="6" t="str">
        <f>VLOOKUP($I66,[2]GSTZEN!$E:$AK,1,)</f>
        <v>GE2601013024</v>
      </c>
      <c r="Y66" s="6" t="str">
        <f>VLOOKUP($I66,[2]GSTZEN!$E:$AK,4,)</f>
        <v>33AACCG7071J1ZL</v>
      </c>
      <c r="Z66" s="6">
        <f>VLOOKUP($I66,[2]GSTZEN!$E:$AK,10,)</f>
        <v>88050.84</v>
      </c>
      <c r="AA66" s="6">
        <f>VLOOKUP($I66,[2]GSTZEN!$E:$AK,11,)</f>
        <v>0</v>
      </c>
      <c r="AB66" s="6">
        <f>VLOOKUP($I66,[2]GSTZEN!$E:$AK,12,)</f>
        <v>7924.58</v>
      </c>
      <c r="AC66" s="6">
        <f>VLOOKUP($I66,[2]GSTZEN!$E:$AK,13,)</f>
        <v>7924.58</v>
      </c>
      <c r="AD66" s="6">
        <f>VLOOKUP($I66,[2]GSTZEN!$E:$AK,15,)</f>
        <v>103900</v>
      </c>
      <c r="AE66" s="6" t="str">
        <f>VLOOKUP($I66,[2]GSTZEN!$E:$AK,31,)</f>
        <v>Generated</v>
      </c>
      <c r="AF66" s="6">
        <f>VLOOKUP($I66,[2]GSTZEN!$E:$AK,32,)</f>
        <v>0</v>
      </c>
      <c r="AH66" s="6" t="b">
        <f t="shared" si="3"/>
        <v>1</v>
      </c>
      <c r="AI66" s="6">
        <f t="shared" si="4"/>
        <v>0</v>
      </c>
      <c r="AJ66" s="6">
        <f t="shared" si="4"/>
        <v>0</v>
      </c>
      <c r="AK66" s="6">
        <f t="shared" si="5"/>
        <v>-4.400000000714499E-3</v>
      </c>
      <c r="AL66" s="6">
        <f t="shared" si="6"/>
        <v>-4.400000000714499E-3</v>
      </c>
      <c r="AM66" s="6">
        <f t="shared" si="7"/>
        <v>-8.8000000105239451E-3</v>
      </c>
    </row>
    <row r="67" spans="1:39">
      <c r="A67" s="6">
        <v>2601</v>
      </c>
      <c r="B67" s="6" t="s">
        <v>879</v>
      </c>
      <c r="C67" s="18" t="s">
        <v>108</v>
      </c>
      <c r="D67" s="8">
        <v>66</v>
      </c>
      <c r="E67" s="19" t="s">
        <v>240</v>
      </c>
      <c r="F67" s="20" t="s">
        <v>241</v>
      </c>
      <c r="G67" s="8">
        <v>1.1000000000000001</v>
      </c>
      <c r="H67" s="21" t="s">
        <v>111</v>
      </c>
      <c r="I67" s="22" t="s">
        <v>242</v>
      </c>
      <c r="J67" s="19" t="s">
        <v>236</v>
      </c>
      <c r="K67" s="23" t="s">
        <v>111</v>
      </c>
      <c r="L67" s="10">
        <v>998599</v>
      </c>
      <c r="M67" s="18" t="s">
        <v>36</v>
      </c>
      <c r="N67" s="18">
        <v>1</v>
      </c>
      <c r="O67" s="24" t="s">
        <v>37</v>
      </c>
      <c r="P67" s="65">
        <v>76610.16</v>
      </c>
      <c r="Q67" s="25"/>
      <c r="R67" s="12">
        <f t="shared" ref="R67:R87" si="8">P67*9%</f>
        <v>6894.9143999999997</v>
      </c>
      <c r="S67" s="12">
        <f t="shared" ref="S67:S87" si="9">P67*9%</f>
        <v>6894.9143999999997</v>
      </c>
      <c r="T67" s="12"/>
      <c r="U67" s="8"/>
      <c r="V67" s="8">
        <f t="shared" ref="V67:V88" si="10">P67+R67+S67</f>
        <v>90399.988799999992</v>
      </c>
      <c r="X67" s="6" t="str">
        <f>VLOOKUP($I67,[2]GSTZEN!$E:$AK,1,)</f>
        <v>GE2601013025</v>
      </c>
      <c r="Y67" s="6" t="str">
        <f>VLOOKUP($I67,[2]GSTZEN!$E:$AK,4,)</f>
        <v>33AAHCT5295N1ZP</v>
      </c>
      <c r="Z67" s="6">
        <f>VLOOKUP($I67,[2]GSTZEN!$E:$AK,10,)</f>
        <v>76610.16</v>
      </c>
      <c r="AA67" s="6">
        <f>VLOOKUP($I67,[2]GSTZEN!$E:$AK,11,)</f>
        <v>0</v>
      </c>
      <c r="AB67" s="6">
        <f>VLOOKUP($I67,[2]GSTZEN!$E:$AK,12,)</f>
        <v>6894.92</v>
      </c>
      <c r="AC67" s="6">
        <f>VLOOKUP($I67,[2]GSTZEN!$E:$AK,13,)</f>
        <v>6894.92</v>
      </c>
      <c r="AD67" s="6">
        <f>VLOOKUP($I67,[2]GSTZEN!$E:$AK,15,)</f>
        <v>90400</v>
      </c>
      <c r="AE67" s="6" t="str">
        <f>VLOOKUP($I67,[2]GSTZEN!$E:$AK,31,)</f>
        <v>Generated</v>
      </c>
      <c r="AF67" s="6">
        <f>VLOOKUP($I67,[2]GSTZEN!$E:$AK,32,)</f>
        <v>0</v>
      </c>
      <c r="AH67" s="6" t="b">
        <f t="shared" ref="AH67:AH130" si="11">EXACT(F67,Y67)</f>
        <v>1</v>
      </c>
      <c r="AI67" s="6">
        <f t="shared" ref="AI67:AJ87" si="12">P67-Z67</f>
        <v>0</v>
      </c>
      <c r="AJ67" s="6">
        <f t="shared" si="12"/>
        <v>0</v>
      </c>
      <c r="AK67" s="6">
        <f t="shared" ref="AK67:AK130" si="13">S67-AB67</f>
        <v>-5.6000000004132744E-3</v>
      </c>
      <c r="AL67" s="6">
        <f t="shared" ref="AL67:AL130" si="14">S67-AC67</f>
        <v>-5.6000000004132744E-3</v>
      </c>
      <c r="AM67" s="6">
        <f t="shared" ref="AM67:AM130" si="15">V67-AD67</f>
        <v>-1.1200000008102506E-2</v>
      </c>
    </row>
    <row r="68" spans="1:39">
      <c r="A68" s="6">
        <v>2601</v>
      </c>
      <c r="B68" s="6" t="s">
        <v>879</v>
      </c>
      <c r="C68" s="18" t="s">
        <v>108</v>
      </c>
      <c r="D68" s="8">
        <v>67</v>
      </c>
      <c r="E68" s="19" t="s">
        <v>243</v>
      </c>
      <c r="F68" s="20" t="s">
        <v>211</v>
      </c>
      <c r="G68" s="8">
        <v>1.1000000000000001</v>
      </c>
      <c r="H68" s="21" t="s">
        <v>111</v>
      </c>
      <c r="I68" s="22" t="s">
        <v>244</v>
      </c>
      <c r="J68" s="19" t="s">
        <v>236</v>
      </c>
      <c r="K68" s="23" t="s">
        <v>111</v>
      </c>
      <c r="L68" s="10">
        <v>998599</v>
      </c>
      <c r="M68" s="18" t="s">
        <v>36</v>
      </c>
      <c r="N68" s="18">
        <v>1</v>
      </c>
      <c r="O68" s="24" t="s">
        <v>37</v>
      </c>
      <c r="P68" s="65">
        <v>6991.52</v>
      </c>
      <c r="Q68" s="25"/>
      <c r="R68" s="12">
        <f t="shared" si="8"/>
        <v>629.23680000000002</v>
      </c>
      <c r="S68" s="12">
        <f t="shared" si="9"/>
        <v>629.23680000000002</v>
      </c>
      <c r="T68" s="12"/>
      <c r="U68" s="8"/>
      <c r="V68" s="8">
        <f t="shared" si="10"/>
        <v>8249.9935999999998</v>
      </c>
      <c r="X68" s="6" t="str">
        <f>VLOOKUP($I68,[2]GSTZEN!$E:$AK,1,)</f>
        <v>GE2601013026</v>
      </c>
      <c r="Y68" s="6" t="str">
        <f>VLOOKUP($I68,[2]GSTZEN!$E:$AK,4,)</f>
        <v>33AAJCG6084E1ZM</v>
      </c>
      <c r="Z68" s="6">
        <f>VLOOKUP($I68,[2]GSTZEN!$E:$AK,10,)</f>
        <v>6991.52</v>
      </c>
      <c r="AA68" s="6">
        <f>VLOOKUP($I68,[2]GSTZEN!$E:$AK,11,)</f>
        <v>0</v>
      </c>
      <c r="AB68" s="6">
        <f>VLOOKUP($I68,[2]GSTZEN!$E:$AK,12,)</f>
        <v>629.24</v>
      </c>
      <c r="AC68" s="6">
        <f>VLOOKUP($I68,[2]GSTZEN!$E:$AK,13,)</f>
        <v>629.24</v>
      </c>
      <c r="AD68" s="6">
        <f>VLOOKUP($I68,[2]GSTZEN!$E:$AK,15,)</f>
        <v>8250</v>
      </c>
      <c r="AE68" s="6" t="str">
        <f>VLOOKUP($I68,[2]GSTZEN!$E:$AK,31,)</f>
        <v>Generated</v>
      </c>
      <c r="AF68" s="6">
        <f>VLOOKUP($I68,[2]GSTZEN!$E:$AK,32,)</f>
        <v>0</v>
      </c>
      <c r="AH68" s="6" t="b">
        <f t="shared" si="11"/>
        <v>1</v>
      </c>
      <c r="AI68" s="6">
        <f t="shared" si="12"/>
        <v>0</v>
      </c>
      <c r="AJ68" s="6">
        <f t="shared" si="12"/>
        <v>0</v>
      </c>
      <c r="AK68" s="6">
        <f t="shared" si="13"/>
        <v>-3.1999999999925421E-3</v>
      </c>
      <c r="AL68" s="6">
        <f t="shared" si="14"/>
        <v>-3.1999999999925421E-3</v>
      </c>
      <c r="AM68" s="6">
        <f t="shared" si="15"/>
        <v>-6.400000000212458E-3</v>
      </c>
    </row>
    <row r="69" spans="1:39">
      <c r="A69" s="6">
        <v>2601</v>
      </c>
      <c r="B69" s="6" t="s">
        <v>879</v>
      </c>
      <c r="C69" s="18" t="s">
        <v>108</v>
      </c>
      <c r="D69" s="8">
        <v>68</v>
      </c>
      <c r="E69" s="19" t="s">
        <v>245</v>
      </c>
      <c r="F69" s="20" t="s">
        <v>246</v>
      </c>
      <c r="G69" s="8">
        <v>1.1000000000000001</v>
      </c>
      <c r="H69" s="21" t="s">
        <v>111</v>
      </c>
      <c r="I69" s="22" t="s">
        <v>247</v>
      </c>
      <c r="J69" s="19" t="s">
        <v>248</v>
      </c>
      <c r="K69" s="23" t="s">
        <v>111</v>
      </c>
      <c r="L69" s="10">
        <v>998599</v>
      </c>
      <c r="M69" s="18" t="s">
        <v>36</v>
      </c>
      <c r="N69" s="18">
        <v>1</v>
      </c>
      <c r="O69" s="24" t="s">
        <v>37</v>
      </c>
      <c r="P69" s="65">
        <v>12711.86</v>
      </c>
      <c r="Q69" s="25"/>
      <c r="R69" s="12">
        <f t="shared" si="8"/>
        <v>1144.0673999999999</v>
      </c>
      <c r="S69" s="12">
        <f t="shared" si="9"/>
        <v>1144.0673999999999</v>
      </c>
      <c r="T69" s="12"/>
      <c r="U69" s="8"/>
      <c r="V69" s="8">
        <f t="shared" si="10"/>
        <v>14999.9948</v>
      </c>
      <c r="X69" s="6" t="str">
        <f>VLOOKUP($I69,[2]GSTZEN!$E:$AK,1,)</f>
        <v>GE2601013027</v>
      </c>
      <c r="Y69" s="6" t="str">
        <f>VLOOKUP($I69,[2]GSTZEN!$E:$AK,4,)</f>
        <v>33AACCM2560Q1Z9</v>
      </c>
      <c r="Z69" s="6">
        <f>VLOOKUP($I69,[2]GSTZEN!$E:$AK,10,)</f>
        <v>12711.86</v>
      </c>
      <c r="AA69" s="6">
        <f>VLOOKUP($I69,[2]GSTZEN!$E:$AK,11,)</f>
        <v>0</v>
      </c>
      <c r="AB69" s="6">
        <f>VLOOKUP($I69,[2]GSTZEN!$E:$AK,12,)</f>
        <v>1144.07</v>
      </c>
      <c r="AC69" s="6">
        <f>VLOOKUP($I69,[2]GSTZEN!$E:$AK,13,)</f>
        <v>1144.07</v>
      </c>
      <c r="AD69" s="6">
        <f>VLOOKUP($I69,[2]GSTZEN!$E:$AK,15,)</f>
        <v>15000</v>
      </c>
      <c r="AE69" s="6" t="str">
        <f>VLOOKUP($I69,[2]GSTZEN!$E:$AK,31,)</f>
        <v>Generated</v>
      </c>
      <c r="AF69" s="6">
        <f>VLOOKUP($I69,[2]GSTZEN!$E:$AK,32,)</f>
        <v>0</v>
      </c>
      <c r="AH69" s="6" t="b">
        <f t="shared" si="11"/>
        <v>1</v>
      </c>
      <c r="AI69" s="6">
        <f t="shared" si="12"/>
        <v>0</v>
      </c>
      <c r="AJ69" s="6">
        <f t="shared" si="12"/>
        <v>0</v>
      </c>
      <c r="AK69" s="6">
        <f t="shared" si="13"/>
        <v>-2.6000000000294676E-3</v>
      </c>
      <c r="AL69" s="6">
        <f t="shared" si="14"/>
        <v>-2.6000000000294676E-3</v>
      </c>
      <c r="AM69" s="6">
        <f t="shared" si="15"/>
        <v>-5.1999999996041879E-3</v>
      </c>
    </row>
    <row r="70" spans="1:39">
      <c r="A70" s="6">
        <v>2601</v>
      </c>
      <c r="B70" s="6" t="s">
        <v>879</v>
      </c>
      <c r="C70" s="18" t="s">
        <v>108</v>
      </c>
      <c r="D70" s="8">
        <v>69</v>
      </c>
      <c r="E70" s="19" t="s">
        <v>249</v>
      </c>
      <c r="F70" s="20" t="s">
        <v>250</v>
      </c>
      <c r="G70" s="8">
        <v>1.1000000000000001</v>
      </c>
      <c r="H70" s="21" t="s">
        <v>111</v>
      </c>
      <c r="I70" s="22" t="s">
        <v>251</v>
      </c>
      <c r="J70" s="19" t="s">
        <v>248</v>
      </c>
      <c r="K70" s="23" t="s">
        <v>111</v>
      </c>
      <c r="L70" s="10">
        <v>998599</v>
      </c>
      <c r="M70" s="18" t="s">
        <v>36</v>
      </c>
      <c r="N70" s="18">
        <v>1</v>
      </c>
      <c r="O70" s="24" t="s">
        <v>37</v>
      </c>
      <c r="P70" s="65">
        <v>18677.96</v>
      </c>
      <c r="Q70" s="25"/>
      <c r="R70" s="12">
        <f t="shared" si="8"/>
        <v>1681.0163999999997</v>
      </c>
      <c r="S70" s="12">
        <f t="shared" si="9"/>
        <v>1681.0163999999997</v>
      </c>
      <c r="T70" s="12"/>
      <c r="U70" s="8"/>
      <c r="V70" s="8">
        <f t="shared" si="10"/>
        <v>22039.9928</v>
      </c>
      <c r="X70" s="6" t="str">
        <f>VLOOKUP($I70,[2]GSTZEN!$E:$AK,1,)</f>
        <v>GE2601013028</v>
      </c>
      <c r="Y70" s="6" t="str">
        <f>VLOOKUP($I70,[2]GSTZEN!$E:$AK,4,)</f>
        <v>33AAACT6771E1ZG</v>
      </c>
      <c r="Z70" s="6">
        <f>VLOOKUP($I70,[2]GSTZEN!$E:$AK,10,)</f>
        <v>18677.96</v>
      </c>
      <c r="AA70" s="6">
        <f>VLOOKUP($I70,[2]GSTZEN!$E:$AK,11,)</f>
        <v>0</v>
      </c>
      <c r="AB70" s="6">
        <f>VLOOKUP($I70,[2]GSTZEN!$E:$AK,12,)</f>
        <v>1681.02</v>
      </c>
      <c r="AC70" s="6">
        <f>VLOOKUP($I70,[2]GSTZEN!$E:$AK,13,)</f>
        <v>1681.02</v>
      </c>
      <c r="AD70" s="6">
        <f>VLOOKUP($I70,[2]GSTZEN!$E:$AK,15,)</f>
        <v>22040</v>
      </c>
      <c r="AE70" s="6" t="str">
        <f>VLOOKUP($I70,[2]GSTZEN!$E:$AK,31,)</f>
        <v>Generated</v>
      </c>
      <c r="AF70" s="6">
        <f>VLOOKUP($I70,[2]GSTZEN!$E:$AK,32,)</f>
        <v>0</v>
      </c>
      <c r="AH70" s="6" t="b">
        <f t="shared" si="11"/>
        <v>1</v>
      </c>
      <c r="AI70" s="6">
        <f t="shared" si="12"/>
        <v>0</v>
      </c>
      <c r="AJ70" s="6">
        <f t="shared" si="12"/>
        <v>0</v>
      </c>
      <c r="AK70" s="6">
        <f t="shared" si="13"/>
        <v>-3.6000000002331944E-3</v>
      </c>
      <c r="AL70" s="6">
        <f t="shared" si="14"/>
        <v>-3.6000000002331944E-3</v>
      </c>
      <c r="AM70" s="6">
        <f t="shared" si="15"/>
        <v>-7.2000000000116415E-3</v>
      </c>
    </row>
    <row r="71" spans="1:39">
      <c r="A71" s="6">
        <v>2601</v>
      </c>
      <c r="B71" s="6" t="s">
        <v>879</v>
      </c>
      <c r="C71" s="18" t="s">
        <v>108</v>
      </c>
      <c r="D71" s="8">
        <v>70</v>
      </c>
      <c r="E71" s="19" t="s">
        <v>252</v>
      </c>
      <c r="F71" s="20">
        <v>0</v>
      </c>
      <c r="G71" s="8">
        <v>1.3</v>
      </c>
      <c r="H71" s="21" t="s">
        <v>111</v>
      </c>
      <c r="I71" s="19" t="s">
        <v>253</v>
      </c>
      <c r="J71" s="19" t="s">
        <v>248</v>
      </c>
      <c r="K71" s="23" t="s">
        <v>111</v>
      </c>
      <c r="L71" s="10">
        <v>998599</v>
      </c>
      <c r="M71" s="18" t="s">
        <v>36</v>
      </c>
      <c r="N71" s="18">
        <v>1</v>
      </c>
      <c r="O71" s="24" t="s">
        <v>37</v>
      </c>
      <c r="P71" s="65">
        <v>12711.86</v>
      </c>
      <c r="Q71" s="25"/>
      <c r="R71" s="12">
        <f t="shared" si="8"/>
        <v>1144.0673999999999</v>
      </c>
      <c r="S71" s="12">
        <f t="shared" si="9"/>
        <v>1144.0673999999999</v>
      </c>
      <c r="T71" s="12"/>
      <c r="U71" s="8"/>
      <c r="V71" s="8">
        <f t="shared" si="10"/>
        <v>14999.9948</v>
      </c>
      <c r="X71" s="6" t="str">
        <f>VLOOKUP($I71,[2]GSTZEN!$E:$AK,1,)</f>
        <v>GE2601013029</v>
      </c>
      <c r="Y71" s="6">
        <f>VLOOKUP($I71,[2]GSTZEN!$E:$AK,4,)</f>
        <v>0</v>
      </c>
      <c r="Z71" s="6">
        <f>VLOOKUP($I71,[2]GSTZEN!$E:$AK,10,)</f>
        <v>12711.86</v>
      </c>
      <c r="AA71" s="6">
        <f>VLOOKUP($I71,[2]GSTZEN!$E:$AK,11,)</f>
        <v>0</v>
      </c>
      <c r="AB71" s="6">
        <f>VLOOKUP($I71,[2]GSTZEN!$E:$AK,12,)</f>
        <v>1144.07</v>
      </c>
      <c r="AC71" s="6">
        <f>VLOOKUP($I71,[2]GSTZEN!$E:$AK,13,)</f>
        <v>1144.07</v>
      </c>
      <c r="AD71" s="6">
        <f>VLOOKUP($I71,[2]GSTZEN!$E:$AK,15,)</f>
        <v>15000</v>
      </c>
      <c r="AE71" s="6">
        <f>VLOOKUP($I71,[2]GSTZEN!$E:$AK,31,)</f>
        <v>0</v>
      </c>
      <c r="AF71" s="6">
        <f>VLOOKUP($I71,[2]GSTZEN!$E:$AK,32,)</f>
        <v>0</v>
      </c>
      <c r="AH71" s="6" t="b">
        <f t="shared" si="11"/>
        <v>1</v>
      </c>
      <c r="AI71" s="6">
        <f t="shared" si="12"/>
        <v>0</v>
      </c>
      <c r="AJ71" s="6">
        <f t="shared" si="12"/>
        <v>0</v>
      </c>
      <c r="AK71" s="6">
        <f t="shared" si="13"/>
        <v>-2.6000000000294676E-3</v>
      </c>
      <c r="AL71" s="6">
        <f t="shared" si="14"/>
        <v>-2.6000000000294676E-3</v>
      </c>
      <c r="AM71" s="6">
        <f t="shared" si="15"/>
        <v>-5.1999999996041879E-3</v>
      </c>
    </row>
    <row r="72" spans="1:39" ht="30">
      <c r="A72" s="6">
        <v>2303</v>
      </c>
      <c r="B72" s="6" t="s">
        <v>879</v>
      </c>
      <c r="C72" s="27" t="s">
        <v>254</v>
      </c>
      <c r="D72" s="8">
        <v>71</v>
      </c>
      <c r="E72" s="28" t="s">
        <v>255</v>
      </c>
      <c r="F72" s="29" t="s">
        <v>256</v>
      </c>
      <c r="G72" s="8">
        <v>1.1000000000000001</v>
      </c>
      <c r="H72" s="11" t="s">
        <v>57</v>
      </c>
      <c r="I72" s="30" t="s">
        <v>257</v>
      </c>
      <c r="J72" s="31" t="s">
        <v>258</v>
      </c>
      <c r="K72" s="11" t="s">
        <v>57</v>
      </c>
      <c r="L72" s="12">
        <v>998599</v>
      </c>
      <c r="M72" s="27" t="s">
        <v>36</v>
      </c>
      <c r="N72" s="27">
        <v>1</v>
      </c>
      <c r="O72" s="27" t="s">
        <v>37</v>
      </c>
      <c r="P72" s="66">
        <v>100</v>
      </c>
      <c r="Q72" s="32">
        <v>0</v>
      </c>
      <c r="R72" s="12">
        <f t="shared" si="8"/>
        <v>9</v>
      </c>
      <c r="S72" s="12">
        <f t="shared" si="9"/>
        <v>9</v>
      </c>
      <c r="T72" s="12"/>
      <c r="U72" s="8"/>
      <c r="V72" s="8">
        <f t="shared" si="10"/>
        <v>118</v>
      </c>
      <c r="X72" s="6" t="str">
        <f>VLOOKUP($I72,[2]GSTZEN!$E:$AK,1,)</f>
        <v>GE23030925260904</v>
      </c>
      <c r="Y72" s="6" t="str">
        <f>VLOOKUP($I72,[2]GSTZEN!$E:$AK,4,)</f>
        <v>33AIPPM3408B1ZM</v>
      </c>
      <c r="Z72" s="6">
        <f>VLOOKUP($I72,[2]GSTZEN!$E:$AK,10,)</f>
        <v>100</v>
      </c>
      <c r="AA72" s="6">
        <f>VLOOKUP($I72,[2]GSTZEN!$E:$AK,11,)</f>
        <v>0</v>
      </c>
      <c r="AB72" s="6">
        <f>VLOOKUP($I72,[2]GSTZEN!$E:$AK,12,)</f>
        <v>9</v>
      </c>
      <c r="AC72" s="6">
        <f>VLOOKUP($I72,[2]GSTZEN!$E:$AK,13,)</f>
        <v>9</v>
      </c>
      <c r="AD72" s="6">
        <f>VLOOKUP($I72,[2]GSTZEN!$E:$AK,15,)</f>
        <v>118</v>
      </c>
      <c r="AE72" s="6" t="str">
        <f>VLOOKUP($I72,[2]GSTZEN!$E:$AK,31,)</f>
        <v>Generated</v>
      </c>
      <c r="AF72" s="6">
        <f>VLOOKUP($I72,[2]GSTZEN!$E:$AK,32,)</f>
        <v>0</v>
      </c>
      <c r="AH72" s="6" t="b">
        <f t="shared" si="11"/>
        <v>1</v>
      </c>
      <c r="AI72" s="6">
        <f t="shared" si="12"/>
        <v>0</v>
      </c>
      <c r="AJ72" s="6">
        <f t="shared" si="12"/>
        <v>0</v>
      </c>
      <c r="AK72" s="6">
        <f t="shared" si="13"/>
        <v>0</v>
      </c>
      <c r="AL72" s="6">
        <f t="shared" si="14"/>
        <v>0</v>
      </c>
      <c r="AM72" s="6">
        <f t="shared" si="15"/>
        <v>0</v>
      </c>
    </row>
    <row r="73" spans="1:39">
      <c r="A73" s="6">
        <v>2303</v>
      </c>
      <c r="B73" s="6" t="s">
        <v>879</v>
      </c>
      <c r="C73" s="27" t="s">
        <v>254</v>
      </c>
      <c r="D73" s="8">
        <v>72</v>
      </c>
      <c r="E73" s="28" t="s">
        <v>259</v>
      </c>
      <c r="F73" s="29" t="s">
        <v>260</v>
      </c>
      <c r="G73" s="8">
        <v>1.1000000000000001</v>
      </c>
      <c r="H73" s="11" t="s">
        <v>57</v>
      </c>
      <c r="I73" s="30" t="s">
        <v>261</v>
      </c>
      <c r="J73" s="31" t="s">
        <v>258</v>
      </c>
      <c r="K73" s="11" t="s">
        <v>57</v>
      </c>
      <c r="L73" s="12">
        <v>998599</v>
      </c>
      <c r="M73" s="27" t="s">
        <v>36</v>
      </c>
      <c r="N73" s="27">
        <v>1</v>
      </c>
      <c r="O73" s="27" t="s">
        <v>37</v>
      </c>
      <c r="P73" s="66">
        <v>100</v>
      </c>
      <c r="Q73" s="32">
        <v>0</v>
      </c>
      <c r="R73" s="12">
        <f t="shared" si="8"/>
        <v>9</v>
      </c>
      <c r="S73" s="12">
        <f t="shared" si="9"/>
        <v>9</v>
      </c>
      <c r="T73" s="12"/>
      <c r="U73" s="8"/>
      <c r="V73" s="8">
        <f t="shared" si="10"/>
        <v>118</v>
      </c>
      <c r="X73" s="6" t="str">
        <f>VLOOKUP($I73,[2]GSTZEN!$E:$AK,1,)</f>
        <v>GE23030925260905</v>
      </c>
      <c r="Y73" s="6" t="str">
        <f>VLOOKUP($I73,[2]GSTZEN!$E:$AK,4,)</f>
        <v>33AASFH2301P1Z7</v>
      </c>
      <c r="Z73" s="6">
        <f>VLOOKUP($I73,[2]GSTZEN!$E:$AK,10,)</f>
        <v>100</v>
      </c>
      <c r="AA73" s="6">
        <f>VLOOKUP($I73,[2]GSTZEN!$E:$AK,11,)</f>
        <v>0</v>
      </c>
      <c r="AB73" s="6">
        <f>VLOOKUP($I73,[2]GSTZEN!$E:$AK,12,)</f>
        <v>9</v>
      </c>
      <c r="AC73" s="6">
        <f>VLOOKUP($I73,[2]GSTZEN!$E:$AK,13,)</f>
        <v>9</v>
      </c>
      <c r="AD73" s="6">
        <f>VLOOKUP($I73,[2]GSTZEN!$E:$AK,15,)</f>
        <v>118</v>
      </c>
      <c r="AE73" s="6" t="str">
        <f>VLOOKUP($I73,[2]GSTZEN!$E:$AK,31,)</f>
        <v>Generated</v>
      </c>
      <c r="AF73" s="6">
        <f>VLOOKUP($I73,[2]GSTZEN!$E:$AK,32,)</f>
        <v>0</v>
      </c>
      <c r="AH73" s="6" t="b">
        <f t="shared" si="11"/>
        <v>1</v>
      </c>
      <c r="AI73" s="6">
        <f t="shared" si="12"/>
        <v>0</v>
      </c>
      <c r="AJ73" s="6">
        <f t="shared" si="12"/>
        <v>0</v>
      </c>
      <c r="AK73" s="6">
        <f t="shared" si="13"/>
        <v>0</v>
      </c>
      <c r="AL73" s="6">
        <f t="shared" si="14"/>
        <v>0</v>
      </c>
      <c r="AM73" s="6">
        <f t="shared" si="15"/>
        <v>0</v>
      </c>
    </row>
    <row r="74" spans="1:39">
      <c r="A74" s="6">
        <v>2303</v>
      </c>
      <c r="B74" s="6" t="s">
        <v>879</v>
      </c>
      <c r="C74" s="27" t="s">
        <v>254</v>
      </c>
      <c r="D74" s="8">
        <v>73</v>
      </c>
      <c r="E74" s="18" t="s">
        <v>262</v>
      </c>
      <c r="F74" s="20">
        <v>0</v>
      </c>
      <c r="G74" s="8">
        <v>1.3</v>
      </c>
      <c r="H74" s="8" t="s">
        <v>32</v>
      </c>
      <c r="I74" s="33" t="s">
        <v>263</v>
      </c>
      <c r="J74" s="34" t="s">
        <v>264</v>
      </c>
      <c r="K74" s="18" t="s">
        <v>32</v>
      </c>
      <c r="L74" s="10">
        <v>997212</v>
      </c>
      <c r="M74" s="18" t="s">
        <v>36</v>
      </c>
      <c r="N74" s="18">
        <v>1</v>
      </c>
      <c r="O74" s="18" t="s">
        <v>37</v>
      </c>
      <c r="P74" s="67">
        <v>38905</v>
      </c>
      <c r="Q74" s="25"/>
      <c r="R74" s="12">
        <f t="shared" si="8"/>
        <v>3501.45</v>
      </c>
      <c r="S74" s="12">
        <f t="shared" si="9"/>
        <v>3501.45</v>
      </c>
      <c r="T74" s="12"/>
      <c r="U74" s="8"/>
      <c r="V74" s="8">
        <f t="shared" si="10"/>
        <v>45907.899999999994</v>
      </c>
      <c r="X74" s="6" t="str">
        <f>VLOOKUP($I74,[2]GSTZEN!$E:$AK,1,)</f>
        <v>GE23030213</v>
      </c>
      <c r="Y74" s="6">
        <f>VLOOKUP($I74,[2]GSTZEN!$E:$AK,4,)</f>
        <v>0</v>
      </c>
      <c r="Z74" s="6">
        <f>VLOOKUP($I74,[2]GSTZEN!$E:$AK,10,)</f>
        <v>38905</v>
      </c>
      <c r="AA74" s="6">
        <f>VLOOKUP($I74,[2]GSTZEN!$E:$AK,11,)</f>
        <v>0</v>
      </c>
      <c r="AB74" s="6">
        <f>VLOOKUP($I74,[2]GSTZEN!$E:$AK,12,)</f>
        <v>3501.45</v>
      </c>
      <c r="AC74" s="6">
        <f>VLOOKUP($I74,[2]GSTZEN!$E:$AK,13,)</f>
        <v>3501.45</v>
      </c>
      <c r="AD74" s="6">
        <f>VLOOKUP($I74,[2]GSTZEN!$E:$AK,15,)</f>
        <v>45907.899999999994</v>
      </c>
      <c r="AE74" s="6">
        <f>VLOOKUP($I74,[2]GSTZEN!$E:$AK,31,)</f>
        <v>0</v>
      </c>
      <c r="AF74" s="6">
        <f>VLOOKUP($I74,[2]GSTZEN!$E:$AK,32,)</f>
        <v>0</v>
      </c>
      <c r="AH74" s="6" t="b">
        <f t="shared" si="11"/>
        <v>1</v>
      </c>
      <c r="AI74" s="6">
        <f t="shared" si="12"/>
        <v>0</v>
      </c>
      <c r="AJ74" s="6">
        <f t="shared" si="12"/>
        <v>0</v>
      </c>
      <c r="AK74" s="6">
        <f t="shared" si="13"/>
        <v>0</v>
      </c>
      <c r="AL74" s="6">
        <f t="shared" si="14"/>
        <v>0</v>
      </c>
      <c r="AM74" s="6">
        <f t="shared" si="15"/>
        <v>0</v>
      </c>
    </row>
    <row r="75" spans="1:39">
      <c r="A75" s="6">
        <v>2303</v>
      </c>
      <c r="B75" s="6" t="s">
        <v>879</v>
      </c>
      <c r="C75" s="27" t="s">
        <v>254</v>
      </c>
      <c r="D75" s="8">
        <v>74</v>
      </c>
      <c r="E75" s="18" t="s">
        <v>265</v>
      </c>
      <c r="F75" s="20">
        <v>0</v>
      </c>
      <c r="G75" s="8">
        <v>1.3</v>
      </c>
      <c r="H75" s="8" t="s">
        <v>32</v>
      </c>
      <c r="I75" s="33" t="s">
        <v>266</v>
      </c>
      <c r="J75" s="34" t="s">
        <v>264</v>
      </c>
      <c r="K75" s="18" t="s">
        <v>32</v>
      </c>
      <c r="L75" s="10">
        <v>997212</v>
      </c>
      <c r="M75" s="18" t="s">
        <v>36</v>
      </c>
      <c r="N75" s="18">
        <v>1</v>
      </c>
      <c r="O75" s="18" t="s">
        <v>37</v>
      </c>
      <c r="P75" s="67">
        <v>34033</v>
      </c>
      <c r="Q75" s="25"/>
      <c r="R75" s="12">
        <f t="shared" si="8"/>
        <v>3062.97</v>
      </c>
      <c r="S75" s="12">
        <f t="shared" si="9"/>
        <v>3062.97</v>
      </c>
      <c r="T75" s="12"/>
      <c r="U75" s="8"/>
      <c r="V75" s="8">
        <f t="shared" si="10"/>
        <v>40158.94</v>
      </c>
      <c r="X75" s="6" t="str">
        <f>VLOOKUP($I75,[2]GSTZEN!$E:$AK,1,)</f>
        <v>GE23030214</v>
      </c>
      <c r="Y75" s="6">
        <f>VLOOKUP($I75,[2]GSTZEN!$E:$AK,4,)</f>
        <v>0</v>
      </c>
      <c r="Z75" s="6">
        <f>VLOOKUP($I75,[2]GSTZEN!$E:$AK,10,)</f>
        <v>34033</v>
      </c>
      <c r="AA75" s="6">
        <f>VLOOKUP($I75,[2]GSTZEN!$E:$AK,11,)</f>
        <v>0</v>
      </c>
      <c r="AB75" s="6">
        <f>VLOOKUP($I75,[2]GSTZEN!$E:$AK,12,)</f>
        <v>3062.97</v>
      </c>
      <c r="AC75" s="6">
        <f>VLOOKUP($I75,[2]GSTZEN!$E:$AK,13,)</f>
        <v>3062.97</v>
      </c>
      <c r="AD75" s="6">
        <f>VLOOKUP($I75,[2]GSTZEN!$E:$AK,15,)</f>
        <v>40158.94</v>
      </c>
      <c r="AE75" s="6">
        <f>VLOOKUP($I75,[2]GSTZEN!$E:$AK,31,)</f>
        <v>0</v>
      </c>
      <c r="AF75" s="6">
        <f>VLOOKUP($I75,[2]GSTZEN!$E:$AK,32,)</f>
        <v>0</v>
      </c>
      <c r="AH75" s="6" t="b">
        <f t="shared" si="11"/>
        <v>1</v>
      </c>
      <c r="AI75" s="6">
        <f t="shared" si="12"/>
        <v>0</v>
      </c>
      <c r="AJ75" s="6">
        <f t="shared" si="12"/>
        <v>0</v>
      </c>
      <c r="AK75" s="6">
        <f t="shared" si="13"/>
        <v>0</v>
      </c>
      <c r="AL75" s="6">
        <f t="shared" si="14"/>
        <v>0</v>
      </c>
      <c r="AM75" s="6">
        <f t="shared" si="15"/>
        <v>0</v>
      </c>
    </row>
    <row r="76" spans="1:39">
      <c r="A76" s="6">
        <v>2303</v>
      </c>
      <c r="B76" s="6" t="s">
        <v>879</v>
      </c>
      <c r="C76" s="27" t="s">
        <v>254</v>
      </c>
      <c r="D76" s="8">
        <v>75</v>
      </c>
      <c r="E76" s="18" t="s">
        <v>267</v>
      </c>
      <c r="F76" s="35">
        <v>0</v>
      </c>
      <c r="G76" s="8">
        <v>1.3</v>
      </c>
      <c r="H76" s="8" t="s">
        <v>32</v>
      </c>
      <c r="I76" s="33" t="s">
        <v>268</v>
      </c>
      <c r="J76" s="34" t="s">
        <v>264</v>
      </c>
      <c r="K76" s="18" t="s">
        <v>32</v>
      </c>
      <c r="L76" s="10">
        <v>997212</v>
      </c>
      <c r="M76" s="18" t="s">
        <v>36</v>
      </c>
      <c r="N76" s="18">
        <v>1</v>
      </c>
      <c r="O76" s="18" t="s">
        <v>37</v>
      </c>
      <c r="P76" s="67">
        <v>5812</v>
      </c>
      <c r="Q76" s="25"/>
      <c r="R76" s="12">
        <f t="shared" si="8"/>
        <v>523.07999999999993</v>
      </c>
      <c r="S76" s="12">
        <f t="shared" si="9"/>
        <v>523.07999999999993</v>
      </c>
      <c r="T76" s="12"/>
      <c r="U76" s="8"/>
      <c r="V76" s="8">
        <f t="shared" si="10"/>
        <v>6858.16</v>
      </c>
      <c r="X76" s="6" t="str">
        <f>VLOOKUP($I76,[2]GSTZEN!$E:$AK,1,)</f>
        <v>GE23030215</v>
      </c>
      <c r="Y76" s="6">
        <f>VLOOKUP($I76,[2]GSTZEN!$E:$AK,4,)</f>
        <v>0</v>
      </c>
      <c r="Z76" s="6">
        <f>VLOOKUP($I76,[2]GSTZEN!$E:$AK,10,)</f>
        <v>5812</v>
      </c>
      <c r="AA76" s="6">
        <f>VLOOKUP($I76,[2]GSTZEN!$E:$AK,11,)</f>
        <v>0</v>
      </c>
      <c r="AB76" s="6">
        <f>VLOOKUP($I76,[2]GSTZEN!$E:$AK,12,)</f>
        <v>523.08000000000004</v>
      </c>
      <c r="AC76" s="6">
        <f>VLOOKUP($I76,[2]GSTZEN!$E:$AK,13,)</f>
        <v>523.08000000000004</v>
      </c>
      <c r="AD76" s="6">
        <f>VLOOKUP($I76,[2]GSTZEN!$E:$AK,15,)</f>
        <v>6858.16</v>
      </c>
      <c r="AE76" s="6">
        <f>VLOOKUP($I76,[2]GSTZEN!$E:$AK,31,)</f>
        <v>0</v>
      </c>
      <c r="AF76" s="6">
        <f>VLOOKUP($I76,[2]GSTZEN!$E:$AK,32,)</f>
        <v>0</v>
      </c>
      <c r="AH76" s="6" t="b">
        <f t="shared" si="11"/>
        <v>1</v>
      </c>
      <c r="AI76" s="6">
        <f t="shared" si="12"/>
        <v>0</v>
      </c>
      <c r="AJ76" s="6">
        <f t="shared" si="12"/>
        <v>0</v>
      </c>
      <c r="AK76" s="6">
        <f t="shared" si="13"/>
        <v>0</v>
      </c>
      <c r="AL76" s="6">
        <f t="shared" si="14"/>
        <v>0</v>
      </c>
      <c r="AM76" s="6">
        <f t="shared" si="15"/>
        <v>0</v>
      </c>
    </row>
    <row r="77" spans="1:39" ht="30">
      <c r="A77" s="6">
        <v>2301</v>
      </c>
      <c r="B77" s="6" t="s">
        <v>879</v>
      </c>
      <c r="C77" s="36" t="s">
        <v>269</v>
      </c>
      <c r="D77" s="8">
        <v>76</v>
      </c>
      <c r="E77" s="37" t="s">
        <v>270</v>
      </c>
      <c r="F77" s="38">
        <v>0</v>
      </c>
      <c r="G77" s="8">
        <v>1.3</v>
      </c>
      <c r="H77" s="39" t="s">
        <v>271</v>
      </c>
      <c r="I77" s="40" t="s">
        <v>272</v>
      </c>
      <c r="J77" s="31" t="s">
        <v>196</v>
      </c>
      <c r="K77" s="39" t="s">
        <v>271</v>
      </c>
      <c r="L77" s="41">
        <v>998599</v>
      </c>
      <c r="M77" s="27" t="s">
        <v>36</v>
      </c>
      <c r="N77" s="32">
        <v>60</v>
      </c>
      <c r="O77" s="11" t="s">
        <v>37</v>
      </c>
      <c r="P77" s="68">
        <v>5100</v>
      </c>
      <c r="Q77" s="32"/>
      <c r="R77" s="12">
        <f t="shared" si="8"/>
        <v>459</v>
      </c>
      <c r="S77" s="12">
        <f t="shared" si="9"/>
        <v>459</v>
      </c>
      <c r="T77" s="12"/>
      <c r="U77" s="8"/>
      <c r="V77" s="8">
        <f t="shared" si="10"/>
        <v>6018</v>
      </c>
      <c r="X77" s="6" t="str">
        <f>VLOOKUP($I77,[2]GSTZEN!$E:$AK,1,)</f>
        <v>GE23019020</v>
      </c>
      <c r="Y77" s="6">
        <f>VLOOKUP($I77,[2]GSTZEN!$E:$AK,4,)</f>
        <v>0</v>
      </c>
      <c r="Z77" s="6">
        <f>VLOOKUP($I77,[2]GSTZEN!$E:$AK,10,)</f>
        <v>5100</v>
      </c>
      <c r="AA77" s="6">
        <f>VLOOKUP($I77,[2]GSTZEN!$E:$AK,11,)</f>
        <v>0</v>
      </c>
      <c r="AB77" s="6">
        <f>VLOOKUP($I77,[2]GSTZEN!$E:$AK,12,)</f>
        <v>459</v>
      </c>
      <c r="AC77" s="6">
        <f>VLOOKUP($I77,[2]GSTZEN!$E:$AK,13,)</f>
        <v>459</v>
      </c>
      <c r="AD77" s="6">
        <f>VLOOKUP($I77,[2]GSTZEN!$E:$AK,15,)</f>
        <v>6018</v>
      </c>
      <c r="AE77" s="6">
        <f>VLOOKUP($I77,[2]GSTZEN!$E:$AK,31,)</f>
        <v>0</v>
      </c>
      <c r="AF77" s="6">
        <f>VLOOKUP($I77,[2]GSTZEN!$E:$AK,32,)</f>
        <v>0</v>
      </c>
      <c r="AH77" s="6" t="b">
        <f t="shared" si="11"/>
        <v>1</v>
      </c>
      <c r="AI77" s="6">
        <f t="shared" si="12"/>
        <v>0</v>
      </c>
      <c r="AJ77" s="6">
        <f t="shared" si="12"/>
        <v>0</v>
      </c>
      <c r="AK77" s="6">
        <f t="shared" si="13"/>
        <v>0</v>
      </c>
      <c r="AL77" s="6">
        <f t="shared" si="14"/>
        <v>0</v>
      </c>
      <c r="AM77" s="6">
        <f t="shared" si="15"/>
        <v>0</v>
      </c>
    </row>
    <row r="78" spans="1:39" ht="30">
      <c r="A78" s="6">
        <v>2301</v>
      </c>
      <c r="B78" s="6" t="s">
        <v>879</v>
      </c>
      <c r="C78" s="36" t="s">
        <v>269</v>
      </c>
      <c r="D78" s="8">
        <v>77</v>
      </c>
      <c r="E78" s="37" t="s">
        <v>273</v>
      </c>
      <c r="F78" s="38">
        <v>0</v>
      </c>
      <c r="G78" s="8">
        <v>1.3</v>
      </c>
      <c r="H78" s="39" t="s">
        <v>271</v>
      </c>
      <c r="I78" s="40" t="s">
        <v>274</v>
      </c>
      <c r="J78" s="42" t="s">
        <v>275</v>
      </c>
      <c r="K78" s="39" t="s">
        <v>271</v>
      </c>
      <c r="L78" s="42">
        <v>998599</v>
      </c>
      <c r="M78" s="27" t="s">
        <v>36</v>
      </c>
      <c r="N78" s="43">
        <v>51</v>
      </c>
      <c r="O78" s="11" t="s">
        <v>37</v>
      </c>
      <c r="P78" s="68">
        <v>4334.74</v>
      </c>
      <c r="Q78" s="32"/>
      <c r="R78" s="12">
        <f t="shared" si="8"/>
        <v>390.12659999999994</v>
      </c>
      <c r="S78" s="12">
        <f t="shared" si="9"/>
        <v>390.12659999999994</v>
      </c>
      <c r="T78" s="12"/>
      <c r="U78" s="8"/>
      <c r="V78" s="8">
        <f t="shared" si="10"/>
        <v>5114.993199999999</v>
      </c>
      <c r="X78" s="6" t="str">
        <f>VLOOKUP($I78,[2]GSTZEN!$E:$AK,1,)</f>
        <v>GE23019021</v>
      </c>
      <c r="Y78" s="6">
        <f>VLOOKUP($I78,[2]GSTZEN!$E:$AK,4,)</f>
        <v>0</v>
      </c>
      <c r="Z78" s="6">
        <f>VLOOKUP($I78,[2]GSTZEN!$E:$AK,10,)</f>
        <v>4334.74</v>
      </c>
      <c r="AA78" s="6">
        <f>VLOOKUP($I78,[2]GSTZEN!$E:$AK,11,)</f>
        <v>0</v>
      </c>
      <c r="AB78" s="6">
        <f>VLOOKUP($I78,[2]GSTZEN!$E:$AK,12,)</f>
        <v>390.13</v>
      </c>
      <c r="AC78" s="6">
        <f>VLOOKUP($I78,[2]GSTZEN!$E:$AK,13,)</f>
        <v>390.13</v>
      </c>
      <c r="AD78" s="6">
        <f>VLOOKUP($I78,[2]GSTZEN!$E:$AK,15,)</f>
        <v>5115</v>
      </c>
      <c r="AE78" s="6">
        <f>VLOOKUP($I78,[2]GSTZEN!$E:$AK,31,)</f>
        <v>0</v>
      </c>
      <c r="AF78" s="6">
        <f>VLOOKUP($I78,[2]GSTZEN!$E:$AK,32,)</f>
        <v>0</v>
      </c>
      <c r="AH78" s="6" t="b">
        <f t="shared" si="11"/>
        <v>1</v>
      </c>
      <c r="AI78" s="6">
        <f t="shared" si="12"/>
        <v>0</v>
      </c>
      <c r="AJ78" s="6">
        <f t="shared" si="12"/>
        <v>0</v>
      </c>
      <c r="AK78" s="6">
        <f t="shared" si="13"/>
        <v>-3.4000000000560249E-3</v>
      </c>
      <c r="AL78" s="6">
        <f t="shared" si="14"/>
        <v>-3.4000000000560249E-3</v>
      </c>
      <c r="AM78" s="6">
        <f t="shared" si="15"/>
        <v>-6.8000000010215444E-3</v>
      </c>
    </row>
    <row r="79" spans="1:39" ht="30">
      <c r="A79" s="6">
        <v>2304</v>
      </c>
      <c r="B79" s="6" t="s">
        <v>879</v>
      </c>
      <c r="C79" s="44" t="s">
        <v>276</v>
      </c>
      <c r="D79" s="8">
        <v>78</v>
      </c>
      <c r="E79" s="45" t="s">
        <v>277</v>
      </c>
      <c r="F79" s="44" t="s">
        <v>278</v>
      </c>
      <c r="G79" s="8">
        <v>1.1000000000000001</v>
      </c>
      <c r="H79" s="44" t="s">
        <v>279</v>
      </c>
      <c r="I79" s="44" t="s">
        <v>280</v>
      </c>
      <c r="J79" s="46" t="s">
        <v>153</v>
      </c>
      <c r="K79" s="44" t="s">
        <v>279</v>
      </c>
      <c r="L79" s="47">
        <v>998599</v>
      </c>
      <c r="M79" s="44" t="s">
        <v>36</v>
      </c>
      <c r="N79" s="44">
        <v>1</v>
      </c>
      <c r="O79" s="44" t="s">
        <v>37</v>
      </c>
      <c r="P79" s="69">
        <v>8130</v>
      </c>
      <c r="Q79" s="48">
        <v>0</v>
      </c>
      <c r="R79" s="12">
        <f t="shared" si="8"/>
        <v>731.69999999999993</v>
      </c>
      <c r="S79" s="12">
        <f t="shared" si="9"/>
        <v>731.69999999999993</v>
      </c>
      <c r="T79" s="12"/>
      <c r="U79" s="8"/>
      <c r="V79" s="8">
        <f t="shared" si="10"/>
        <v>9593.4000000000015</v>
      </c>
      <c r="X79" s="6" t="str">
        <f>VLOOKUP($I79,[2]GSTZEN!$E:$AK,1,)</f>
        <v>GE230401252615</v>
      </c>
      <c r="Y79" s="6" t="str">
        <f>VLOOKUP($I79,[2]GSTZEN!$E:$AK,4,)</f>
        <v>33AWYPS1179E1Z1</v>
      </c>
      <c r="Z79" s="6">
        <f>VLOOKUP($I79,[2]GSTZEN!$E:$AK,10,)</f>
        <v>8130</v>
      </c>
      <c r="AA79" s="6">
        <f>VLOOKUP($I79,[2]GSTZEN!$E:$AK,11,)</f>
        <v>0</v>
      </c>
      <c r="AB79" s="6">
        <f>VLOOKUP($I79,[2]GSTZEN!$E:$AK,12,)</f>
        <v>731.7</v>
      </c>
      <c r="AC79" s="6">
        <f>VLOOKUP($I79,[2]GSTZEN!$E:$AK,13,)</f>
        <v>731.7</v>
      </c>
      <c r="AD79" s="6">
        <f>VLOOKUP($I79,[2]GSTZEN!$E:$AK,15,)</f>
        <v>9593.4</v>
      </c>
      <c r="AE79" s="6" t="str">
        <f>VLOOKUP($I79,[2]GSTZEN!$E:$AK,31,)</f>
        <v>Generated</v>
      </c>
      <c r="AF79" s="6">
        <f>VLOOKUP($I79,[2]GSTZEN!$E:$AK,32,)</f>
        <v>0</v>
      </c>
      <c r="AH79" s="6" t="b">
        <f t="shared" si="11"/>
        <v>1</v>
      </c>
      <c r="AI79" s="6">
        <f t="shared" si="12"/>
        <v>0</v>
      </c>
      <c r="AJ79" s="6">
        <f t="shared" si="12"/>
        <v>0</v>
      </c>
      <c r="AK79" s="6">
        <f t="shared" si="13"/>
        <v>0</v>
      </c>
      <c r="AL79" s="6">
        <f t="shared" si="14"/>
        <v>0</v>
      </c>
      <c r="AM79" s="6">
        <f t="shared" si="15"/>
        <v>0</v>
      </c>
    </row>
    <row r="80" spans="1:39" ht="30">
      <c r="A80" s="6">
        <v>2304</v>
      </c>
      <c r="B80" s="6" t="s">
        <v>879</v>
      </c>
      <c r="C80" s="44" t="s">
        <v>276</v>
      </c>
      <c r="D80" s="8">
        <v>79</v>
      </c>
      <c r="E80" s="45" t="s">
        <v>277</v>
      </c>
      <c r="F80" s="44" t="s">
        <v>278</v>
      </c>
      <c r="G80" s="8">
        <v>1.1000000000000001</v>
      </c>
      <c r="H80" s="44" t="s">
        <v>279</v>
      </c>
      <c r="I80" s="44" t="s">
        <v>281</v>
      </c>
      <c r="J80" s="50" t="s">
        <v>153</v>
      </c>
      <c r="K80" s="44" t="s">
        <v>279</v>
      </c>
      <c r="L80" s="51">
        <v>998599</v>
      </c>
      <c r="M80" s="49" t="s">
        <v>36</v>
      </c>
      <c r="N80" s="44">
        <v>1</v>
      </c>
      <c r="O80" s="49" t="s">
        <v>37</v>
      </c>
      <c r="P80" s="69">
        <v>52397</v>
      </c>
      <c r="Q80" s="48">
        <v>0</v>
      </c>
      <c r="R80" s="12">
        <f t="shared" si="8"/>
        <v>4715.7299999999996</v>
      </c>
      <c r="S80" s="12">
        <f t="shared" si="9"/>
        <v>4715.7299999999996</v>
      </c>
      <c r="T80" s="12"/>
      <c r="U80" s="8"/>
      <c r="V80" s="8">
        <f t="shared" si="10"/>
        <v>61828.459999999992</v>
      </c>
      <c r="X80" s="6" t="str">
        <f>VLOOKUP($I80,[2]GSTZEN!$E:$AK,1,)</f>
        <v>GE230401252616</v>
      </c>
      <c r="Y80" s="6" t="str">
        <f>VLOOKUP($I80,[2]GSTZEN!$E:$AK,4,)</f>
        <v>33AWYPS1179E1Z1</v>
      </c>
      <c r="Z80" s="6">
        <f>VLOOKUP($I80,[2]GSTZEN!$E:$AK,10,)</f>
        <v>52397</v>
      </c>
      <c r="AA80" s="6">
        <f>VLOOKUP($I80,[2]GSTZEN!$E:$AK,11,)</f>
        <v>0</v>
      </c>
      <c r="AB80" s="6">
        <f>VLOOKUP($I80,[2]GSTZEN!$E:$AK,12,)</f>
        <v>4715.7299999999996</v>
      </c>
      <c r="AC80" s="6">
        <f>VLOOKUP($I80,[2]GSTZEN!$E:$AK,13,)</f>
        <v>4715.7299999999996</v>
      </c>
      <c r="AD80" s="6">
        <f>VLOOKUP($I80,[2]GSTZEN!$E:$AK,15,)</f>
        <v>61828.46</v>
      </c>
      <c r="AE80" s="6" t="str">
        <f>VLOOKUP($I80,[2]GSTZEN!$E:$AK,31,)</f>
        <v>Generated</v>
      </c>
      <c r="AF80" s="6">
        <f>VLOOKUP($I80,[2]GSTZEN!$E:$AK,32,)</f>
        <v>0</v>
      </c>
      <c r="AH80" s="6" t="b">
        <f t="shared" si="11"/>
        <v>1</v>
      </c>
      <c r="AI80" s="6">
        <f t="shared" si="12"/>
        <v>0</v>
      </c>
      <c r="AJ80" s="6">
        <f t="shared" si="12"/>
        <v>0</v>
      </c>
      <c r="AK80" s="6">
        <f t="shared" si="13"/>
        <v>0</v>
      </c>
      <c r="AL80" s="6">
        <f t="shared" si="14"/>
        <v>0</v>
      </c>
      <c r="AM80" s="6">
        <f t="shared" si="15"/>
        <v>0</v>
      </c>
    </row>
    <row r="81" spans="1:39" ht="30">
      <c r="A81" s="6">
        <v>2304</v>
      </c>
      <c r="B81" s="6" t="s">
        <v>879</v>
      </c>
      <c r="C81" s="44" t="s">
        <v>276</v>
      </c>
      <c r="D81" s="8">
        <v>80</v>
      </c>
      <c r="E81" s="45" t="s">
        <v>282</v>
      </c>
      <c r="F81" s="44" t="s">
        <v>283</v>
      </c>
      <c r="G81" s="8">
        <v>1.1000000000000001</v>
      </c>
      <c r="H81" s="44" t="s">
        <v>279</v>
      </c>
      <c r="I81" s="44" t="s">
        <v>284</v>
      </c>
      <c r="J81" s="50" t="s">
        <v>161</v>
      </c>
      <c r="K81" s="44" t="s">
        <v>279</v>
      </c>
      <c r="L81" s="51">
        <v>998599</v>
      </c>
      <c r="M81" s="49" t="s">
        <v>36</v>
      </c>
      <c r="N81" s="44">
        <v>1</v>
      </c>
      <c r="O81" s="49" t="s">
        <v>37</v>
      </c>
      <c r="P81" s="69">
        <v>5088</v>
      </c>
      <c r="Q81" s="48">
        <v>0</v>
      </c>
      <c r="R81" s="12">
        <f t="shared" si="8"/>
        <v>457.91999999999996</v>
      </c>
      <c r="S81" s="12">
        <f t="shared" si="9"/>
        <v>457.91999999999996</v>
      </c>
      <c r="T81" s="12"/>
      <c r="U81" s="8"/>
      <c r="V81" s="8">
        <f t="shared" si="10"/>
        <v>6003.84</v>
      </c>
      <c r="X81" s="6" t="str">
        <f>VLOOKUP($I81,[2]GSTZEN!$E:$AK,1,)</f>
        <v>GE230401252617</v>
      </c>
      <c r="Y81" s="6" t="str">
        <f>VLOOKUP($I81,[2]GSTZEN!$E:$AK,4,)</f>
        <v>33AAJPN3941Q1Z7</v>
      </c>
      <c r="Z81" s="6">
        <f>VLOOKUP($I81,[2]GSTZEN!$E:$AK,10,)</f>
        <v>5088</v>
      </c>
      <c r="AA81" s="6">
        <f>VLOOKUP($I81,[2]GSTZEN!$E:$AK,11,)</f>
        <v>0</v>
      </c>
      <c r="AB81" s="6">
        <f>VLOOKUP($I81,[2]GSTZEN!$E:$AK,12,)</f>
        <v>457.92</v>
      </c>
      <c r="AC81" s="6">
        <f>VLOOKUP($I81,[2]GSTZEN!$E:$AK,13,)</f>
        <v>457.92</v>
      </c>
      <c r="AD81" s="6">
        <f>VLOOKUP($I81,[2]GSTZEN!$E:$AK,15,)</f>
        <v>6003.84</v>
      </c>
      <c r="AE81" s="6" t="str">
        <f>VLOOKUP($I81,[2]GSTZEN!$E:$AK,31,)</f>
        <v>Generated</v>
      </c>
      <c r="AF81" s="6">
        <f>VLOOKUP($I81,[2]GSTZEN!$E:$AK,32,)</f>
        <v>0</v>
      </c>
      <c r="AH81" s="6" t="b">
        <f t="shared" si="11"/>
        <v>1</v>
      </c>
      <c r="AI81" s="6">
        <f t="shared" si="12"/>
        <v>0</v>
      </c>
      <c r="AJ81" s="6">
        <f t="shared" si="12"/>
        <v>0</v>
      </c>
      <c r="AK81" s="6">
        <f t="shared" si="13"/>
        <v>0</v>
      </c>
      <c r="AL81" s="6">
        <f t="shared" si="14"/>
        <v>0</v>
      </c>
      <c r="AM81" s="6">
        <f t="shared" si="15"/>
        <v>0</v>
      </c>
    </row>
    <row r="82" spans="1:39">
      <c r="A82" s="6">
        <v>2304</v>
      </c>
      <c r="B82" s="6" t="s">
        <v>879</v>
      </c>
      <c r="C82" s="44" t="s">
        <v>276</v>
      </c>
      <c r="D82" s="8">
        <v>81</v>
      </c>
      <c r="E82" s="52" t="s">
        <v>285</v>
      </c>
      <c r="F82" s="44">
        <v>0</v>
      </c>
      <c r="G82" s="8">
        <v>1.3</v>
      </c>
      <c r="H82" s="8" t="s">
        <v>32</v>
      </c>
      <c r="I82" s="44" t="s">
        <v>286</v>
      </c>
      <c r="J82" s="50" t="s">
        <v>149</v>
      </c>
      <c r="K82" s="49" t="s">
        <v>32</v>
      </c>
      <c r="L82" s="10">
        <v>997212</v>
      </c>
      <c r="M82" s="44" t="s">
        <v>36</v>
      </c>
      <c r="N82" s="44">
        <v>1</v>
      </c>
      <c r="O82" s="44" t="s">
        <v>37</v>
      </c>
      <c r="P82" s="70">
        <v>1800</v>
      </c>
      <c r="Q82" s="48">
        <v>0</v>
      </c>
      <c r="R82" s="12">
        <f t="shared" si="8"/>
        <v>162</v>
      </c>
      <c r="S82" s="12">
        <f t="shared" si="9"/>
        <v>162</v>
      </c>
      <c r="T82" s="12"/>
      <c r="U82" s="8"/>
      <c r="V82" s="8">
        <f t="shared" si="10"/>
        <v>2124</v>
      </c>
      <c r="X82" s="6" t="str">
        <f>VLOOKUP($I82,[2]GSTZEN!$E:$AK,1,)</f>
        <v>GE230402252688</v>
      </c>
      <c r="Y82" s="6">
        <f>VLOOKUP($I82,[2]GSTZEN!$E:$AK,4,)</f>
        <v>0</v>
      </c>
      <c r="Z82" s="6">
        <f>VLOOKUP($I82,[2]GSTZEN!$E:$AK,10,)</f>
        <v>1800</v>
      </c>
      <c r="AA82" s="6">
        <f>VLOOKUP($I82,[2]GSTZEN!$E:$AK,11,)</f>
        <v>0</v>
      </c>
      <c r="AB82" s="6">
        <f>VLOOKUP($I82,[2]GSTZEN!$E:$AK,12,)</f>
        <v>162</v>
      </c>
      <c r="AC82" s="6">
        <f>VLOOKUP($I82,[2]GSTZEN!$E:$AK,13,)</f>
        <v>162</v>
      </c>
      <c r="AD82" s="6">
        <f>VLOOKUP($I82,[2]GSTZEN!$E:$AK,15,)</f>
        <v>2124</v>
      </c>
      <c r="AE82" s="6">
        <f>VLOOKUP($I82,[2]GSTZEN!$E:$AK,31,)</f>
        <v>0</v>
      </c>
      <c r="AF82" s="6">
        <f>VLOOKUP($I82,[2]GSTZEN!$E:$AK,32,)</f>
        <v>0</v>
      </c>
      <c r="AH82" s="6" t="b">
        <f t="shared" si="11"/>
        <v>1</v>
      </c>
      <c r="AI82" s="6">
        <f t="shared" si="12"/>
        <v>0</v>
      </c>
      <c r="AJ82" s="6">
        <f t="shared" si="12"/>
        <v>0</v>
      </c>
      <c r="AK82" s="6">
        <f t="shared" si="13"/>
        <v>0</v>
      </c>
      <c r="AL82" s="6">
        <f t="shared" si="14"/>
        <v>0</v>
      </c>
      <c r="AM82" s="6">
        <f t="shared" si="15"/>
        <v>0</v>
      </c>
    </row>
    <row r="83" spans="1:39">
      <c r="A83" s="6">
        <v>2304</v>
      </c>
      <c r="B83" s="6" t="s">
        <v>879</v>
      </c>
      <c r="C83" s="44" t="s">
        <v>276</v>
      </c>
      <c r="D83" s="8">
        <v>82</v>
      </c>
      <c r="E83" s="52" t="s">
        <v>287</v>
      </c>
      <c r="F83" s="44">
        <v>0</v>
      </c>
      <c r="G83" s="8">
        <v>1.3</v>
      </c>
      <c r="H83" s="8" t="s">
        <v>32</v>
      </c>
      <c r="I83" s="44" t="s">
        <v>288</v>
      </c>
      <c r="J83" s="50" t="s">
        <v>196</v>
      </c>
      <c r="K83" s="49" t="s">
        <v>32</v>
      </c>
      <c r="L83" s="10">
        <v>997212</v>
      </c>
      <c r="M83" s="44" t="s">
        <v>36</v>
      </c>
      <c r="N83" s="44">
        <v>1</v>
      </c>
      <c r="O83" s="44" t="s">
        <v>37</v>
      </c>
      <c r="P83" s="70">
        <v>5000</v>
      </c>
      <c r="Q83" s="48">
        <v>0</v>
      </c>
      <c r="R83" s="12">
        <f t="shared" si="8"/>
        <v>450</v>
      </c>
      <c r="S83" s="12">
        <f t="shared" si="9"/>
        <v>450</v>
      </c>
      <c r="T83" s="12"/>
      <c r="U83" s="8"/>
      <c r="V83" s="8">
        <f t="shared" si="10"/>
        <v>5900</v>
      </c>
      <c r="X83" s="6" t="str">
        <f>VLOOKUP($I83,[2]GSTZEN!$E:$AK,1,)</f>
        <v>GE230402252689</v>
      </c>
      <c r="Y83" s="6">
        <f>VLOOKUP($I83,[2]GSTZEN!$E:$AK,4,)</f>
        <v>0</v>
      </c>
      <c r="Z83" s="6">
        <f>VLOOKUP($I83,[2]GSTZEN!$E:$AK,10,)</f>
        <v>5000</v>
      </c>
      <c r="AA83" s="6">
        <f>VLOOKUP($I83,[2]GSTZEN!$E:$AK,11,)</f>
        <v>0</v>
      </c>
      <c r="AB83" s="6">
        <f>VLOOKUP($I83,[2]GSTZEN!$E:$AK,12,)</f>
        <v>450</v>
      </c>
      <c r="AC83" s="6">
        <f>VLOOKUP($I83,[2]GSTZEN!$E:$AK,13,)</f>
        <v>450</v>
      </c>
      <c r="AD83" s="6">
        <f>VLOOKUP($I83,[2]GSTZEN!$E:$AK,15,)</f>
        <v>5900</v>
      </c>
      <c r="AE83" s="6">
        <f>VLOOKUP($I83,[2]GSTZEN!$E:$AK,31,)</f>
        <v>0</v>
      </c>
      <c r="AF83" s="6">
        <f>VLOOKUP($I83,[2]GSTZEN!$E:$AK,32,)</f>
        <v>0</v>
      </c>
      <c r="AH83" s="6" t="b">
        <f t="shared" si="11"/>
        <v>1</v>
      </c>
      <c r="AI83" s="6">
        <f t="shared" si="12"/>
        <v>0</v>
      </c>
      <c r="AJ83" s="6">
        <f t="shared" si="12"/>
        <v>0</v>
      </c>
      <c r="AK83" s="6">
        <f t="shared" si="13"/>
        <v>0</v>
      </c>
      <c r="AL83" s="6">
        <f t="shared" si="14"/>
        <v>0</v>
      </c>
      <c r="AM83" s="6">
        <f t="shared" si="15"/>
        <v>0</v>
      </c>
    </row>
    <row r="84" spans="1:39">
      <c r="A84" s="6">
        <v>2304</v>
      </c>
      <c r="B84" s="6" t="s">
        <v>879</v>
      </c>
      <c r="C84" s="44" t="s">
        <v>276</v>
      </c>
      <c r="D84" s="8">
        <v>83</v>
      </c>
      <c r="E84" s="52" t="s">
        <v>289</v>
      </c>
      <c r="F84" s="44">
        <v>0</v>
      </c>
      <c r="G84" s="8">
        <v>1.3</v>
      </c>
      <c r="H84" s="8" t="s">
        <v>32</v>
      </c>
      <c r="I84" s="44" t="s">
        <v>290</v>
      </c>
      <c r="J84" s="50" t="s">
        <v>196</v>
      </c>
      <c r="K84" s="49" t="s">
        <v>32</v>
      </c>
      <c r="L84" s="10">
        <v>997212</v>
      </c>
      <c r="M84" s="44" t="s">
        <v>36</v>
      </c>
      <c r="N84" s="44">
        <v>1</v>
      </c>
      <c r="O84" s="44" t="s">
        <v>37</v>
      </c>
      <c r="P84" s="70">
        <v>200</v>
      </c>
      <c r="Q84" s="48">
        <v>0</v>
      </c>
      <c r="R84" s="12">
        <f t="shared" si="8"/>
        <v>18</v>
      </c>
      <c r="S84" s="12">
        <f t="shared" si="9"/>
        <v>18</v>
      </c>
      <c r="T84" s="12"/>
      <c r="U84" s="8"/>
      <c r="V84" s="8">
        <f t="shared" si="10"/>
        <v>236</v>
      </c>
      <c r="X84" s="6" t="str">
        <f>VLOOKUP($I84,[2]GSTZEN!$E:$AK,1,)</f>
        <v>GE230402252690</v>
      </c>
      <c r="Y84" s="6">
        <f>VLOOKUP($I84,[2]GSTZEN!$E:$AK,4,)</f>
        <v>0</v>
      </c>
      <c r="Z84" s="6">
        <f>VLOOKUP($I84,[2]GSTZEN!$E:$AK,10,)</f>
        <v>200</v>
      </c>
      <c r="AA84" s="6">
        <f>VLOOKUP($I84,[2]GSTZEN!$E:$AK,11,)</f>
        <v>0</v>
      </c>
      <c r="AB84" s="6">
        <f>VLOOKUP($I84,[2]GSTZEN!$E:$AK,12,)</f>
        <v>18</v>
      </c>
      <c r="AC84" s="6">
        <f>VLOOKUP($I84,[2]GSTZEN!$E:$AK,13,)</f>
        <v>18</v>
      </c>
      <c r="AD84" s="6">
        <f>VLOOKUP($I84,[2]GSTZEN!$E:$AK,15,)</f>
        <v>236</v>
      </c>
      <c r="AE84" s="6">
        <f>VLOOKUP($I84,[2]GSTZEN!$E:$AK,31,)</f>
        <v>0</v>
      </c>
      <c r="AF84" s="6">
        <f>VLOOKUP($I84,[2]GSTZEN!$E:$AK,32,)</f>
        <v>0</v>
      </c>
      <c r="AH84" s="6" t="b">
        <f t="shared" si="11"/>
        <v>1</v>
      </c>
      <c r="AI84" s="6">
        <f t="shared" si="12"/>
        <v>0</v>
      </c>
      <c r="AJ84" s="6">
        <f t="shared" si="12"/>
        <v>0</v>
      </c>
      <c r="AK84" s="6">
        <f t="shared" si="13"/>
        <v>0</v>
      </c>
      <c r="AL84" s="6">
        <f t="shared" si="14"/>
        <v>0</v>
      </c>
      <c r="AM84" s="6">
        <f t="shared" si="15"/>
        <v>0</v>
      </c>
    </row>
    <row r="85" spans="1:39">
      <c r="A85" s="6">
        <v>2304</v>
      </c>
      <c r="B85" s="6" t="s">
        <v>879</v>
      </c>
      <c r="C85" s="44" t="s">
        <v>276</v>
      </c>
      <c r="D85" s="8">
        <v>84</v>
      </c>
      <c r="E85" s="52" t="s">
        <v>291</v>
      </c>
      <c r="F85" s="44">
        <v>0</v>
      </c>
      <c r="G85" s="8">
        <v>1.3</v>
      </c>
      <c r="H85" s="8" t="s">
        <v>32</v>
      </c>
      <c r="I85" s="44" t="s">
        <v>292</v>
      </c>
      <c r="J85" s="50" t="s">
        <v>196</v>
      </c>
      <c r="K85" s="49" t="s">
        <v>32</v>
      </c>
      <c r="L85" s="10">
        <v>997212</v>
      </c>
      <c r="M85" s="44" t="s">
        <v>36</v>
      </c>
      <c r="N85" s="44">
        <v>1</v>
      </c>
      <c r="O85" s="44" t="s">
        <v>37</v>
      </c>
      <c r="P85" s="70">
        <v>300</v>
      </c>
      <c r="Q85" s="48">
        <v>0</v>
      </c>
      <c r="R85" s="12">
        <f t="shared" si="8"/>
        <v>27</v>
      </c>
      <c r="S85" s="12">
        <f t="shared" si="9"/>
        <v>27</v>
      </c>
      <c r="T85" s="12"/>
      <c r="U85" s="8"/>
      <c r="V85" s="8">
        <f t="shared" si="10"/>
        <v>354</v>
      </c>
      <c r="X85" s="6" t="str">
        <f>VLOOKUP($I85,[2]GSTZEN!$E:$AK,1,)</f>
        <v>GE230402252691</v>
      </c>
      <c r="Y85" s="6">
        <f>VLOOKUP($I85,[2]GSTZEN!$E:$AK,4,)</f>
        <v>0</v>
      </c>
      <c r="Z85" s="6">
        <f>VLOOKUP($I85,[2]GSTZEN!$E:$AK,10,)</f>
        <v>300</v>
      </c>
      <c r="AA85" s="6">
        <f>VLOOKUP($I85,[2]GSTZEN!$E:$AK,11,)</f>
        <v>0</v>
      </c>
      <c r="AB85" s="6">
        <f>VLOOKUP($I85,[2]GSTZEN!$E:$AK,12,)</f>
        <v>27</v>
      </c>
      <c r="AC85" s="6">
        <f>VLOOKUP($I85,[2]GSTZEN!$E:$AK,13,)</f>
        <v>27</v>
      </c>
      <c r="AD85" s="6">
        <f>VLOOKUP($I85,[2]GSTZEN!$E:$AK,15,)</f>
        <v>354</v>
      </c>
      <c r="AE85" s="6">
        <f>VLOOKUP($I85,[2]GSTZEN!$E:$AK,31,)</f>
        <v>0</v>
      </c>
      <c r="AF85" s="6">
        <f>VLOOKUP($I85,[2]GSTZEN!$E:$AK,32,)</f>
        <v>0</v>
      </c>
      <c r="AH85" s="6" t="b">
        <f t="shared" si="11"/>
        <v>1</v>
      </c>
      <c r="AI85" s="6">
        <f t="shared" si="12"/>
        <v>0</v>
      </c>
      <c r="AJ85" s="6">
        <f t="shared" si="12"/>
        <v>0</v>
      </c>
      <c r="AK85" s="6">
        <f t="shared" si="13"/>
        <v>0</v>
      </c>
      <c r="AL85" s="6">
        <f t="shared" si="14"/>
        <v>0</v>
      </c>
      <c r="AM85" s="6">
        <f t="shared" si="15"/>
        <v>0</v>
      </c>
    </row>
    <row r="86" spans="1:39">
      <c r="A86" s="6">
        <v>2304</v>
      </c>
      <c r="B86" s="6" t="s">
        <v>879</v>
      </c>
      <c r="C86" s="44" t="s">
        <v>276</v>
      </c>
      <c r="D86" s="8">
        <v>85</v>
      </c>
      <c r="E86" s="52" t="s">
        <v>293</v>
      </c>
      <c r="F86" s="44">
        <v>0</v>
      </c>
      <c r="G86" s="8">
        <v>1.3</v>
      </c>
      <c r="H86" s="8" t="s">
        <v>32</v>
      </c>
      <c r="I86" s="44" t="s">
        <v>294</v>
      </c>
      <c r="J86" s="46" t="s">
        <v>203</v>
      </c>
      <c r="K86" s="44" t="s">
        <v>32</v>
      </c>
      <c r="L86" s="10">
        <v>997212</v>
      </c>
      <c r="M86" s="44" t="s">
        <v>36</v>
      </c>
      <c r="N86" s="44">
        <v>1</v>
      </c>
      <c r="O86" s="44" t="s">
        <v>37</v>
      </c>
      <c r="P86" s="71">
        <v>2250</v>
      </c>
      <c r="Q86" s="48">
        <v>0</v>
      </c>
      <c r="R86" s="12">
        <f t="shared" si="8"/>
        <v>202.5</v>
      </c>
      <c r="S86" s="12">
        <f t="shared" si="9"/>
        <v>202.5</v>
      </c>
      <c r="T86" s="12"/>
      <c r="U86" s="8"/>
      <c r="V86" s="8">
        <f t="shared" si="10"/>
        <v>2655</v>
      </c>
      <c r="X86" s="6" t="str">
        <f>VLOOKUP($I86,[2]GSTZEN!$E:$AK,1,)</f>
        <v>GE230402252692</v>
      </c>
      <c r="Y86" s="6">
        <f>VLOOKUP($I86,[2]GSTZEN!$E:$AK,4,)</f>
        <v>0</v>
      </c>
      <c r="Z86" s="6">
        <f>VLOOKUP($I86,[2]GSTZEN!$E:$AK,10,)</f>
        <v>2250</v>
      </c>
      <c r="AA86" s="6">
        <f>VLOOKUP($I86,[2]GSTZEN!$E:$AK,11,)</f>
        <v>0</v>
      </c>
      <c r="AB86" s="6">
        <f>VLOOKUP($I86,[2]GSTZEN!$E:$AK,12,)</f>
        <v>202.5</v>
      </c>
      <c r="AC86" s="6">
        <f>VLOOKUP($I86,[2]GSTZEN!$E:$AK,13,)</f>
        <v>202.5</v>
      </c>
      <c r="AD86" s="6">
        <f>VLOOKUP($I86,[2]GSTZEN!$E:$AK,15,)</f>
        <v>2655</v>
      </c>
      <c r="AE86" s="6">
        <f>VLOOKUP($I86,[2]GSTZEN!$E:$AK,31,)</f>
        <v>0</v>
      </c>
      <c r="AF86" s="6">
        <f>VLOOKUP($I86,[2]GSTZEN!$E:$AK,32,)</f>
        <v>0</v>
      </c>
      <c r="AH86" s="6" t="b">
        <f t="shared" si="11"/>
        <v>1</v>
      </c>
      <c r="AI86" s="6">
        <f t="shared" si="12"/>
        <v>0</v>
      </c>
      <c r="AJ86" s="6">
        <f t="shared" si="12"/>
        <v>0</v>
      </c>
      <c r="AK86" s="6">
        <f t="shared" si="13"/>
        <v>0</v>
      </c>
      <c r="AL86" s="6">
        <f t="shared" si="14"/>
        <v>0</v>
      </c>
      <c r="AM86" s="6">
        <f t="shared" si="15"/>
        <v>0</v>
      </c>
    </row>
    <row r="87" spans="1:39">
      <c r="A87" s="6">
        <v>2304</v>
      </c>
      <c r="B87" s="6" t="s">
        <v>879</v>
      </c>
      <c r="C87" s="44" t="s">
        <v>276</v>
      </c>
      <c r="D87" s="8">
        <v>86</v>
      </c>
      <c r="E87" s="52" t="s">
        <v>293</v>
      </c>
      <c r="F87" s="44">
        <v>0</v>
      </c>
      <c r="G87" s="8">
        <v>1.3</v>
      </c>
      <c r="H87" s="8" t="s">
        <v>32</v>
      </c>
      <c r="I87" s="44" t="s">
        <v>295</v>
      </c>
      <c r="J87" s="50" t="s">
        <v>203</v>
      </c>
      <c r="K87" s="49" t="s">
        <v>32</v>
      </c>
      <c r="L87" s="10">
        <v>997212</v>
      </c>
      <c r="M87" s="44" t="s">
        <v>36</v>
      </c>
      <c r="N87" s="44">
        <v>1</v>
      </c>
      <c r="O87" s="44" t="s">
        <v>37</v>
      </c>
      <c r="P87" s="70">
        <v>2250</v>
      </c>
      <c r="Q87" s="48">
        <v>0</v>
      </c>
      <c r="R87" s="12">
        <f t="shared" si="8"/>
        <v>202.5</v>
      </c>
      <c r="S87" s="12">
        <f t="shared" si="9"/>
        <v>202.5</v>
      </c>
      <c r="T87" s="12"/>
      <c r="U87" s="8"/>
      <c r="V87" s="8">
        <f t="shared" si="10"/>
        <v>2655</v>
      </c>
      <c r="X87" s="6" t="str">
        <f>VLOOKUP($I87,[2]GSTZEN!$E:$AK,1,)</f>
        <v>GE230402252693</v>
      </c>
      <c r="Y87" s="6">
        <f>VLOOKUP($I87,[2]GSTZEN!$E:$AK,4,)</f>
        <v>0</v>
      </c>
      <c r="Z87" s="6">
        <f>VLOOKUP($I87,[2]GSTZEN!$E:$AK,10,)</f>
        <v>2250</v>
      </c>
      <c r="AA87" s="6">
        <f>VLOOKUP($I87,[2]GSTZEN!$E:$AK,11,)</f>
        <v>0</v>
      </c>
      <c r="AB87" s="6">
        <f>VLOOKUP($I87,[2]GSTZEN!$E:$AK,12,)</f>
        <v>202.5</v>
      </c>
      <c r="AC87" s="6">
        <f>VLOOKUP($I87,[2]GSTZEN!$E:$AK,13,)</f>
        <v>202.5</v>
      </c>
      <c r="AD87" s="6">
        <f>VLOOKUP($I87,[2]GSTZEN!$E:$AK,15,)</f>
        <v>2655</v>
      </c>
      <c r="AE87" s="6">
        <f>VLOOKUP($I87,[2]GSTZEN!$E:$AK,31,)</f>
        <v>0</v>
      </c>
      <c r="AF87" s="6">
        <f>VLOOKUP($I87,[2]GSTZEN!$E:$AK,32,)</f>
        <v>0</v>
      </c>
      <c r="AH87" s="6" t="b">
        <f t="shared" si="11"/>
        <v>1</v>
      </c>
      <c r="AI87" s="6">
        <f t="shared" si="12"/>
        <v>0</v>
      </c>
      <c r="AJ87" s="6">
        <f t="shared" si="12"/>
        <v>0</v>
      </c>
      <c r="AK87" s="6">
        <f t="shared" si="13"/>
        <v>0</v>
      </c>
      <c r="AL87" s="6">
        <f t="shared" si="14"/>
        <v>0</v>
      </c>
      <c r="AM87" s="6">
        <f t="shared" si="15"/>
        <v>0</v>
      </c>
    </row>
    <row r="88" spans="1:39">
      <c r="A88" s="6">
        <v>2150</v>
      </c>
      <c r="B88" s="6" t="s">
        <v>879</v>
      </c>
      <c r="C88" s="6" t="s">
        <v>296</v>
      </c>
      <c r="F88" s="19" t="s">
        <v>297</v>
      </c>
      <c r="G88" s="8">
        <v>1.1000000000000001</v>
      </c>
      <c r="H88" s="6" t="s">
        <v>111</v>
      </c>
      <c r="I88" s="19" t="s">
        <v>298</v>
      </c>
      <c r="K88" s="6" t="s">
        <v>111</v>
      </c>
      <c r="L88" s="6">
        <v>998599</v>
      </c>
      <c r="M88" s="44" t="s">
        <v>36</v>
      </c>
      <c r="N88" s="44">
        <v>1</v>
      </c>
      <c r="O88" s="44" t="s">
        <v>37</v>
      </c>
      <c r="P88" s="72">
        <v>74900</v>
      </c>
      <c r="R88" s="53">
        <f>P88*9%</f>
        <v>6741</v>
      </c>
      <c r="S88" s="53">
        <f>P88*9%</f>
        <v>6741</v>
      </c>
      <c r="V88" s="6">
        <f t="shared" si="10"/>
        <v>88382</v>
      </c>
      <c r="X88" s="6" t="str">
        <f>VLOOKUP($I88,[2]GSTZEN!$E:$AK,1,)</f>
        <v>GE2150FY25261</v>
      </c>
      <c r="Y88" s="6" t="str">
        <f>VLOOKUP($I88,[2]GSTZEN!$E:$AK,4,)</f>
        <v>33BUQPS5123R1ZT</v>
      </c>
      <c r="Z88" s="6">
        <f>VLOOKUP($I88,[2]GSTZEN!$E:$AK,10,)</f>
        <v>74900</v>
      </c>
      <c r="AA88" s="6">
        <f>VLOOKUP($I88,[2]GSTZEN!$E:$AK,11,)</f>
        <v>0</v>
      </c>
      <c r="AB88" s="6">
        <f>VLOOKUP($I88,[2]GSTZEN!$E:$AK,12,)</f>
        <v>6741</v>
      </c>
      <c r="AC88" s="6">
        <f>VLOOKUP($I88,[2]GSTZEN!$E:$AK,13,)</f>
        <v>6741</v>
      </c>
      <c r="AD88" s="6">
        <f>VLOOKUP($I88,[2]GSTZEN!$E:$AK,15,)</f>
        <v>88382</v>
      </c>
      <c r="AE88" s="6" t="str">
        <f>VLOOKUP($I88,[2]GSTZEN!$E:$AK,31,)</f>
        <v>Generated</v>
      </c>
      <c r="AF88" s="6">
        <f>VLOOKUP($I88,[2]GSTZEN!$E:$AK,32,)</f>
        <v>0</v>
      </c>
      <c r="AH88" s="6" t="b">
        <f t="shared" si="11"/>
        <v>1</v>
      </c>
      <c r="AI88" s="6">
        <f t="shared" ref="AI88:AJ151" si="16">P88-Z88</f>
        <v>0</v>
      </c>
      <c r="AJ88" s="6">
        <f t="shared" si="16"/>
        <v>0</v>
      </c>
      <c r="AK88" s="6">
        <f t="shared" si="13"/>
        <v>0</v>
      </c>
      <c r="AL88" s="6">
        <f t="shared" si="14"/>
        <v>0</v>
      </c>
      <c r="AM88" s="6">
        <f t="shared" si="15"/>
        <v>0</v>
      </c>
    </row>
    <row r="89" spans="1:39">
      <c r="A89" s="6">
        <v>2150</v>
      </c>
      <c r="B89" s="6" t="s">
        <v>879</v>
      </c>
      <c r="C89" s="6" t="s">
        <v>296</v>
      </c>
      <c r="F89" s="19" t="s">
        <v>297</v>
      </c>
      <c r="G89" s="8">
        <v>1.1000000000000001</v>
      </c>
      <c r="H89" s="6" t="s">
        <v>111</v>
      </c>
      <c r="I89" s="19" t="s">
        <v>299</v>
      </c>
      <c r="K89" s="6" t="s">
        <v>111</v>
      </c>
      <c r="L89" s="6">
        <v>998599</v>
      </c>
      <c r="M89" s="44" t="s">
        <v>36</v>
      </c>
      <c r="N89" s="44">
        <v>1</v>
      </c>
      <c r="O89" s="44" t="s">
        <v>37</v>
      </c>
      <c r="P89" s="72">
        <v>100000</v>
      </c>
      <c r="R89" s="53">
        <f t="shared" ref="R89:R152" si="17">P89*9%</f>
        <v>9000</v>
      </c>
      <c r="S89" s="53">
        <f t="shared" ref="S89:S152" si="18">P89*9%</f>
        <v>9000</v>
      </c>
      <c r="V89" s="53">
        <f>P89+Q89+R89+S89</f>
        <v>118000</v>
      </c>
      <c r="X89" s="6" t="str">
        <f>VLOOKUP($I89,[2]GSTZEN!$E:$AK,1,)</f>
        <v>GE2150FY25262</v>
      </c>
      <c r="Y89" s="6" t="str">
        <f>VLOOKUP($I89,[2]GSTZEN!$E:$AK,4,)</f>
        <v>33BUQPS5123R1ZT</v>
      </c>
      <c r="Z89" s="6">
        <f>VLOOKUP($I89,[2]GSTZEN!$E:$AK,10,)</f>
        <v>100000</v>
      </c>
      <c r="AA89" s="6">
        <f>VLOOKUP($I89,[2]GSTZEN!$E:$AK,11,)</f>
        <v>0</v>
      </c>
      <c r="AB89" s="6">
        <f>VLOOKUP($I89,[2]GSTZEN!$E:$AK,12,)</f>
        <v>9000</v>
      </c>
      <c r="AC89" s="6">
        <f>VLOOKUP($I89,[2]GSTZEN!$E:$AK,13,)</f>
        <v>9000</v>
      </c>
      <c r="AD89" s="6">
        <f>VLOOKUP($I89,[2]GSTZEN!$E:$AK,15,)</f>
        <v>118000</v>
      </c>
      <c r="AE89" s="6" t="str">
        <f>VLOOKUP($I89,[2]GSTZEN!$E:$AK,31,)</f>
        <v>Generated</v>
      </c>
      <c r="AF89" s="6">
        <f>VLOOKUP($I89,[2]GSTZEN!$E:$AK,32,)</f>
        <v>0</v>
      </c>
      <c r="AH89" s="6" t="b">
        <f t="shared" si="11"/>
        <v>1</v>
      </c>
      <c r="AI89" s="6">
        <f t="shared" si="16"/>
        <v>0</v>
      </c>
      <c r="AJ89" s="6">
        <f t="shared" si="16"/>
        <v>0</v>
      </c>
      <c r="AK89" s="6">
        <f t="shared" si="13"/>
        <v>0</v>
      </c>
      <c r="AL89" s="6">
        <f t="shared" si="14"/>
        <v>0</v>
      </c>
      <c r="AM89" s="6">
        <f t="shared" si="15"/>
        <v>0</v>
      </c>
    </row>
    <row r="90" spans="1:39">
      <c r="A90" s="6">
        <v>2150</v>
      </c>
      <c r="B90" s="6" t="s">
        <v>879</v>
      </c>
      <c r="C90" s="6" t="s">
        <v>296</v>
      </c>
      <c r="F90" s="19" t="s">
        <v>300</v>
      </c>
      <c r="G90" s="8">
        <v>1.1000000000000001</v>
      </c>
      <c r="H90" s="6" t="s">
        <v>111</v>
      </c>
      <c r="I90" s="19" t="s">
        <v>301</v>
      </c>
      <c r="K90" s="6" t="s">
        <v>111</v>
      </c>
      <c r="L90" s="6">
        <v>998599</v>
      </c>
      <c r="M90" s="44" t="s">
        <v>36</v>
      </c>
      <c r="N90" s="44">
        <v>1</v>
      </c>
      <c r="O90" s="44" t="s">
        <v>37</v>
      </c>
      <c r="P90" s="72">
        <v>74900</v>
      </c>
      <c r="R90" s="53">
        <f t="shared" si="17"/>
        <v>6741</v>
      </c>
      <c r="S90" s="53">
        <f t="shared" si="18"/>
        <v>6741</v>
      </c>
      <c r="V90" s="53">
        <f t="shared" ref="V90:V153" si="19">P90+Q90+R90+S90</f>
        <v>88382</v>
      </c>
      <c r="X90" s="6" t="str">
        <f>VLOOKUP($I90,[2]GSTZEN!$E:$AK,1,)</f>
        <v>GE2150FY25263</v>
      </c>
      <c r="Y90" s="6" t="str">
        <f>VLOOKUP($I90,[2]GSTZEN!$E:$AK,4,)</f>
        <v>33AAQCM0865Q1ZR</v>
      </c>
      <c r="Z90" s="6">
        <f>VLOOKUP($I90,[2]GSTZEN!$E:$AK,10,)</f>
        <v>74900</v>
      </c>
      <c r="AA90" s="6">
        <f>VLOOKUP($I90,[2]GSTZEN!$E:$AK,11,)</f>
        <v>0</v>
      </c>
      <c r="AB90" s="6">
        <f>VLOOKUP($I90,[2]GSTZEN!$E:$AK,12,)</f>
        <v>6741</v>
      </c>
      <c r="AC90" s="6">
        <f>VLOOKUP($I90,[2]GSTZEN!$E:$AK,13,)</f>
        <v>6741</v>
      </c>
      <c r="AD90" s="6">
        <f>VLOOKUP($I90,[2]GSTZEN!$E:$AK,15,)</f>
        <v>88382</v>
      </c>
      <c r="AE90" s="6" t="str">
        <f>VLOOKUP($I90,[2]GSTZEN!$E:$AK,31,)</f>
        <v>Generated</v>
      </c>
      <c r="AF90" s="6">
        <f>VLOOKUP($I90,[2]GSTZEN!$E:$AK,32,)</f>
        <v>0</v>
      </c>
      <c r="AH90" s="6" t="b">
        <f t="shared" si="11"/>
        <v>1</v>
      </c>
      <c r="AI90" s="6">
        <f t="shared" si="16"/>
        <v>0</v>
      </c>
      <c r="AJ90" s="6">
        <f t="shared" si="16"/>
        <v>0</v>
      </c>
      <c r="AK90" s="6">
        <f t="shared" si="13"/>
        <v>0</v>
      </c>
      <c r="AL90" s="6">
        <f t="shared" si="14"/>
        <v>0</v>
      </c>
      <c r="AM90" s="6">
        <f t="shared" si="15"/>
        <v>0</v>
      </c>
    </row>
    <row r="91" spans="1:39">
      <c r="A91" s="6">
        <v>2150</v>
      </c>
      <c r="B91" s="6" t="s">
        <v>879</v>
      </c>
      <c r="C91" s="6" t="s">
        <v>296</v>
      </c>
      <c r="F91" s="19" t="s">
        <v>300</v>
      </c>
      <c r="G91" s="8">
        <v>1.1000000000000001</v>
      </c>
      <c r="H91" s="6" t="s">
        <v>111</v>
      </c>
      <c r="I91" s="19" t="s">
        <v>302</v>
      </c>
      <c r="K91" s="6" t="s">
        <v>111</v>
      </c>
      <c r="L91" s="6">
        <v>998599</v>
      </c>
      <c r="M91" s="44" t="s">
        <v>36</v>
      </c>
      <c r="N91" s="44">
        <v>1</v>
      </c>
      <c r="O91" s="44" t="s">
        <v>37</v>
      </c>
      <c r="P91" s="72">
        <v>100000</v>
      </c>
      <c r="R91" s="53">
        <f t="shared" si="17"/>
        <v>9000</v>
      </c>
      <c r="S91" s="53">
        <f t="shared" si="18"/>
        <v>9000</v>
      </c>
      <c r="V91" s="53">
        <f t="shared" si="19"/>
        <v>118000</v>
      </c>
      <c r="X91" s="6" t="str">
        <f>VLOOKUP($I91,[2]GSTZEN!$E:$AK,1,)</f>
        <v>GE2150FY25264</v>
      </c>
      <c r="Y91" s="6" t="str">
        <f>VLOOKUP($I91,[2]GSTZEN!$E:$AK,4,)</f>
        <v>33AAQCM0865Q1ZR</v>
      </c>
      <c r="Z91" s="6">
        <f>VLOOKUP($I91,[2]GSTZEN!$E:$AK,10,)</f>
        <v>100000</v>
      </c>
      <c r="AA91" s="6">
        <f>VLOOKUP($I91,[2]GSTZEN!$E:$AK,11,)</f>
        <v>0</v>
      </c>
      <c r="AB91" s="6">
        <f>VLOOKUP($I91,[2]GSTZEN!$E:$AK,12,)</f>
        <v>9000</v>
      </c>
      <c r="AC91" s="6">
        <f>VLOOKUP($I91,[2]GSTZEN!$E:$AK,13,)</f>
        <v>9000</v>
      </c>
      <c r="AD91" s="6">
        <f>VLOOKUP($I91,[2]GSTZEN!$E:$AK,15,)</f>
        <v>118000</v>
      </c>
      <c r="AE91" s="6" t="str">
        <f>VLOOKUP($I91,[2]GSTZEN!$E:$AK,31,)</f>
        <v>Generated</v>
      </c>
      <c r="AF91" s="6">
        <f>VLOOKUP($I91,[2]GSTZEN!$E:$AK,32,)</f>
        <v>0</v>
      </c>
      <c r="AH91" s="6" t="b">
        <f t="shared" si="11"/>
        <v>1</v>
      </c>
      <c r="AI91" s="6">
        <f t="shared" si="16"/>
        <v>0</v>
      </c>
      <c r="AJ91" s="6">
        <f t="shared" si="16"/>
        <v>0</v>
      </c>
      <c r="AK91" s="6">
        <f t="shared" si="13"/>
        <v>0</v>
      </c>
      <c r="AL91" s="6">
        <f t="shared" si="14"/>
        <v>0</v>
      </c>
      <c r="AM91" s="6">
        <f t="shared" si="15"/>
        <v>0</v>
      </c>
    </row>
    <row r="92" spans="1:39">
      <c r="A92" s="6">
        <v>2150</v>
      </c>
      <c r="B92" s="6" t="s">
        <v>879</v>
      </c>
      <c r="C92" s="6" t="s">
        <v>296</v>
      </c>
      <c r="F92" s="19" t="s">
        <v>303</v>
      </c>
      <c r="G92" s="8">
        <v>1.1000000000000001</v>
      </c>
      <c r="H92" s="6" t="s">
        <v>111</v>
      </c>
      <c r="I92" s="19" t="s">
        <v>304</v>
      </c>
      <c r="K92" s="6" t="s">
        <v>111</v>
      </c>
      <c r="L92" s="6">
        <v>998599</v>
      </c>
      <c r="M92" s="44" t="s">
        <v>36</v>
      </c>
      <c r="N92" s="44">
        <v>1</v>
      </c>
      <c r="O92" s="44" t="s">
        <v>37</v>
      </c>
      <c r="P92" s="73">
        <v>36650</v>
      </c>
      <c r="Q92" s="53">
        <f>P92*18%</f>
        <v>6597</v>
      </c>
      <c r="R92" s="53"/>
      <c r="S92" s="53"/>
      <c r="V92" s="53">
        <f t="shared" si="19"/>
        <v>43247</v>
      </c>
      <c r="X92" s="6" t="str">
        <f>VLOOKUP($I92,[2]GSTZEN!$E:$AK,1,)</f>
        <v>GE2150FY25265</v>
      </c>
      <c r="Y92" s="6" t="str">
        <f>VLOOKUP($I92,[2]GSTZEN!$E:$AK,4,)</f>
        <v>27AAFCF8704Q1Z0</v>
      </c>
      <c r="Z92" s="6">
        <f>VLOOKUP($I92,[2]GSTZEN!$E:$AK,10,)</f>
        <v>36650</v>
      </c>
      <c r="AA92" s="6">
        <f>VLOOKUP($I92,[2]GSTZEN!$E:$AK,11,)</f>
        <v>6597</v>
      </c>
      <c r="AB92" s="6">
        <f>VLOOKUP($I92,[2]GSTZEN!$E:$AK,12,)</f>
        <v>0</v>
      </c>
      <c r="AC92" s="6">
        <f>VLOOKUP($I92,[2]GSTZEN!$E:$AK,13,)</f>
        <v>0</v>
      </c>
      <c r="AD92" s="6">
        <f>VLOOKUP($I92,[2]GSTZEN!$E:$AK,15,)</f>
        <v>43247</v>
      </c>
      <c r="AE92" s="6" t="str">
        <f>VLOOKUP($I92,[2]GSTZEN!$E:$AK,31,)</f>
        <v>Generated</v>
      </c>
      <c r="AF92" s="6">
        <f>VLOOKUP($I92,[2]GSTZEN!$E:$AK,32,)</f>
        <v>0</v>
      </c>
      <c r="AH92" s="6" t="b">
        <f t="shared" si="11"/>
        <v>1</v>
      </c>
      <c r="AI92" s="6">
        <f t="shared" si="16"/>
        <v>0</v>
      </c>
      <c r="AJ92" s="6">
        <f t="shared" si="16"/>
        <v>0</v>
      </c>
      <c r="AK92" s="6">
        <f t="shared" si="13"/>
        <v>0</v>
      </c>
      <c r="AL92" s="6">
        <f t="shared" si="14"/>
        <v>0</v>
      </c>
      <c r="AM92" s="6">
        <f t="shared" si="15"/>
        <v>0</v>
      </c>
    </row>
    <row r="93" spans="1:39">
      <c r="A93" s="6">
        <v>2150</v>
      </c>
      <c r="B93" s="6" t="s">
        <v>879</v>
      </c>
      <c r="C93" s="6" t="s">
        <v>296</v>
      </c>
      <c r="F93" s="19" t="s">
        <v>303</v>
      </c>
      <c r="G93" s="8">
        <v>1.1000000000000001</v>
      </c>
      <c r="H93" s="6" t="s">
        <v>111</v>
      </c>
      <c r="I93" s="19" t="s">
        <v>305</v>
      </c>
      <c r="K93" s="6" t="s">
        <v>111</v>
      </c>
      <c r="L93" s="6">
        <v>998599</v>
      </c>
      <c r="M93" s="44" t="s">
        <v>36</v>
      </c>
      <c r="N93" s="44">
        <v>1</v>
      </c>
      <c r="O93" s="44" t="s">
        <v>37</v>
      </c>
      <c r="P93" s="73">
        <v>73300</v>
      </c>
      <c r="Q93" s="53">
        <f>P93*18%</f>
        <v>13194</v>
      </c>
      <c r="R93" s="53"/>
      <c r="S93" s="53"/>
      <c r="V93" s="53">
        <f t="shared" si="19"/>
        <v>86494</v>
      </c>
      <c r="X93" s="6" t="str">
        <f>VLOOKUP($I93,[2]GSTZEN!$E:$AK,1,)</f>
        <v>GE2150FY25266</v>
      </c>
      <c r="Y93" s="6" t="str">
        <f>VLOOKUP($I93,[2]GSTZEN!$E:$AK,4,)</f>
        <v>27AAFCF8704Q1Z0</v>
      </c>
      <c r="Z93" s="6">
        <f>VLOOKUP($I93,[2]GSTZEN!$E:$AK,10,)</f>
        <v>73300</v>
      </c>
      <c r="AA93" s="6">
        <f>VLOOKUP($I93,[2]GSTZEN!$E:$AK,11,)</f>
        <v>13194</v>
      </c>
      <c r="AB93" s="6">
        <f>VLOOKUP($I93,[2]GSTZEN!$E:$AK,12,)</f>
        <v>0</v>
      </c>
      <c r="AC93" s="6">
        <f>VLOOKUP($I93,[2]GSTZEN!$E:$AK,13,)</f>
        <v>0</v>
      </c>
      <c r="AD93" s="6">
        <f>VLOOKUP($I93,[2]GSTZEN!$E:$AK,15,)</f>
        <v>86494</v>
      </c>
      <c r="AE93" s="6" t="str">
        <f>VLOOKUP($I93,[2]GSTZEN!$E:$AK,31,)</f>
        <v>Generated</v>
      </c>
      <c r="AF93" s="6">
        <f>VLOOKUP($I93,[2]GSTZEN!$E:$AK,32,)</f>
        <v>0</v>
      </c>
      <c r="AH93" s="6" t="b">
        <f t="shared" si="11"/>
        <v>1</v>
      </c>
      <c r="AI93" s="6">
        <f t="shared" si="16"/>
        <v>0</v>
      </c>
      <c r="AJ93" s="6">
        <f t="shared" si="16"/>
        <v>0</v>
      </c>
      <c r="AK93" s="6">
        <f t="shared" si="13"/>
        <v>0</v>
      </c>
      <c r="AL93" s="6">
        <f t="shared" si="14"/>
        <v>0</v>
      </c>
      <c r="AM93" s="6">
        <f t="shared" si="15"/>
        <v>0</v>
      </c>
    </row>
    <row r="94" spans="1:39">
      <c r="A94" s="6">
        <v>2150</v>
      </c>
      <c r="B94" s="6" t="s">
        <v>879</v>
      </c>
      <c r="C94" s="6" t="s">
        <v>296</v>
      </c>
      <c r="F94" s="19" t="s">
        <v>306</v>
      </c>
      <c r="G94" s="8">
        <v>1.1000000000000001</v>
      </c>
      <c r="H94" s="6" t="s">
        <v>111</v>
      </c>
      <c r="I94" s="19" t="s">
        <v>307</v>
      </c>
      <c r="K94" s="6" t="s">
        <v>111</v>
      </c>
      <c r="L94" s="6">
        <v>998599</v>
      </c>
      <c r="M94" s="44" t="s">
        <v>36</v>
      </c>
      <c r="N94" s="44">
        <v>1</v>
      </c>
      <c r="O94" s="44" t="s">
        <v>37</v>
      </c>
      <c r="P94" s="73">
        <v>74900</v>
      </c>
      <c r="Q94" s="53">
        <f>P94*18%</f>
        <v>13482</v>
      </c>
      <c r="R94" s="53"/>
      <c r="S94" s="53"/>
      <c r="V94" s="53">
        <f t="shared" si="19"/>
        <v>88382</v>
      </c>
      <c r="X94" s="6" t="str">
        <f>VLOOKUP($I94,[2]GSTZEN!$E:$AK,1,)</f>
        <v>GE2150FY25267</v>
      </c>
      <c r="Y94" s="6" t="str">
        <f>VLOOKUP($I94,[2]GSTZEN!$E:$AK,4,)</f>
        <v>19AEBFS3489L1ZC</v>
      </c>
      <c r="Z94" s="6">
        <f>VLOOKUP($I94,[2]GSTZEN!$E:$AK,10,)</f>
        <v>74900</v>
      </c>
      <c r="AA94" s="6">
        <f>VLOOKUP($I94,[2]GSTZEN!$E:$AK,11,)</f>
        <v>13482</v>
      </c>
      <c r="AB94" s="6">
        <f>VLOOKUP($I94,[2]GSTZEN!$E:$AK,12,)</f>
        <v>0</v>
      </c>
      <c r="AC94" s="6">
        <f>VLOOKUP($I94,[2]GSTZEN!$E:$AK,13,)</f>
        <v>0</v>
      </c>
      <c r="AD94" s="6">
        <f>VLOOKUP($I94,[2]GSTZEN!$E:$AK,15,)</f>
        <v>88382</v>
      </c>
      <c r="AE94" s="6" t="str">
        <f>VLOOKUP($I94,[2]GSTZEN!$E:$AK,31,)</f>
        <v>Generated</v>
      </c>
      <c r="AF94" s="6">
        <f>VLOOKUP($I94,[2]GSTZEN!$E:$AK,32,)</f>
        <v>0</v>
      </c>
      <c r="AH94" s="6" t="b">
        <f t="shared" si="11"/>
        <v>1</v>
      </c>
      <c r="AI94" s="6">
        <f t="shared" si="16"/>
        <v>0</v>
      </c>
      <c r="AJ94" s="6">
        <f t="shared" si="16"/>
        <v>0</v>
      </c>
      <c r="AK94" s="6">
        <f t="shared" si="13"/>
        <v>0</v>
      </c>
      <c r="AL94" s="6">
        <f t="shared" si="14"/>
        <v>0</v>
      </c>
      <c r="AM94" s="6">
        <f t="shared" si="15"/>
        <v>0</v>
      </c>
    </row>
    <row r="95" spans="1:39">
      <c r="A95" s="6">
        <v>2150</v>
      </c>
      <c r="B95" s="6" t="s">
        <v>879</v>
      </c>
      <c r="C95" s="6" t="s">
        <v>296</v>
      </c>
      <c r="F95" s="19" t="s">
        <v>308</v>
      </c>
      <c r="G95" s="8">
        <v>1.1000000000000001</v>
      </c>
      <c r="H95" s="6" t="s">
        <v>111</v>
      </c>
      <c r="I95" s="19" t="s">
        <v>309</v>
      </c>
      <c r="K95" s="6" t="s">
        <v>111</v>
      </c>
      <c r="L95" s="6">
        <v>998599</v>
      </c>
      <c r="M95" s="44" t="s">
        <v>36</v>
      </c>
      <c r="N95" s="44">
        <v>1</v>
      </c>
      <c r="O95" s="44" t="s">
        <v>37</v>
      </c>
      <c r="P95" s="72">
        <v>74900</v>
      </c>
      <c r="R95" s="53">
        <f t="shared" si="17"/>
        <v>6741</v>
      </c>
      <c r="S95" s="53">
        <f t="shared" si="18"/>
        <v>6741</v>
      </c>
      <c r="V95" s="53">
        <f t="shared" si="19"/>
        <v>88382</v>
      </c>
      <c r="X95" s="6" t="str">
        <f>VLOOKUP($I95,[2]GSTZEN!$E:$AK,1,)</f>
        <v>GE2150FY25268</v>
      </c>
      <c r="Y95" s="6" t="str">
        <f>VLOOKUP($I95,[2]GSTZEN!$E:$AK,4,)</f>
        <v>33AAATV6606K1ZC</v>
      </c>
      <c r="Z95" s="6">
        <f>VLOOKUP($I95,[2]GSTZEN!$E:$AK,10,)</f>
        <v>74900</v>
      </c>
      <c r="AA95" s="6">
        <f>VLOOKUP($I95,[2]GSTZEN!$E:$AK,11,)</f>
        <v>0</v>
      </c>
      <c r="AB95" s="6">
        <f>VLOOKUP($I95,[2]GSTZEN!$E:$AK,12,)</f>
        <v>6741</v>
      </c>
      <c r="AC95" s="6">
        <f>VLOOKUP($I95,[2]GSTZEN!$E:$AK,13,)</f>
        <v>6741</v>
      </c>
      <c r="AD95" s="6">
        <f>VLOOKUP($I95,[2]GSTZEN!$E:$AK,15,)</f>
        <v>88382</v>
      </c>
      <c r="AE95" s="6" t="str">
        <f>VLOOKUP($I95,[2]GSTZEN!$E:$AK,31,)</f>
        <v>Generated</v>
      </c>
      <c r="AF95" s="6">
        <f>VLOOKUP($I95,[2]GSTZEN!$E:$AK,32,)</f>
        <v>0</v>
      </c>
      <c r="AH95" s="6" t="b">
        <f t="shared" si="11"/>
        <v>1</v>
      </c>
      <c r="AI95" s="6">
        <f t="shared" si="16"/>
        <v>0</v>
      </c>
      <c r="AJ95" s="6">
        <f t="shared" si="16"/>
        <v>0</v>
      </c>
      <c r="AK95" s="6">
        <f t="shared" si="13"/>
        <v>0</v>
      </c>
      <c r="AL95" s="6">
        <f t="shared" si="14"/>
        <v>0</v>
      </c>
      <c r="AM95" s="6">
        <f t="shared" si="15"/>
        <v>0</v>
      </c>
    </row>
    <row r="96" spans="1:39">
      <c r="A96" s="6">
        <v>2150</v>
      </c>
      <c r="B96" s="6" t="s">
        <v>879</v>
      </c>
      <c r="C96" s="6" t="s">
        <v>296</v>
      </c>
      <c r="F96" s="19" t="s">
        <v>308</v>
      </c>
      <c r="G96" s="8">
        <v>1.1000000000000001</v>
      </c>
      <c r="H96" s="6" t="s">
        <v>111</v>
      </c>
      <c r="I96" s="19" t="s">
        <v>310</v>
      </c>
      <c r="K96" s="6" t="s">
        <v>111</v>
      </c>
      <c r="L96" s="6">
        <v>998599</v>
      </c>
      <c r="M96" s="44" t="s">
        <v>36</v>
      </c>
      <c r="N96" s="44">
        <v>1</v>
      </c>
      <c r="O96" s="44" t="s">
        <v>37</v>
      </c>
      <c r="P96" s="72">
        <v>100000</v>
      </c>
      <c r="R96" s="53">
        <f t="shared" si="17"/>
        <v>9000</v>
      </c>
      <c r="S96" s="53">
        <f t="shared" si="18"/>
        <v>9000</v>
      </c>
      <c r="V96" s="53">
        <f t="shared" si="19"/>
        <v>118000</v>
      </c>
      <c r="X96" s="6" t="str">
        <f>VLOOKUP($I96,[2]GSTZEN!$E:$AK,1,)</f>
        <v>GE2150FY25269</v>
      </c>
      <c r="Y96" s="6" t="str">
        <f>VLOOKUP($I96,[2]GSTZEN!$E:$AK,4,)</f>
        <v>33AAATV6606K1ZC</v>
      </c>
      <c r="Z96" s="6">
        <f>VLOOKUP($I96,[2]GSTZEN!$E:$AK,10,)</f>
        <v>100000</v>
      </c>
      <c r="AA96" s="6">
        <f>VLOOKUP($I96,[2]GSTZEN!$E:$AK,11,)</f>
        <v>0</v>
      </c>
      <c r="AB96" s="6">
        <f>VLOOKUP($I96,[2]GSTZEN!$E:$AK,12,)</f>
        <v>9000</v>
      </c>
      <c r="AC96" s="6">
        <f>VLOOKUP($I96,[2]GSTZEN!$E:$AK,13,)</f>
        <v>9000</v>
      </c>
      <c r="AD96" s="6">
        <f>VLOOKUP($I96,[2]GSTZEN!$E:$AK,15,)</f>
        <v>118000</v>
      </c>
      <c r="AE96" s="6" t="str">
        <f>VLOOKUP($I96,[2]GSTZEN!$E:$AK,31,)</f>
        <v>Generated</v>
      </c>
      <c r="AF96" s="6">
        <f>VLOOKUP($I96,[2]GSTZEN!$E:$AK,32,)</f>
        <v>0</v>
      </c>
      <c r="AH96" s="6" t="b">
        <f t="shared" si="11"/>
        <v>1</v>
      </c>
      <c r="AI96" s="6">
        <f t="shared" si="16"/>
        <v>0</v>
      </c>
      <c r="AJ96" s="6">
        <f t="shared" si="16"/>
        <v>0</v>
      </c>
      <c r="AK96" s="6">
        <f t="shared" si="13"/>
        <v>0</v>
      </c>
      <c r="AL96" s="6">
        <f t="shared" si="14"/>
        <v>0</v>
      </c>
      <c r="AM96" s="6">
        <f t="shared" si="15"/>
        <v>0</v>
      </c>
    </row>
    <row r="97" spans="1:39">
      <c r="A97" s="6">
        <v>2150</v>
      </c>
      <c r="B97" s="6" t="s">
        <v>879</v>
      </c>
      <c r="C97" s="6" t="s">
        <v>296</v>
      </c>
      <c r="F97" s="54" t="s">
        <v>311</v>
      </c>
      <c r="G97" s="8">
        <v>1.1000000000000001</v>
      </c>
      <c r="H97" s="6" t="s">
        <v>111</v>
      </c>
      <c r="I97" s="19" t="s">
        <v>312</v>
      </c>
      <c r="K97" s="6" t="s">
        <v>111</v>
      </c>
      <c r="L97" s="6">
        <v>998599</v>
      </c>
      <c r="M97" s="44" t="s">
        <v>36</v>
      </c>
      <c r="N97" s="44">
        <v>1</v>
      </c>
      <c r="O97" s="44" t="s">
        <v>37</v>
      </c>
      <c r="P97" s="73">
        <v>500000</v>
      </c>
      <c r="Q97" s="53">
        <f>P97*18%</f>
        <v>90000</v>
      </c>
      <c r="R97" s="53"/>
      <c r="S97" s="53"/>
      <c r="V97" s="53">
        <f t="shared" si="19"/>
        <v>590000</v>
      </c>
      <c r="X97" s="6" t="str">
        <f>VLOOKUP($I97,[2]GSTZEN!$E:$AK,1,)</f>
        <v>GE2150FY252610</v>
      </c>
      <c r="Y97" s="6" t="str">
        <f>VLOOKUP($I97,[2]GSTZEN!$E:$AK,4,)</f>
        <v>24AAHCP3289L1ZY</v>
      </c>
      <c r="Z97" s="6">
        <f>VLOOKUP($I97,[2]GSTZEN!$E:$AK,10,)</f>
        <v>500000</v>
      </c>
      <c r="AA97" s="6">
        <f>VLOOKUP($I97,[2]GSTZEN!$E:$AK,11,)</f>
        <v>90000</v>
      </c>
      <c r="AB97" s="6">
        <f>VLOOKUP($I97,[2]GSTZEN!$E:$AK,12,)</f>
        <v>0</v>
      </c>
      <c r="AC97" s="6">
        <f>VLOOKUP($I97,[2]GSTZEN!$E:$AK,13,)</f>
        <v>0</v>
      </c>
      <c r="AD97" s="6">
        <f>VLOOKUP($I97,[2]GSTZEN!$E:$AK,15,)</f>
        <v>590000</v>
      </c>
      <c r="AE97" s="6" t="str">
        <f>VLOOKUP($I97,[2]GSTZEN!$E:$AK,31,)</f>
        <v>Generated</v>
      </c>
      <c r="AF97" s="6">
        <f>VLOOKUP($I97,[2]GSTZEN!$E:$AK,32,)</f>
        <v>0</v>
      </c>
      <c r="AH97" s="6" t="b">
        <f t="shared" si="11"/>
        <v>1</v>
      </c>
      <c r="AI97" s="6">
        <f t="shared" si="16"/>
        <v>0</v>
      </c>
      <c r="AJ97" s="6">
        <f t="shared" si="16"/>
        <v>0</v>
      </c>
      <c r="AK97" s="6">
        <f t="shared" si="13"/>
        <v>0</v>
      </c>
      <c r="AL97" s="6">
        <f t="shared" si="14"/>
        <v>0</v>
      </c>
      <c r="AM97" s="6">
        <f t="shared" si="15"/>
        <v>0</v>
      </c>
    </row>
    <row r="98" spans="1:39">
      <c r="A98" s="6">
        <v>2150</v>
      </c>
      <c r="B98" s="6" t="s">
        <v>879</v>
      </c>
      <c r="C98" s="6" t="s">
        <v>296</v>
      </c>
      <c r="F98" s="19" t="s">
        <v>313</v>
      </c>
      <c r="G98" s="8">
        <v>1.1000000000000001</v>
      </c>
      <c r="H98" s="6" t="s">
        <v>111</v>
      </c>
      <c r="I98" s="19" t="s">
        <v>314</v>
      </c>
      <c r="K98" s="6" t="s">
        <v>111</v>
      </c>
      <c r="L98" s="6">
        <v>998599</v>
      </c>
      <c r="M98" s="44" t="s">
        <v>36</v>
      </c>
      <c r="N98" s="44">
        <v>1</v>
      </c>
      <c r="O98" s="44" t="s">
        <v>37</v>
      </c>
      <c r="P98" s="72">
        <v>74900</v>
      </c>
      <c r="R98" s="53">
        <f t="shared" si="17"/>
        <v>6741</v>
      </c>
      <c r="S98" s="53">
        <f t="shared" si="18"/>
        <v>6741</v>
      </c>
      <c r="V98" s="53">
        <f t="shared" si="19"/>
        <v>88382</v>
      </c>
      <c r="X98" s="6" t="str">
        <f>VLOOKUP($I98,[2]GSTZEN!$E:$AK,1,)</f>
        <v>GE2150FY252611</v>
      </c>
      <c r="Y98" s="6" t="str">
        <f>VLOOKUP($I98,[2]GSTZEN!$E:$AK,4,)</f>
        <v>33AAICI1076K1ZI</v>
      </c>
      <c r="Z98" s="6">
        <f>VLOOKUP($I98,[2]GSTZEN!$E:$AK,10,)</f>
        <v>74900</v>
      </c>
      <c r="AA98" s="6">
        <f>VLOOKUP($I98,[2]GSTZEN!$E:$AK,11,)</f>
        <v>0</v>
      </c>
      <c r="AB98" s="6">
        <f>VLOOKUP($I98,[2]GSTZEN!$E:$AK,12,)</f>
        <v>6741</v>
      </c>
      <c r="AC98" s="6">
        <f>VLOOKUP($I98,[2]GSTZEN!$E:$AK,13,)</f>
        <v>6741</v>
      </c>
      <c r="AD98" s="6">
        <f>VLOOKUP($I98,[2]GSTZEN!$E:$AK,15,)</f>
        <v>88382</v>
      </c>
      <c r="AE98" s="6" t="str">
        <f>VLOOKUP($I98,[2]GSTZEN!$E:$AK,31,)</f>
        <v>Generated</v>
      </c>
      <c r="AF98" s="6">
        <f>VLOOKUP($I98,[2]GSTZEN!$E:$AK,32,)</f>
        <v>0</v>
      </c>
      <c r="AH98" s="6" t="b">
        <f t="shared" si="11"/>
        <v>1</v>
      </c>
      <c r="AI98" s="6">
        <f t="shared" si="16"/>
        <v>0</v>
      </c>
      <c r="AJ98" s="6">
        <f t="shared" si="16"/>
        <v>0</v>
      </c>
      <c r="AK98" s="6">
        <f t="shared" si="13"/>
        <v>0</v>
      </c>
      <c r="AL98" s="6">
        <f t="shared" si="14"/>
        <v>0</v>
      </c>
      <c r="AM98" s="6">
        <f t="shared" si="15"/>
        <v>0</v>
      </c>
    </row>
    <row r="99" spans="1:39">
      <c r="A99" s="6">
        <v>2150</v>
      </c>
      <c r="B99" s="6" t="s">
        <v>879</v>
      </c>
      <c r="C99" s="6" t="s">
        <v>296</v>
      </c>
      <c r="F99" s="19" t="s">
        <v>313</v>
      </c>
      <c r="G99" s="8">
        <v>1.1000000000000001</v>
      </c>
      <c r="H99" s="6" t="s">
        <v>111</v>
      </c>
      <c r="I99" s="19" t="s">
        <v>315</v>
      </c>
      <c r="K99" s="6" t="s">
        <v>111</v>
      </c>
      <c r="L99" s="6">
        <v>998599</v>
      </c>
      <c r="M99" s="44" t="s">
        <v>36</v>
      </c>
      <c r="N99" s="44">
        <v>1</v>
      </c>
      <c r="O99" s="44" t="s">
        <v>37</v>
      </c>
      <c r="P99" s="72">
        <v>100000</v>
      </c>
      <c r="R99" s="53">
        <f t="shared" si="17"/>
        <v>9000</v>
      </c>
      <c r="S99" s="53">
        <f t="shared" si="18"/>
        <v>9000</v>
      </c>
      <c r="V99" s="53">
        <f t="shared" si="19"/>
        <v>118000</v>
      </c>
      <c r="X99" s="6" t="str">
        <f>VLOOKUP($I99,[2]GSTZEN!$E:$AK,1,)</f>
        <v>GE2150FY252612</v>
      </c>
      <c r="Y99" s="6" t="str">
        <f>VLOOKUP($I99,[2]GSTZEN!$E:$AK,4,)</f>
        <v>33AAICI1076K1ZI</v>
      </c>
      <c r="Z99" s="6">
        <f>VLOOKUP($I99,[2]GSTZEN!$E:$AK,10,)</f>
        <v>100000</v>
      </c>
      <c r="AA99" s="6">
        <f>VLOOKUP($I99,[2]GSTZEN!$E:$AK,11,)</f>
        <v>0</v>
      </c>
      <c r="AB99" s="6">
        <f>VLOOKUP($I99,[2]GSTZEN!$E:$AK,12,)</f>
        <v>9000</v>
      </c>
      <c r="AC99" s="6">
        <f>VLOOKUP($I99,[2]GSTZEN!$E:$AK,13,)</f>
        <v>9000</v>
      </c>
      <c r="AD99" s="6">
        <f>VLOOKUP($I99,[2]GSTZEN!$E:$AK,15,)</f>
        <v>118000</v>
      </c>
      <c r="AE99" s="6" t="str">
        <f>VLOOKUP($I99,[2]GSTZEN!$E:$AK,31,)</f>
        <v>Generated</v>
      </c>
      <c r="AF99" s="6">
        <f>VLOOKUP($I99,[2]GSTZEN!$E:$AK,32,)</f>
        <v>0</v>
      </c>
      <c r="AH99" s="6" t="b">
        <f t="shared" si="11"/>
        <v>1</v>
      </c>
      <c r="AI99" s="6">
        <f t="shared" si="16"/>
        <v>0</v>
      </c>
      <c r="AJ99" s="6">
        <f t="shared" si="16"/>
        <v>0</v>
      </c>
      <c r="AK99" s="6">
        <f t="shared" si="13"/>
        <v>0</v>
      </c>
      <c r="AL99" s="6">
        <f t="shared" si="14"/>
        <v>0</v>
      </c>
      <c r="AM99" s="6">
        <f t="shared" si="15"/>
        <v>0</v>
      </c>
    </row>
    <row r="100" spans="1:39">
      <c r="A100" s="6">
        <v>2150</v>
      </c>
      <c r="B100" s="6" t="s">
        <v>879</v>
      </c>
      <c r="C100" s="6" t="s">
        <v>296</v>
      </c>
      <c r="F100" s="19" t="s">
        <v>316</v>
      </c>
      <c r="G100" s="8">
        <v>1.1000000000000001</v>
      </c>
      <c r="H100" s="6" t="s">
        <v>111</v>
      </c>
      <c r="I100" s="19" t="s">
        <v>317</v>
      </c>
      <c r="K100" s="6" t="s">
        <v>111</v>
      </c>
      <c r="L100" s="6">
        <v>998599</v>
      </c>
      <c r="M100" s="44" t="s">
        <v>36</v>
      </c>
      <c r="N100" s="44">
        <v>1</v>
      </c>
      <c r="O100" s="44" t="s">
        <v>37</v>
      </c>
      <c r="P100" s="72">
        <v>74900</v>
      </c>
      <c r="R100" s="53">
        <f t="shared" si="17"/>
        <v>6741</v>
      </c>
      <c r="S100" s="53">
        <f t="shared" si="18"/>
        <v>6741</v>
      </c>
      <c r="V100" s="53">
        <f t="shared" si="19"/>
        <v>88382</v>
      </c>
      <c r="X100" s="6" t="str">
        <f>VLOOKUP($I100,[2]GSTZEN!$E:$AK,1,)</f>
        <v>GE2150FY252613</v>
      </c>
      <c r="Y100" s="6" t="str">
        <f>VLOOKUP($I100,[2]GSTZEN!$E:$AK,4,)</f>
        <v>33AAECV3672Q1ZR</v>
      </c>
      <c r="Z100" s="6">
        <f>VLOOKUP($I100,[2]GSTZEN!$E:$AK,10,)</f>
        <v>74900</v>
      </c>
      <c r="AA100" s="6">
        <f>VLOOKUP($I100,[2]GSTZEN!$E:$AK,11,)</f>
        <v>0</v>
      </c>
      <c r="AB100" s="6">
        <f>VLOOKUP($I100,[2]GSTZEN!$E:$AK,12,)</f>
        <v>6741</v>
      </c>
      <c r="AC100" s="6">
        <f>VLOOKUP($I100,[2]GSTZEN!$E:$AK,13,)</f>
        <v>6741</v>
      </c>
      <c r="AD100" s="6">
        <f>VLOOKUP($I100,[2]GSTZEN!$E:$AK,15,)</f>
        <v>88382</v>
      </c>
      <c r="AE100" s="6" t="str">
        <f>VLOOKUP($I100,[2]GSTZEN!$E:$AK,31,)</f>
        <v>Generated</v>
      </c>
      <c r="AF100" s="6">
        <f>VLOOKUP($I100,[2]GSTZEN!$E:$AK,32,)</f>
        <v>0</v>
      </c>
      <c r="AH100" s="6" t="b">
        <f t="shared" si="11"/>
        <v>1</v>
      </c>
      <c r="AI100" s="6">
        <f t="shared" si="16"/>
        <v>0</v>
      </c>
      <c r="AJ100" s="6">
        <f t="shared" si="16"/>
        <v>0</v>
      </c>
      <c r="AK100" s="6">
        <f t="shared" si="13"/>
        <v>0</v>
      </c>
      <c r="AL100" s="6">
        <f t="shared" si="14"/>
        <v>0</v>
      </c>
      <c r="AM100" s="6">
        <f t="shared" si="15"/>
        <v>0</v>
      </c>
    </row>
    <row r="101" spans="1:39">
      <c r="A101" s="6">
        <v>2150</v>
      </c>
      <c r="B101" s="6" t="s">
        <v>879</v>
      </c>
      <c r="C101" s="6" t="s">
        <v>296</v>
      </c>
      <c r="F101" s="19" t="s">
        <v>316</v>
      </c>
      <c r="G101" s="8">
        <v>1.1000000000000001</v>
      </c>
      <c r="H101" s="6" t="s">
        <v>111</v>
      </c>
      <c r="I101" s="19" t="s">
        <v>318</v>
      </c>
      <c r="K101" s="6" t="s">
        <v>111</v>
      </c>
      <c r="L101" s="6">
        <v>998599</v>
      </c>
      <c r="M101" s="44" t="s">
        <v>36</v>
      </c>
      <c r="N101" s="44">
        <v>1</v>
      </c>
      <c r="O101" s="44" t="s">
        <v>37</v>
      </c>
      <c r="P101" s="72">
        <v>100000</v>
      </c>
      <c r="R101" s="53">
        <f t="shared" si="17"/>
        <v>9000</v>
      </c>
      <c r="S101" s="53">
        <f t="shared" si="18"/>
        <v>9000</v>
      </c>
      <c r="V101" s="53">
        <f t="shared" si="19"/>
        <v>118000</v>
      </c>
      <c r="X101" s="6" t="str">
        <f>VLOOKUP($I101,[2]GSTZEN!$E:$AK,1,)</f>
        <v>GE2150FY252614</v>
      </c>
      <c r="Y101" s="6" t="str">
        <f>VLOOKUP($I101,[2]GSTZEN!$E:$AK,4,)</f>
        <v>33AAECV3672Q1ZR</v>
      </c>
      <c r="Z101" s="6">
        <f>VLOOKUP($I101,[2]GSTZEN!$E:$AK,10,)</f>
        <v>100000</v>
      </c>
      <c r="AA101" s="6">
        <f>VLOOKUP($I101,[2]GSTZEN!$E:$AK,11,)</f>
        <v>0</v>
      </c>
      <c r="AB101" s="6">
        <f>VLOOKUP($I101,[2]GSTZEN!$E:$AK,12,)</f>
        <v>9000</v>
      </c>
      <c r="AC101" s="6">
        <f>VLOOKUP($I101,[2]GSTZEN!$E:$AK,13,)</f>
        <v>9000</v>
      </c>
      <c r="AD101" s="6">
        <f>VLOOKUP($I101,[2]GSTZEN!$E:$AK,15,)</f>
        <v>118000</v>
      </c>
      <c r="AE101" s="6" t="str">
        <f>VLOOKUP($I101,[2]GSTZEN!$E:$AK,31,)</f>
        <v>Generated</v>
      </c>
      <c r="AF101" s="6">
        <f>VLOOKUP($I101,[2]GSTZEN!$E:$AK,32,)</f>
        <v>0</v>
      </c>
      <c r="AH101" s="6" t="b">
        <f t="shared" si="11"/>
        <v>1</v>
      </c>
      <c r="AI101" s="6">
        <f t="shared" si="16"/>
        <v>0</v>
      </c>
      <c r="AJ101" s="6">
        <f t="shared" si="16"/>
        <v>0</v>
      </c>
      <c r="AK101" s="6">
        <f t="shared" si="13"/>
        <v>0</v>
      </c>
      <c r="AL101" s="6">
        <f t="shared" si="14"/>
        <v>0</v>
      </c>
      <c r="AM101" s="6">
        <f t="shared" si="15"/>
        <v>0</v>
      </c>
    </row>
    <row r="102" spans="1:39">
      <c r="A102" s="6">
        <v>2150</v>
      </c>
      <c r="B102" s="6" t="s">
        <v>879</v>
      </c>
      <c r="C102" s="6" t="s">
        <v>296</v>
      </c>
      <c r="F102" s="19" t="s">
        <v>319</v>
      </c>
      <c r="G102" s="8">
        <v>1.1000000000000001</v>
      </c>
      <c r="H102" s="6" t="s">
        <v>111</v>
      </c>
      <c r="I102" s="19" t="s">
        <v>320</v>
      </c>
      <c r="K102" s="6" t="s">
        <v>111</v>
      </c>
      <c r="L102" s="6">
        <v>998599</v>
      </c>
      <c r="M102" s="44" t="s">
        <v>36</v>
      </c>
      <c r="N102" s="44">
        <v>1</v>
      </c>
      <c r="O102" s="44" t="s">
        <v>37</v>
      </c>
      <c r="P102" s="72">
        <v>150000</v>
      </c>
      <c r="R102" s="53">
        <f t="shared" si="17"/>
        <v>13500</v>
      </c>
      <c r="S102" s="53">
        <f t="shared" si="18"/>
        <v>13500</v>
      </c>
      <c r="V102" s="53">
        <f t="shared" si="19"/>
        <v>177000</v>
      </c>
      <c r="X102" s="6" t="str">
        <f>VLOOKUP($I102,[2]GSTZEN!$E:$AK,1,)</f>
        <v>GE2150FY252615</v>
      </c>
      <c r="Y102" s="6" t="str">
        <f>VLOOKUP($I102,[2]GSTZEN!$E:$AK,4,)</f>
        <v>33AAUCA7617A1ZS</v>
      </c>
      <c r="Z102" s="6">
        <f>VLOOKUP($I102,[2]GSTZEN!$E:$AK,10,)</f>
        <v>150000</v>
      </c>
      <c r="AA102" s="6">
        <f>VLOOKUP($I102,[2]GSTZEN!$E:$AK,11,)</f>
        <v>0</v>
      </c>
      <c r="AB102" s="6">
        <f>VLOOKUP($I102,[2]GSTZEN!$E:$AK,12,)</f>
        <v>13500</v>
      </c>
      <c r="AC102" s="6">
        <f>VLOOKUP($I102,[2]GSTZEN!$E:$AK,13,)</f>
        <v>13500</v>
      </c>
      <c r="AD102" s="6">
        <f>VLOOKUP($I102,[2]GSTZEN!$E:$AK,15,)</f>
        <v>177000</v>
      </c>
      <c r="AE102" s="6" t="str">
        <f>VLOOKUP($I102,[2]GSTZEN!$E:$AK,31,)</f>
        <v>Generated</v>
      </c>
      <c r="AF102" s="6">
        <f>VLOOKUP($I102,[2]GSTZEN!$E:$AK,32,)</f>
        <v>0</v>
      </c>
      <c r="AH102" s="6" t="b">
        <f t="shared" si="11"/>
        <v>1</v>
      </c>
      <c r="AI102" s="6">
        <f t="shared" si="16"/>
        <v>0</v>
      </c>
      <c r="AJ102" s="6">
        <f t="shared" si="16"/>
        <v>0</v>
      </c>
      <c r="AK102" s="6">
        <f t="shared" si="13"/>
        <v>0</v>
      </c>
      <c r="AL102" s="6">
        <f t="shared" si="14"/>
        <v>0</v>
      </c>
      <c r="AM102" s="6">
        <f t="shared" si="15"/>
        <v>0</v>
      </c>
    </row>
    <row r="103" spans="1:39">
      <c r="A103" s="6">
        <v>2150</v>
      </c>
      <c r="B103" s="6" t="s">
        <v>879</v>
      </c>
      <c r="C103" s="6" t="s">
        <v>296</v>
      </c>
      <c r="F103" s="19" t="s">
        <v>321</v>
      </c>
      <c r="G103" s="8">
        <v>1.1000000000000001</v>
      </c>
      <c r="H103" s="6" t="s">
        <v>111</v>
      </c>
      <c r="I103" s="19" t="s">
        <v>322</v>
      </c>
      <c r="K103" s="6" t="s">
        <v>111</v>
      </c>
      <c r="L103" s="6">
        <v>998599</v>
      </c>
      <c r="M103" s="44" t="s">
        <v>36</v>
      </c>
      <c r="N103" s="44">
        <v>1</v>
      </c>
      <c r="O103" s="44" t="s">
        <v>37</v>
      </c>
      <c r="P103" s="74">
        <v>50000</v>
      </c>
      <c r="R103" s="53">
        <f t="shared" si="17"/>
        <v>4500</v>
      </c>
      <c r="S103" s="53">
        <f t="shared" si="18"/>
        <v>4500</v>
      </c>
      <c r="V103" s="53">
        <f t="shared" si="19"/>
        <v>59000</v>
      </c>
      <c r="X103" s="6" t="str">
        <f>VLOOKUP($I103,[2]GSTZEN!$E:$AK,1,)</f>
        <v>GE2150FY252616</v>
      </c>
      <c r="Y103" s="6" t="str">
        <f>VLOOKUP($I103,[2]GSTZEN!$E:$AK,4,)</f>
        <v>33AAECF9138P1Z4</v>
      </c>
      <c r="Z103" s="6">
        <f>VLOOKUP($I103,[2]GSTZEN!$E:$AK,10,)</f>
        <v>50000</v>
      </c>
      <c r="AA103" s="6">
        <f>VLOOKUP($I103,[2]GSTZEN!$E:$AK,11,)</f>
        <v>0</v>
      </c>
      <c r="AB103" s="6">
        <f>VLOOKUP($I103,[2]GSTZEN!$E:$AK,12,)</f>
        <v>4500</v>
      </c>
      <c r="AC103" s="6">
        <f>VLOOKUP($I103,[2]GSTZEN!$E:$AK,13,)</f>
        <v>4500</v>
      </c>
      <c r="AD103" s="6">
        <f>VLOOKUP($I103,[2]GSTZEN!$E:$AK,15,)</f>
        <v>59000</v>
      </c>
      <c r="AE103" s="6" t="str">
        <f>VLOOKUP($I103,[2]GSTZEN!$E:$AK,31,)</f>
        <v>Generated</v>
      </c>
      <c r="AF103" s="6">
        <f>VLOOKUP($I103,[2]GSTZEN!$E:$AK,32,)</f>
        <v>0</v>
      </c>
      <c r="AH103" s="6" t="b">
        <f t="shared" si="11"/>
        <v>1</v>
      </c>
      <c r="AI103" s="6">
        <f t="shared" si="16"/>
        <v>0</v>
      </c>
      <c r="AJ103" s="6">
        <f t="shared" si="16"/>
        <v>0</v>
      </c>
      <c r="AK103" s="6">
        <f t="shared" si="13"/>
        <v>0</v>
      </c>
      <c r="AL103" s="6">
        <f t="shared" si="14"/>
        <v>0</v>
      </c>
      <c r="AM103" s="6">
        <f t="shared" si="15"/>
        <v>0</v>
      </c>
    </row>
    <row r="104" spans="1:39">
      <c r="A104" s="6">
        <v>2150</v>
      </c>
      <c r="B104" s="6" t="s">
        <v>879</v>
      </c>
      <c r="C104" s="6" t="s">
        <v>296</v>
      </c>
      <c r="F104" s="19" t="s">
        <v>323</v>
      </c>
      <c r="G104" s="8">
        <v>1.1000000000000001</v>
      </c>
      <c r="H104" s="6" t="s">
        <v>111</v>
      </c>
      <c r="I104" s="19" t="s">
        <v>324</v>
      </c>
      <c r="K104" s="6" t="s">
        <v>111</v>
      </c>
      <c r="L104" s="6">
        <v>998599</v>
      </c>
      <c r="M104" s="44" t="s">
        <v>36</v>
      </c>
      <c r="N104" s="44">
        <v>1</v>
      </c>
      <c r="O104" s="44" t="s">
        <v>37</v>
      </c>
      <c r="P104" s="72">
        <v>74900</v>
      </c>
      <c r="R104" s="53">
        <f t="shared" si="17"/>
        <v>6741</v>
      </c>
      <c r="S104" s="53">
        <f t="shared" si="18"/>
        <v>6741</v>
      </c>
      <c r="V104" s="53">
        <f t="shared" si="19"/>
        <v>88382</v>
      </c>
      <c r="X104" s="6" t="str">
        <f>VLOOKUP($I104,[2]GSTZEN!$E:$AK,1,)</f>
        <v>GE2150FY252617</v>
      </c>
      <c r="Y104" s="6" t="str">
        <f>VLOOKUP($I104,[2]GSTZEN!$E:$AK,4,)</f>
        <v>33PVRPK3033G1ZA</v>
      </c>
      <c r="Z104" s="6">
        <f>VLOOKUP($I104,[2]GSTZEN!$E:$AK,10,)</f>
        <v>74900</v>
      </c>
      <c r="AA104" s="6">
        <f>VLOOKUP($I104,[2]GSTZEN!$E:$AK,11,)</f>
        <v>0</v>
      </c>
      <c r="AB104" s="6">
        <f>VLOOKUP($I104,[2]GSTZEN!$E:$AK,12,)</f>
        <v>6741</v>
      </c>
      <c r="AC104" s="6">
        <f>VLOOKUP($I104,[2]GSTZEN!$E:$AK,13,)</f>
        <v>6741</v>
      </c>
      <c r="AD104" s="6">
        <f>VLOOKUP($I104,[2]GSTZEN!$E:$AK,15,)</f>
        <v>88382</v>
      </c>
      <c r="AE104" s="6" t="str">
        <f>VLOOKUP($I104,[2]GSTZEN!$E:$AK,31,)</f>
        <v>Generated</v>
      </c>
      <c r="AF104" s="6">
        <f>VLOOKUP($I104,[2]GSTZEN!$E:$AK,32,)</f>
        <v>0</v>
      </c>
      <c r="AH104" s="6" t="b">
        <f t="shared" si="11"/>
        <v>1</v>
      </c>
      <c r="AI104" s="6">
        <f t="shared" si="16"/>
        <v>0</v>
      </c>
      <c r="AJ104" s="6">
        <f t="shared" si="16"/>
        <v>0</v>
      </c>
      <c r="AK104" s="6">
        <f t="shared" si="13"/>
        <v>0</v>
      </c>
      <c r="AL104" s="6">
        <f t="shared" si="14"/>
        <v>0</v>
      </c>
      <c r="AM104" s="6">
        <f t="shared" si="15"/>
        <v>0</v>
      </c>
    </row>
    <row r="105" spans="1:39">
      <c r="A105" s="6">
        <v>2150</v>
      </c>
      <c r="B105" s="6" t="s">
        <v>879</v>
      </c>
      <c r="C105" s="6" t="s">
        <v>296</v>
      </c>
      <c r="F105" s="19" t="s">
        <v>323</v>
      </c>
      <c r="G105" s="8">
        <v>1.1000000000000001</v>
      </c>
      <c r="H105" s="6" t="s">
        <v>111</v>
      </c>
      <c r="I105" s="19" t="s">
        <v>325</v>
      </c>
      <c r="K105" s="6" t="s">
        <v>111</v>
      </c>
      <c r="L105" s="6">
        <v>998599</v>
      </c>
      <c r="M105" s="44" t="s">
        <v>36</v>
      </c>
      <c r="N105" s="44">
        <v>1</v>
      </c>
      <c r="O105" s="44" t="s">
        <v>37</v>
      </c>
      <c r="P105" s="72">
        <v>100000</v>
      </c>
      <c r="R105" s="53">
        <f t="shared" si="17"/>
        <v>9000</v>
      </c>
      <c r="S105" s="53">
        <f t="shared" si="18"/>
        <v>9000</v>
      </c>
      <c r="V105" s="53">
        <f t="shared" si="19"/>
        <v>118000</v>
      </c>
      <c r="X105" s="6" t="str">
        <f>VLOOKUP($I105,[2]GSTZEN!$E:$AK,1,)</f>
        <v>GE2150FY252618</v>
      </c>
      <c r="Y105" s="6" t="str">
        <f>VLOOKUP($I105,[2]GSTZEN!$E:$AK,4,)</f>
        <v>33PVRPK3033G1ZA</v>
      </c>
      <c r="Z105" s="6">
        <f>VLOOKUP($I105,[2]GSTZEN!$E:$AK,10,)</f>
        <v>100000</v>
      </c>
      <c r="AA105" s="6">
        <f>VLOOKUP($I105,[2]GSTZEN!$E:$AK,11,)</f>
        <v>0</v>
      </c>
      <c r="AB105" s="6">
        <f>VLOOKUP($I105,[2]GSTZEN!$E:$AK,12,)</f>
        <v>9000</v>
      </c>
      <c r="AC105" s="6">
        <f>VLOOKUP($I105,[2]GSTZEN!$E:$AK,13,)</f>
        <v>9000</v>
      </c>
      <c r="AD105" s="6">
        <f>VLOOKUP($I105,[2]GSTZEN!$E:$AK,15,)</f>
        <v>118000</v>
      </c>
      <c r="AE105" s="6" t="str">
        <f>VLOOKUP($I105,[2]GSTZEN!$E:$AK,31,)</f>
        <v>Generated</v>
      </c>
      <c r="AF105" s="6">
        <f>VLOOKUP($I105,[2]GSTZEN!$E:$AK,32,)</f>
        <v>0</v>
      </c>
      <c r="AH105" s="6" t="b">
        <f t="shared" si="11"/>
        <v>1</v>
      </c>
      <c r="AI105" s="6">
        <f t="shared" si="16"/>
        <v>0</v>
      </c>
      <c r="AJ105" s="6">
        <f t="shared" si="16"/>
        <v>0</v>
      </c>
      <c r="AK105" s="6">
        <f t="shared" si="13"/>
        <v>0</v>
      </c>
      <c r="AL105" s="6">
        <f t="shared" si="14"/>
        <v>0</v>
      </c>
      <c r="AM105" s="6">
        <f t="shared" si="15"/>
        <v>0</v>
      </c>
    </row>
    <row r="106" spans="1:39">
      <c r="A106" s="6">
        <v>2150</v>
      </c>
      <c r="B106" s="6" t="s">
        <v>879</v>
      </c>
      <c r="C106" s="6" t="s">
        <v>296</v>
      </c>
      <c r="F106" s="19" t="s">
        <v>326</v>
      </c>
      <c r="G106" s="8">
        <v>1.1000000000000001</v>
      </c>
      <c r="H106" s="6" t="s">
        <v>111</v>
      </c>
      <c r="I106" s="19" t="s">
        <v>327</v>
      </c>
      <c r="K106" s="6" t="s">
        <v>111</v>
      </c>
      <c r="L106" s="6">
        <v>998599</v>
      </c>
      <c r="M106" s="44" t="s">
        <v>36</v>
      </c>
      <c r="N106" s="44">
        <v>1</v>
      </c>
      <c r="O106" s="44" t="s">
        <v>37</v>
      </c>
      <c r="P106" s="72">
        <v>74900</v>
      </c>
      <c r="R106" s="53">
        <f t="shared" si="17"/>
        <v>6741</v>
      </c>
      <c r="S106" s="53">
        <f t="shared" si="18"/>
        <v>6741</v>
      </c>
      <c r="V106" s="53">
        <f t="shared" si="19"/>
        <v>88382</v>
      </c>
      <c r="X106" s="6" t="str">
        <f>VLOOKUP($I106,[2]GSTZEN!$E:$AK,1,)</f>
        <v>GE2150FY252619</v>
      </c>
      <c r="Y106" s="6" t="str">
        <f>VLOOKUP($I106,[2]GSTZEN!$E:$AK,4,)</f>
        <v>33ABOCS9803K1ZT</v>
      </c>
      <c r="Z106" s="6">
        <f>VLOOKUP($I106,[2]GSTZEN!$E:$AK,10,)</f>
        <v>74900</v>
      </c>
      <c r="AA106" s="6">
        <f>VLOOKUP($I106,[2]GSTZEN!$E:$AK,11,)</f>
        <v>0</v>
      </c>
      <c r="AB106" s="6">
        <f>VLOOKUP($I106,[2]GSTZEN!$E:$AK,12,)</f>
        <v>6741</v>
      </c>
      <c r="AC106" s="6">
        <f>VLOOKUP($I106,[2]GSTZEN!$E:$AK,13,)</f>
        <v>6741</v>
      </c>
      <c r="AD106" s="6">
        <f>VLOOKUP($I106,[2]GSTZEN!$E:$AK,15,)</f>
        <v>88382</v>
      </c>
      <c r="AE106" s="6" t="str">
        <f>VLOOKUP($I106,[2]GSTZEN!$E:$AK,31,)</f>
        <v>Generated</v>
      </c>
      <c r="AF106" s="6">
        <f>VLOOKUP($I106,[2]GSTZEN!$E:$AK,32,)</f>
        <v>0</v>
      </c>
      <c r="AH106" s="6" t="b">
        <f t="shared" si="11"/>
        <v>1</v>
      </c>
      <c r="AI106" s="6">
        <f t="shared" si="16"/>
        <v>0</v>
      </c>
      <c r="AJ106" s="6">
        <f t="shared" si="16"/>
        <v>0</v>
      </c>
      <c r="AK106" s="6">
        <f t="shared" si="13"/>
        <v>0</v>
      </c>
      <c r="AL106" s="6">
        <f t="shared" si="14"/>
        <v>0</v>
      </c>
      <c r="AM106" s="6">
        <f t="shared" si="15"/>
        <v>0</v>
      </c>
    </row>
    <row r="107" spans="1:39">
      <c r="A107" s="6">
        <v>2150</v>
      </c>
      <c r="B107" s="6" t="s">
        <v>879</v>
      </c>
      <c r="C107" s="6" t="s">
        <v>296</v>
      </c>
      <c r="F107" s="19" t="s">
        <v>328</v>
      </c>
      <c r="G107" s="8">
        <v>1.1000000000000001</v>
      </c>
      <c r="H107" s="6" t="s">
        <v>111</v>
      </c>
      <c r="I107" s="19" t="s">
        <v>329</v>
      </c>
      <c r="K107" s="6" t="s">
        <v>111</v>
      </c>
      <c r="L107" s="6">
        <v>998599</v>
      </c>
      <c r="M107" s="44" t="s">
        <v>36</v>
      </c>
      <c r="N107" s="44">
        <v>1</v>
      </c>
      <c r="O107" s="44" t="s">
        <v>37</v>
      </c>
      <c r="P107" s="72">
        <v>74900</v>
      </c>
      <c r="R107" s="53">
        <f t="shared" si="17"/>
        <v>6741</v>
      </c>
      <c r="S107" s="53">
        <f t="shared" si="18"/>
        <v>6741</v>
      </c>
      <c r="V107" s="53">
        <f t="shared" si="19"/>
        <v>88382</v>
      </c>
      <c r="X107" s="6" t="str">
        <f>VLOOKUP($I107,[2]GSTZEN!$E:$AK,1,)</f>
        <v>GE2150FY252620</v>
      </c>
      <c r="Y107" s="6" t="str">
        <f>VLOOKUP($I107,[2]GSTZEN!$E:$AK,4,)</f>
        <v>33AOOPS6010A1ZB</v>
      </c>
      <c r="Z107" s="6">
        <f>VLOOKUP($I107,[2]GSTZEN!$E:$AK,10,)</f>
        <v>74900</v>
      </c>
      <c r="AA107" s="6">
        <f>VLOOKUP($I107,[2]GSTZEN!$E:$AK,11,)</f>
        <v>0</v>
      </c>
      <c r="AB107" s="6">
        <f>VLOOKUP($I107,[2]GSTZEN!$E:$AK,12,)</f>
        <v>6741</v>
      </c>
      <c r="AC107" s="6">
        <f>VLOOKUP($I107,[2]GSTZEN!$E:$AK,13,)</f>
        <v>6741</v>
      </c>
      <c r="AD107" s="6">
        <f>VLOOKUP($I107,[2]GSTZEN!$E:$AK,15,)</f>
        <v>88382</v>
      </c>
      <c r="AE107" s="6" t="str">
        <f>VLOOKUP($I107,[2]GSTZEN!$E:$AK,31,)</f>
        <v>Generated</v>
      </c>
      <c r="AF107" s="6">
        <f>VLOOKUP($I107,[2]GSTZEN!$E:$AK,32,)</f>
        <v>0</v>
      </c>
      <c r="AH107" s="6" t="b">
        <f t="shared" si="11"/>
        <v>1</v>
      </c>
      <c r="AI107" s="6">
        <f t="shared" si="16"/>
        <v>0</v>
      </c>
      <c r="AJ107" s="6">
        <f t="shared" si="16"/>
        <v>0</v>
      </c>
      <c r="AK107" s="6">
        <f t="shared" si="13"/>
        <v>0</v>
      </c>
      <c r="AL107" s="6">
        <f t="shared" si="14"/>
        <v>0</v>
      </c>
      <c r="AM107" s="6">
        <f t="shared" si="15"/>
        <v>0</v>
      </c>
    </row>
    <row r="108" spans="1:39">
      <c r="A108" s="6">
        <v>2150</v>
      </c>
      <c r="B108" s="6" t="s">
        <v>879</v>
      </c>
      <c r="C108" s="6" t="s">
        <v>296</v>
      </c>
      <c r="F108" s="19" t="s">
        <v>330</v>
      </c>
      <c r="G108" s="8">
        <v>1.1000000000000001</v>
      </c>
      <c r="H108" s="6" t="s">
        <v>111</v>
      </c>
      <c r="I108" s="19" t="s">
        <v>331</v>
      </c>
      <c r="K108" s="6" t="s">
        <v>111</v>
      </c>
      <c r="L108" s="6">
        <v>998599</v>
      </c>
      <c r="M108" s="44" t="s">
        <v>36</v>
      </c>
      <c r="N108" s="44">
        <v>1</v>
      </c>
      <c r="O108" s="44" t="s">
        <v>37</v>
      </c>
      <c r="P108" s="72">
        <v>74900</v>
      </c>
      <c r="R108" s="53">
        <f t="shared" si="17"/>
        <v>6741</v>
      </c>
      <c r="S108" s="53">
        <f t="shared" si="18"/>
        <v>6741</v>
      </c>
      <c r="V108" s="53">
        <f t="shared" si="19"/>
        <v>88382</v>
      </c>
      <c r="X108" s="6" t="str">
        <f>VLOOKUP($I108,[2]GSTZEN!$E:$AK,1,)</f>
        <v>GE2150FY252621</v>
      </c>
      <c r="Y108" s="6" t="str">
        <f>VLOOKUP($I108,[2]GSTZEN!$E:$AK,4,)</f>
        <v>33ABLCS3677C1Z9</v>
      </c>
      <c r="Z108" s="6">
        <f>VLOOKUP($I108,[2]GSTZEN!$E:$AK,10,)</f>
        <v>74900</v>
      </c>
      <c r="AA108" s="6">
        <f>VLOOKUP($I108,[2]GSTZEN!$E:$AK,11,)</f>
        <v>0</v>
      </c>
      <c r="AB108" s="6">
        <f>VLOOKUP($I108,[2]GSTZEN!$E:$AK,12,)</f>
        <v>6741</v>
      </c>
      <c r="AC108" s="6">
        <f>VLOOKUP($I108,[2]GSTZEN!$E:$AK,13,)</f>
        <v>6741</v>
      </c>
      <c r="AD108" s="6">
        <f>VLOOKUP($I108,[2]GSTZEN!$E:$AK,15,)</f>
        <v>88382</v>
      </c>
      <c r="AE108" s="6" t="str">
        <f>VLOOKUP($I108,[2]GSTZEN!$E:$AK,31,)</f>
        <v>Generated</v>
      </c>
      <c r="AF108" s="6">
        <f>VLOOKUP($I108,[2]GSTZEN!$E:$AK,32,)</f>
        <v>0</v>
      </c>
      <c r="AH108" s="6" t="b">
        <f t="shared" si="11"/>
        <v>1</v>
      </c>
      <c r="AI108" s="6">
        <f t="shared" si="16"/>
        <v>0</v>
      </c>
      <c r="AJ108" s="6">
        <f t="shared" si="16"/>
        <v>0</v>
      </c>
      <c r="AK108" s="6">
        <f t="shared" si="13"/>
        <v>0</v>
      </c>
      <c r="AL108" s="6">
        <f t="shared" si="14"/>
        <v>0</v>
      </c>
      <c r="AM108" s="6">
        <f t="shared" si="15"/>
        <v>0</v>
      </c>
    </row>
    <row r="109" spans="1:39">
      <c r="A109" s="6">
        <v>2150</v>
      </c>
      <c r="B109" s="6" t="s">
        <v>879</v>
      </c>
      <c r="C109" s="6" t="s">
        <v>296</v>
      </c>
      <c r="F109" s="19" t="s">
        <v>330</v>
      </c>
      <c r="G109" s="8">
        <v>1.1000000000000001</v>
      </c>
      <c r="H109" s="6" t="s">
        <v>111</v>
      </c>
      <c r="I109" s="19" t="s">
        <v>332</v>
      </c>
      <c r="K109" s="6" t="s">
        <v>111</v>
      </c>
      <c r="L109" s="6">
        <v>998599</v>
      </c>
      <c r="M109" s="44" t="s">
        <v>36</v>
      </c>
      <c r="N109" s="44">
        <v>1</v>
      </c>
      <c r="O109" s="44" t="s">
        <v>37</v>
      </c>
      <c r="P109" s="72">
        <v>74900</v>
      </c>
      <c r="R109" s="53">
        <f t="shared" si="17"/>
        <v>6741</v>
      </c>
      <c r="S109" s="53">
        <f t="shared" si="18"/>
        <v>6741</v>
      </c>
      <c r="V109" s="53">
        <f t="shared" si="19"/>
        <v>88382</v>
      </c>
      <c r="X109" s="6" t="str">
        <f>VLOOKUP($I109,[2]GSTZEN!$E:$AK,1,)</f>
        <v>GE2150FY252622</v>
      </c>
      <c r="Y109" s="6" t="str">
        <f>VLOOKUP($I109,[2]GSTZEN!$E:$AK,4,)</f>
        <v>33ABLCS3677C1Z9</v>
      </c>
      <c r="Z109" s="6">
        <f>VLOOKUP($I109,[2]GSTZEN!$E:$AK,10,)</f>
        <v>74900</v>
      </c>
      <c r="AA109" s="6">
        <f>VLOOKUP($I109,[2]GSTZEN!$E:$AK,11,)</f>
        <v>0</v>
      </c>
      <c r="AB109" s="6">
        <f>VLOOKUP($I109,[2]GSTZEN!$E:$AK,12,)</f>
        <v>6741</v>
      </c>
      <c r="AC109" s="6">
        <f>VLOOKUP($I109,[2]GSTZEN!$E:$AK,13,)</f>
        <v>6741</v>
      </c>
      <c r="AD109" s="6">
        <f>VLOOKUP($I109,[2]GSTZEN!$E:$AK,15,)</f>
        <v>88382</v>
      </c>
      <c r="AE109" s="6" t="str">
        <f>VLOOKUP($I109,[2]GSTZEN!$E:$AK,31,)</f>
        <v>Generated</v>
      </c>
      <c r="AF109" s="6">
        <f>VLOOKUP($I109,[2]GSTZEN!$E:$AK,32,)</f>
        <v>0</v>
      </c>
      <c r="AH109" s="6" t="b">
        <f t="shared" si="11"/>
        <v>1</v>
      </c>
      <c r="AI109" s="6">
        <f t="shared" si="16"/>
        <v>0</v>
      </c>
      <c r="AJ109" s="6">
        <f t="shared" si="16"/>
        <v>0</v>
      </c>
      <c r="AK109" s="6">
        <f t="shared" si="13"/>
        <v>0</v>
      </c>
      <c r="AL109" s="6">
        <f t="shared" si="14"/>
        <v>0</v>
      </c>
      <c r="AM109" s="6">
        <f t="shared" si="15"/>
        <v>0</v>
      </c>
    </row>
    <row r="110" spans="1:39">
      <c r="A110" s="6">
        <v>2150</v>
      </c>
      <c r="B110" s="6" t="s">
        <v>879</v>
      </c>
      <c r="C110" s="6" t="s">
        <v>296</v>
      </c>
      <c r="F110" s="19" t="s">
        <v>333</v>
      </c>
      <c r="G110" s="8">
        <v>1.1000000000000001</v>
      </c>
      <c r="H110" s="6" t="s">
        <v>111</v>
      </c>
      <c r="I110" s="19" t="s">
        <v>334</v>
      </c>
      <c r="K110" s="6" t="s">
        <v>111</v>
      </c>
      <c r="L110" s="6">
        <v>998599</v>
      </c>
      <c r="M110" s="44" t="s">
        <v>36</v>
      </c>
      <c r="N110" s="44">
        <v>1</v>
      </c>
      <c r="O110" s="44" t="s">
        <v>37</v>
      </c>
      <c r="P110" s="72">
        <v>74900</v>
      </c>
      <c r="R110" s="53">
        <f t="shared" si="17"/>
        <v>6741</v>
      </c>
      <c r="S110" s="53">
        <f t="shared" si="18"/>
        <v>6741</v>
      </c>
      <c r="V110" s="53">
        <f t="shared" si="19"/>
        <v>88382</v>
      </c>
      <c r="X110" s="6" t="str">
        <f>VLOOKUP($I110,[2]GSTZEN!$E:$AK,1,)</f>
        <v>GE2150FY252623</v>
      </c>
      <c r="Y110" s="6" t="str">
        <f>VLOOKUP($I110,[2]GSTZEN!$E:$AK,4,)</f>
        <v>33ABHCS7807E1ZD</v>
      </c>
      <c r="Z110" s="6">
        <f>VLOOKUP($I110,[2]GSTZEN!$E:$AK,10,)</f>
        <v>74900</v>
      </c>
      <c r="AA110" s="6">
        <f>VLOOKUP($I110,[2]GSTZEN!$E:$AK,11,)</f>
        <v>0</v>
      </c>
      <c r="AB110" s="6">
        <f>VLOOKUP($I110,[2]GSTZEN!$E:$AK,12,)</f>
        <v>6741</v>
      </c>
      <c r="AC110" s="6">
        <f>VLOOKUP($I110,[2]GSTZEN!$E:$AK,13,)</f>
        <v>6741</v>
      </c>
      <c r="AD110" s="6">
        <f>VLOOKUP($I110,[2]GSTZEN!$E:$AK,15,)</f>
        <v>88382</v>
      </c>
      <c r="AE110" s="6" t="str">
        <f>VLOOKUP($I110,[2]GSTZEN!$E:$AK,31,)</f>
        <v>Generated</v>
      </c>
      <c r="AF110" s="6">
        <f>VLOOKUP($I110,[2]GSTZEN!$E:$AK,32,)</f>
        <v>0</v>
      </c>
      <c r="AH110" s="6" t="b">
        <f t="shared" si="11"/>
        <v>1</v>
      </c>
      <c r="AI110" s="6">
        <f t="shared" si="16"/>
        <v>0</v>
      </c>
      <c r="AJ110" s="6">
        <f t="shared" si="16"/>
        <v>0</v>
      </c>
      <c r="AK110" s="6">
        <f t="shared" si="13"/>
        <v>0</v>
      </c>
      <c r="AL110" s="6">
        <f t="shared" si="14"/>
        <v>0</v>
      </c>
      <c r="AM110" s="6">
        <f t="shared" si="15"/>
        <v>0</v>
      </c>
    </row>
    <row r="111" spans="1:39">
      <c r="A111" s="6">
        <v>2150</v>
      </c>
      <c r="B111" s="6" t="s">
        <v>879</v>
      </c>
      <c r="C111" s="6" t="s">
        <v>296</v>
      </c>
      <c r="F111" s="19" t="s">
        <v>335</v>
      </c>
      <c r="G111" s="8">
        <v>1.1000000000000001</v>
      </c>
      <c r="H111" s="6" t="s">
        <v>111</v>
      </c>
      <c r="I111" s="19" t="s">
        <v>336</v>
      </c>
      <c r="K111" s="6" t="s">
        <v>111</v>
      </c>
      <c r="L111" s="6">
        <v>998599</v>
      </c>
      <c r="M111" s="44" t="s">
        <v>36</v>
      </c>
      <c r="N111" s="44">
        <v>1</v>
      </c>
      <c r="O111" s="44" t="s">
        <v>37</v>
      </c>
      <c r="P111" s="72">
        <v>74900</v>
      </c>
      <c r="R111" s="53">
        <f t="shared" si="17"/>
        <v>6741</v>
      </c>
      <c r="S111" s="53">
        <f t="shared" si="18"/>
        <v>6741</v>
      </c>
      <c r="V111" s="53">
        <f t="shared" si="19"/>
        <v>88382</v>
      </c>
      <c r="X111" s="6" t="str">
        <f>VLOOKUP($I111,[2]GSTZEN!$E:$AK,1,)</f>
        <v>GE2150FY252624</v>
      </c>
      <c r="Y111" s="6" t="str">
        <f>VLOOKUP($I111,[2]GSTZEN!$E:$AK,4,)</f>
        <v>33AAJCV8266H1ZX</v>
      </c>
      <c r="Z111" s="6">
        <f>VLOOKUP($I111,[2]GSTZEN!$E:$AK,10,)</f>
        <v>74900</v>
      </c>
      <c r="AA111" s="6">
        <f>VLOOKUP($I111,[2]GSTZEN!$E:$AK,11,)</f>
        <v>0</v>
      </c>
      <c r="AB111" s="6">
        <f>VLOOKUP($I111,[2]GSTZEN!$E:$AK,12,)</f>
        <v>6741</v>
      </c>
      <c r="AC111" s="6">
        <f>VLOOKUP($I111,[2]GSTZEN!$E:$AK,13,)</f>
        <v>6741</v>
      </c>
      <c r="AD111" s="6">
        <f>VLOOKUP($I111,[2]GSTZEN!$E:$AK,15,)</f>
        <v>88382</v>
      </c>
      <c r="AE111" s="6" t="str">
        <f>VLOOKUP($I111,[2]GSTZEN!$E:$AK,31,)</f>
        <v>Generated</v>
      </c>
      <c r="AF111" s="6">
        <f>VLOOKUP($I111,[2]GSTZEN!$E:$AK,32,)</f>
        <v>0</v>
      </c>
      <c r="AH111" s="6" t="b">
        <f t="shared" si="11"/>
        <v>1</v>
      </c>
      <c r="AI111" s="6">
        <f t="shared" si="16"/>
        <v>0</v>
      </c>
      <c r="AJ111" s="6">
        <f t="shared" si="16"/>
        <v>0</v>
      </c>
      <c r="AK111" s="6">
        <f t="shared" si="13"/>
        <v>0</v>
      </c>
      <c r="AL111" s="6">
        <f t="shared" si="14"/>
        <v>0</v>
      </c>
      <c r="AM111" s="6">
        <f t="shared" si="15"/>
        <v>0</v>
      </c>
    </row>
    <row r="112" spans="1:39">
      <c r="A112" s="6">
        <v>2150</v>
      </c>
      <c r="B112" s="6" t="s">
        <v>879</v>
      </c>
      <c r="C112" s="6" t="s">
        <v>296</v>
      </c>
      <c r="F112" s="19" t="s">
        <v>337</v>
      </c>
      <c r="G112" s="8">
        <v>1.1000000000000001</v>
      </c>
      <c r="H112" s="6" t="s">
        <v>111</v>
      </c>
      <c r="I112" s="19" t="s">
        <v>338</v>
      </c>
      <c r="K112" s="6" t="s">
        <v>111</v>
      </c>
      <c r="L112" s="6">
        <v>998599</v>
      </c>
      <c r="M112" s="44" t="s">
        <v>36</v>
      </c>
      <c r="N112" s="44">
        <v>1</v>
      </c>
      <c r="O112" s="44" t="s">
        <v>37</v>
      </c>
      <c r="P112" s="72">
        <v>74900</v>
      </c>
      <c r="R112" s="53">
        <f t="shared" si="17"/>
        <v>6741</v>
      </c>
      <c r="S112" s="53">
        <f t="shared" si="18"/>
        <v>6741</v>
      </c>
      <c r="V112" s="53">
        <f t="shared" si="19"/>
        <v>88382</v>
      </c>
      <c r="X112" s="6" t="str">
        <f>VLOOKUP($I112,[2]GSTZEN!$E:$AK,1,)</f>
        <v>GE2150FY252625</v>
      </c>
      <c r="Y112" s="6" t="str">
        <f>VLOOKUP($I112,[2]GSTZEN!$E:$AK,4,)</f>
        <v>33AATCM0197L1ZX</v>
      </c>
      <c r="Z112" s="6">
        <f>VLOOKUP($I112,[2]GSTZEN!$E:$AK,10,)</f>
        <v>74900</v>
      </c>
      <c r="AA112" s="6">
        <f>VLOOKUP($I112,[2]GSTZEN!$E:$AK,11,)</f>
        <v>0</v>
      </c>
      <c r="AB112" s="6">
        <f>VLOOKUP($I112,[2]GSTZEN!$E:$AK,12,)</f>
        <v>6741</v>
      </c>
      <c r="AC112" s="6">
        <f>VLOOKUP($I112,[2]GSTZEN!$E:$AK,13,)</f>
        <v>6741</v>
      </c>
      <c r="AD112" s="6">
        <f>VLOOKUP($I112,[2]GSTZEN!$E:$AK,15,)</f>
        <v>88382</v>
      </c>
      <c r="AE112" s="6" t="str">
        <f>VLOOKUP($I112,[2]GSTZEN!$E:$AK,31,)</f>
        <v>Generated</v>
      </c>
      <c r="AF112" s="6">
        <f>VLOOKUP($I112,[2]GSTZEN!$E:$AK,32,)</f>
        <v>0</v>
      </c>
      <c r="AH112" s="6" t="b">
        <f t="shared" si="11"/>
        <v>1</v>
      </c>
      <c r="AI112" s="6">
        <f t="shared" si="16"/>
        <v>0</v>
      </c>
      <c r="AJ112" s="6">
        <f t="shared" si="16"/>
        <v>0</v>
      </c>
      <c r="AK112" s="6">
        <f t="shared" si="13"/>
        <v>0</v>
      </c>
      <c r="AL112" s="6">
        <f t="shared" si="14"/>
        <v>0</v>
      </c>
      <c r="AM112" s="6">
        <f t="shared" si="15"/>
        <v>0</v>
      </c>
    </row>
    <row r="113" spans="1:39">
      <c r="A113" s="6">
        <v>2150</v>
      </c>
      <c r="B113" s="6" t="s">
        <v>879</v>
      </c>
      <c r="C113" s="6" t="s">
        <v>296</v>
      </c>
      <c r="F113" s="19" t="s">
        <v>339</v>
      </c>
      <c r="G113" s="8">
        <v>1.1000000000000001</v>
      </c>
      <c r="H113" s="6" t="s">
        <v>111</v>
      </c>
      <c r="I113" s="19" t="s">
        <v>340</v>
      </c>
      <c r="K113" s="6" t="s">
        <v>111</v>
      </c>
      <c r="L113" s="6">
        <v>998599</v>
      </c>
      <c r="M113" s="44" t="s">
        <v>36</v>
      </c>
      <c r="N113" s="44">
        <v>1</v>
      </c>
      <c r="O113" s="44" t="s">
        <v>37</v>
      </c>
      <c r="P113" s="72">
        <v>74900</v>
      </c>
      <c r="R113" s="53">
        <f t="shared" si="17"/>
        <v>6741</v>
      </c>
      <c r="S113" s="53">
        <f t="shared" si="18"/>
        <v>6741</v>
      </c>
      <c r="V113" s="53">
        <f t="shared" si="19"/>
        <v>88382</v>
      </c>
      <c r="X113" s="6" t="str">
        <f>VLOOKUP($I113,[2]GSTZEN!$E:$AK,1,)</f>
        <v>GE2150FY252626</v>
      </c>
      <c r="Y113" s="6" t="str">
        <f>VLOOKUP($I113,[2]GSTZEN!$E:$AK,4,)</f>
        <v>33AAKCV7736R1ZE</v>
      </c>
      <c r="Z113" s="6">
        <f>VLOOKUP($I113,[2]GSTZEN!$E:$AK,10,)</f>
        <v>74900</v>
      </c>
      <c r="AA113" s="6">
        <f>VLOOKUP($I113,[2]GSTZEN!$E:$AK,11,)</f>
        <v>0</v>
      </c>
      <c r="AB113" s="6">
        <f>VLOOKUP($I113,[2]GSTZEN!$E:$AK,12,)</f>
        <v>6741</v>
      </c>
      <c r="AC113" s="6">
        <f>VLOOKUP($I113,[2]GSTZEN!$E:$AK,13,)</f>
        <v>6741</v>
      </c>
      <c r="AD113" s="6">
        <f>VLOOKUP($I113,[2]GSTZEN!$E:$AK,15,)</f>
        <v>88382</v>
      </c>
      <c r="AE113" s="6" t="str">
        <f>VLOOKUP($I113,[2]GSTZEN!$E:$AK,31,)</f>
        <v>Generated</v>
      </c>
      <c r="AF113" s="6">
        <f>VLOOKUP($I113,[2]GSTZEN!$E:$AK,32,)</f>
        <v>0</v>
      </c>
      <c r="AH113" s="6" t="b">
        <f t="shared" si="11"/>
        <v>1</v>
      </c>
      <c r="AI113" s="6">
        <f t="shared" si="16"/>
        <v>0</v>
      </c>
      <c r="AJ113" s="6">
        <f t="shared" si="16"/>
        <v>0</v>
      </c>
      <c r="AK113" s="6">
        <f t="shared" si="13"/>
        <v>0</v>
      </c>
      <c r="AL113" s="6">
        <f t="shared" si="14"/>
        <v>0</v>
      </c>
      <c r="AM113" s="6">
        <f t="shared" si="15"/>
        <v>0</v>
      </c>
    </row>
    <row r="114" spans="1:39">
      <c r="A114" s="6">
        <v>2150</v>
      </c>
      <c r="B114" s="6" t="s">
        <v>879</v>
      </c>
      <c r="C114" s="6" t="s">
        <v>296</v>
      </c>
      <c r="F114" s="19" t="s">
        <v>339</v>
      </c>
      <c r="G114" s="8">
        <v>1.1000000000000001</v>
      </c>
      <c r="H114" s="6" t="s">
        <v>111</v>
      </c>
      <c r="I114" s="19" t="s">
        <v>341</v>
      </c>
      <c r="K114" s="6" t="s">
        <v>111</v>
      </c>
      <c r="L114" s="6">
        <v>998599</v>
      </c>
      <c r="M114" s="44" t="s">
        <v>36</v>
      </c>
      <c r="N114" s="44">
        <v>1</v>
      </c>
      <c r="O114" s="44" t="s">
        <v>37</v>
      </c>
      <c r="P114" s="72">
        <v>74900</v>
      </c>
      <c r="R114" s="53">
        <f t="shared" si="17"/>
        <v>6741</v>
      </c>
      <c r="S114" s="53">
        <f t="shared" si="18"/>
        <v>6741</v>
      </c>
      <c r="V114" s="53">
        <f t="shared" si="19"/>
        <v>88382</v>
      </c>
      <c r="X114" s="6" t="str">
        <f>VLOOKUP($I114,[2]GSTZEN!$E:$AK,1,)</f>
        <v>GE2150FY252627</v>
      </c>
      <c r="Y114" s="6" t="str">
        <f>VLOOKUP($I114,[2]GSTZEN!$E:$AK,4,)</f>
        <v>33AAKCV7736R1ZE</v>
      </c>
      <c r="Z114" s="6">
        <f>VLOOKUP($I114,[2]GSTZEN!$E:$AK,10,)</f>
        <v>74900</v>
      </c>
      <c r="AA114" s="6">
        <f>VLOOKUP($I114,[2]GSTZEN!$E:$AK,11,)</f>
        <v>0</v>
      </c>
      <c r="AB114" s="6">
        <f>VLOOKUP($I114,[2]GSTZEN!$E:$AK,12,)</f>
        <v>6741</v>
      </c>
      <c r="AC114" s="6">
        <f>VLOOKUP($I114,[2]GSTZEN!$E:$AK,13,)</f>
        <v>6741</v>
      </c>
      <c r="AD114" s="6">
        <f>VLOOKUP($I114,[2]GSTZEN!$E:$AK,15,)</f>
        <v>88382</v>
      </c>
      <c r="AE114" s="6" t="str">
        <f>VLOOKUP($I114,[2]GSTZEN!$E:$AK,31,)</f>
        <v>Generated</v>
      </c>
      <c r="AF114" s="6">
        <f>VLOOKUP($I114,[2]GSTZEN!$E:$AK,32,)</f>
        <v>0</v>
      </c>
      <c r="AH114" s="6" t="b">
        <f t="shared" si="11"/>
        <v>1</v>
      </c>
      <c r="AI114" s="6">
        <f t="shared" si="16"/>
        <v>0</v>
      </c>
      <c r="AJ114" s="6">
        <f t="shared" si="16"/>
        <v>0</v>
      </c>
      <c r="AK114" s="6">
        <f t="shared" si="13"/>
        <v>0</v>
      </c>
      <c r="AL114" s="6">
        <f t="shared" si="14"/>
        <v>0</v>
      </c>
      <c r="AM114" s="6">
        <f t="shared" si="15"/>
        <v>0</v>
      </c>
    </row>
    <row r="115" spans="1:39">
      <c r="A115" s="6">
        <v>2150</v>
      </c>
      <c r="B115" s="6" t="s">
        <v>879</v>
      </c>
      <c r="C115" s="6" t="s">
        <v>296</v>
      </c>
      <c r="F115" s="19" t="s">
        <v>339</v>
      </c>
      <c r="G115" s="8">
        <v>1.1000000000000001</v>
      </c>
      <c r="H115" s="6" t="s">
        <v>111</v>
      </c>
      <c r="I115" s="19" t="s">
        <v>342</v>
      </c>
      <c r="K115" s="6" t="s">
        <v>111</v>
      </c>
      <c r="L115" s="6">
        <v>998599</v>
      </c>
      <c r="M115" s="44" t="s">
        <v>36</v>
      </c>
      <c r="N115" s="44">
        <v>1</v>
      </c>
      <c r="O115" s="44" t="s">
        <v>37</v>
      </c>
      <c r="P115" s="72">
        <v>74900</v>
      </c>
      <c r="R115" s="53">
        <f t="shared" si="17"/>
        <v>6741</v>
      </c>
      <c r="S115" s="53">
        <f t="shared" si="18"/>
        <v>6741</v>
      </c>
      <c r="V115" s="53">
        <f t="shared" si="19"/>
        <v>88382</v>
      </c>
      <c r="X115" s="6" t="str">
        <f>VLOOKUP($I115,[2]GSTZEN!$E:$AK,1,)</f>
        <v>GE2150FY252628</v>
      </c>
      <c r="Y115" s="6" t="str">
        <f>VLOOKUP($I115,[2]GSTZEN!$E:$AK,4,)</f>
        <v>33AAKCV7736R1ZE</v>
      </c>
      <c r="Z115" s="6">
        <f>VLOOKUP($I115,[2]GSTZEN!$E:$AK,10,)</f>
        <v>74900</v>
      </c>
      <c r="AA115" s="6">
        <f>VLOOKUP($I115,[2]GSTZEN!$E:$AK,11,)</f>
        <v>0</v>
      </c>
      <c r="AB115" s="6">
        <f>VLOOKUP($I115,[2]GSTZEN!$E:$AK,12,)</f>
        <v>6741</v>
      </c>
      <c r="AC115" s="6">
        <f>VLOOKUP($I115,[2]GSTZEN!$E:$AK,13,)</f>
        <v>6741</v>
      </c>
      <c r="AD115" s="6">
        <f>VLOOKUP($I115,[2]GSTZEN!$E:$AK,15,)</f>
        <v>88382</v>
      </c>
      <c r="AE115" s="6" t="str">
        <f>VLOOKUP($I115,[2]GSTZEN!$E:$AK,31,)</f>
        <v>Generated</v>
      </c>
      <c r="AF115" s="6">
        <f>VLOOKUP($I115,[2]GSTZEN!$E:$AK,32,)</f>
        <v>0</v>
      </c>
      <c r="AH115" s="6" t="b">
        <f t="shared" si="11"/>
        <v>1</v>
      </c>
      <c r="AI115" s="6">
        <f t="shared" si="16"/>
        <v>0</v>
      </c>
      <c r="AJ115" s="6">
        <f t="shared" si="16"/>
        <v>0</v>
      </c>
      <c r="AK115" s="6">
        <f t="shared" si="13"/>
        <v>0</v>
      </c>
      <c r="AL115" s="6">
        <f t="shared" si="14"/>
        <v>0</v>
      </c>
      <c r="AM115" s="6">
        <f t="shared" si="15"/>
        <v>0</v>
      </c>
    </row>
    <row r="116" spans="1:39">
      <c r="A116" s="6">
        <v>2150</v>
      </c>
      <c r="B116" s="6" t="s">
        <v>879</v>
      </c>
      <c r="C116" s="6" t="s">
        <v>296</v>
      </c>
      <c r="F116" s="19" t="s">
        <v>343</v>
      </c>
      <c r="G116" s="8">
        <v>1.1000000000000001</v>
      </c>
      <c r="H116" s="6" t="s">
        <v>111</v>
      </c>
      <c r="I116" s="19" t="s">
        <v>344</v>
      </c>
      <c r="K116" s="6" t="s">
        <v>111</v>
      </c>
      <c r="L116" s="6">
        <v>998599</v>
      </c>
      <c r="M116" s="44" t="s">
        <v>36</v>
      </c>
      <c r="N116" s="44">
        <v>1</v>
      </c>
      <c r="O116" s="44" t="s">
        <v>37</v>
      </c>
      <c r="P116" s="74">
        <v>50000</v>
      </c>
      <c r="R116" s="53">
        <f t="shared" si="17"/>
        <v>4500</v>
      </c>
      <c r="S116" s="53">
        <f t="shared" si="18"/>
        <v>4500</v>
      </c>
      <c r="V116" s="53">
        <f t="shared" si="19"/>
        <v>59000</v>
      </c>
      <c r="X116" s="6" t="str">
        <f>VLOOKUP($I116,[2]GSTZEN!$E:$AK,1,)</f>
        <v>GE2150FY252629</v>
      </c>
      <c r="Y116" s="6" t="str">
        <f>VLOOKUP($I116,[2]GSTZEN!$E:$AK,4,)</f>
        <v>33AAICD6642E1ZU</v>
      </c>
      <c r="Z116" s="6">
        <f>VLOOKUP($I116,[2]GSTZEN!$E:$AK,10,)</f>
        <v>50000</v>
      </c>
      <c r="AA116" s="6">
        <f>VLOOKUP($I116,[2]GSTZEN!$E:$AK,11,)</f>
        <v>0</v>
      </c>
      <c r="AB116" s="6">
        <f>VLOOKUP($I116,[2]GSTZEN!$E:$AK,12,)</f>
        <v>4500</v>
      </c>
      <c r="AC116" s="6">
        <f>VLOOKUP($I116,[2]GSTZEN!$E:$AK,13,)</f>
        <v>4500</v>
      </c>
      <c r="AD116" s="6">
        <f>VLOOKUP($I116,[2]GSTZEN!$E:$AK,15,)</f>
        <v>59000</v>
      </c>
      <c r="AE116" s="6" t="str">
        <f>VLOOKUP($I116,[2]GSTZEN!$E:$AK,31,)</f>
        <v>Generated</v>
      </c>
      <c r="AF116" s="6">
        <f>VLOOKUP($I116,[2]GSTZEN!$E:$AK,32,)</f>
        <v>0</v>
      </c>
      <c r="AH116" s="6" t="b">
        <f t="shared" si="11"/>
        <v>1</v>
      </c>
      <c r="AI116" s="6">
        <f t="shared" si="16"/>
        <v>0</v>
      </c>
      <c r="AJ116" s="6">
        <f t="shared" si="16"/>
        <v>0</v>
      </c>
      <c r="AK116" s="6">
        <f t="shared" si="13"/>
        <v>0</v>
      </c>
      <c r="AL116" s="6">
        <f t="shared" si="14"/>
        <v>0</v>
      </c>
      <c r="AM116" s="6">
        <f t="shared" si="15"/>
        <v>0</v>
      </c>
    </row>
    <row r="117" spans="1:39">
      <c r="A117" s="6">
        <v>2150</v>
      </c>
      <c r="B117" s="6" t="s">
        <v>879</v>
      </c>
      <c r="C117" s="6" t="s">
        <v>296</v>
      </c>
      <c r="F117" s="19" t="s">
        <v>345</v>
      </c>
      <c r="G117" s="8">
        <v>1.1000000000000001</v>
      </c>
      <c r="H117" s="6" t="s">
        <v>111</v>
      </c>
      <c r="I117" s="19" t="s">
        <v>346</v>
      </c>
      <c r="K117" s="6" t="s">
        <v>111</v>
      </c>
      <c r="L117" s="6">
        <v>998599</v>
      </c>
      <c r="M117" s="44" t="s">
        <v>36</v>
      </c>
      <c r="N117" s="44">
        <v>1</v>
      </c>
      <c r="O117" s="44" t="s">
        <v>37</v>
      </c>
      <c r="P117" s="72">
        <v>74900</v>
      </c>
      <c r="R117" s="53">
        <f t="shared" si="17"/>
        <v>6741</v>
      </c>
      <c r="S117" s="53">
        <f t="shared" si="18"/>
        <v>6741</v>
      </c>
      <c r="V117" s="53">
        <f t="shared" si="19"/>
        <v>88382</v>
      </c>
      <c r="X117" s="6" t="str">
        <f>VLOOKUP($I117,[2]GSTZEN!$E:$AK,1,)</f>
        <v>GE2150FY252630</v>
      </c>
      <c r="Y117" s="6" t="str">
        <f>VLOOKUP($I117,[2]GSTZEN!$E:$AK,4,)</f>
        <v>33AAFCD9806R2Z1</v>
      </c>
      <c r="Z117" s="6">
        <f>VLOOKUP($I117,[2]GSTZEN!$E:$AK,10,)</f>
        <v>74900</v>
      </c>
      <c r="AA117" s="6">
        <f>VLOOKUP($I117,[2]GSTZEN!$E:$AK,11,)</f>
        <v>0</v>
      </c>
      <c r="AB117" s="6">
        <f>VLOOKUP($I117,[2]GSTZEN!$E:$AK,12,)</f>
        <v>6741</v>
      </c>
      <c r="AC117" s="6">
        <f>VLOOKUP($I117,[2]GSTZEN!$E:$AK,13,)</f>
        <v>6741</v>
      </c>
      <c r="AD117" s="6">
        <f>VLOOKUP($I117,[2]GSTZEN!$E:$AK,15,)</f>
        <v>88382</v>
      </c>
      <c r="AE117" s="6" t="str">
        <f>VLOOKUP($I117,[2]GSTZEN!$E:$AK,31,)</f>
        <v>Generated</v>
      </c>
      <c r="AF117" s="6">
        <f>VLOOKUP($I117,[2]GSTZEN!$E:$AK,32,)</f>
        <v>0</v>
      </c>
      <c r="AH117" s="6" t="b">
        <f t="shared" si="11"/>
        <v>1</v>
      </c>
      <c r="AI117" s="6">
        <f t="shared" si="16"/>
        <v>0</v>
      </c>
      <c r="AJ117" s="6">
        <f t="shared" si="16"/>
        <v>0</v>
      </c>
      <c r="AK117" s="6">
        <f t="shared" si="13"/>
        <v>0</v>
      </c>
      <c r="AL117" s="6">
        <f t="shared" si="14"/>
        <v>0</v>
      </c>
      <c r="AM117" s="6">
        <f t="shared" si="15"/>
        <v>0</v>
      </c>
    </row>
    <row r="118" spans="1:39">
      <c r="A118" s="6">
        <v>2150</v>
      </c>
      <c r="B118" s="6" t="s">
        <v>879</v>
      </c>
      <c r="C118" s="6" t="s">
        <v>296</v>
      </c>
      <c r="F118" s="19" t="s">
        <v>347</v>
      </c>
      <c r="G118" s="8">
        <v>1.1000000000000001</v>
      </c>
      <c r="H118" s="6" t="s">
        <v>111</v>
      </c>
      <c r="I118" s="19" t="s">
        <v>348</v>
      </c>
      <c r="K118" s="6" t="s">
        <v>111</v>
      </c>
      <c r="L118" s="6">
        <v>998599</v>
      </c>
      <c r="M118" s="44" t="s">
        <v>36</v>
      </c>
      <c r="N118" s="44">
        <v>1</v>
      </c>
      <c r="O118" s="44" t="s">
        <v>37</v>
      </c>
      <c r="P118" s="72">
        <v>74900</v>
      </c>
      <c r="R118" s="53">
        <f t="shared" si="17"/>
        <v>6741</v>
      </c>
      <c r="S118" s="53">
        <f t="shared" si="18"/>
        <v>6741</v>
      </c>
      <c r="V118" s="53">
        <f t="shared" si="19"/>
        <v>88382</v>
      </c>
      <c r="X118" s="6" t="str">
        <f>VLOOKUP($I118,[2]GSTZEN!$E:$AK,1,)</f>
        <v>GE2150FY252631</v>
      </c>
      <c r="Y118" s="6" t="str">
        <f>VLOOKUP($I118,[2]GSTZEN!$E:$AK,4,)</f>
        <v>33AALCT4062F1ZF</v>
      </c>
      <c r="Z118" s="6">
        <f>VLOOKUP($I118,[2]GSTZEN!$E:$AK,10,)</f>
        <v>74900</v>
      </c>
      <c r="AA118" s="6">
        <f>VLOOKUP($I118,[2]GSTZEN!$E:$AK,11,)</f>
        <v>0</v>
      </c>
      <c r="AB118" s="6">
        <f>VLOOKUP($I118,[2]GSTZEN!$E:$AK,12,)</f>
        <v>6741</v>
      </c>
      <c r="AC118" s="6">
        <f>VLOOKUP($I118,[2]GSTZEN!$E:$AK,13,)</f>
        <v>6741</v>
      </c>
      <c r="AD118" s="6">
        <f>VLOOKUP($I118,[2]GSTZEN!$E:$AK,15,)</f>
        <v>88382</v>
      </c>
      <c r="AE118" s="6" t="str">
        <f>VLOOKUP($I118,[2]GSTZEN!$E:$AK,31,)</f>
        <v>Generated</v>
      </c>
      <c r="AF118" s="6">
        <f>VLOOKUP($I118,[2]GSTZEN!$E:$AK,32,)</f>
        <v>0</v>
      </c>
      <c r="AH118" s="6" t="b">
        <f t="shared" si="11"/>
        <v>1</v>
      </c>
      <c r="AI118" s="6">
        <f t="shared" si="16"/>
        <v>0</v>
      </c>
      <c r="AJ118" s="6">
        <f t="shared" si="16"/>
        <v>0</v>
      </c>
      <c r="AK118" s="6">
        <f t="shared" si="13"/>
        <v>0</v>
      </c>
      <c r="AL118" s="6">
        <f t="shared" si="14"/>
        <v>0</v>
      </c>
      <c r="AM118" s="6">
        <f t="shared" si="15"/>
        <v>0</v>
      </c>
    </row>
    <row r="119" spans="1:39">
      <c r="A119" s="6">
        <v>2150</v>
      </c>
      <c r="B119" s="6" t="s">
        <v>879</v>
      </c>
      <c r="C119" s="6" t="s">
        <v>296</v>
      </c>
      <c r="F119" s="19" t="s">
        <v>349</v>
      </c>
      <c r="G119" s="8">
        <v>1.1000000000000001</v>
      </c>
      <c r="H119" s="6" t="s">
        <v>111</v>
      </c>
      <c r="I119" s="19" t="s">
        <v>350</v>
      </c>
      <c r="K119" s="6" t="s">
        <v>111</v>
      </c>
      <c r="L119" s="6">
        <v>998599</v>
      </c>
      <c r="M119" s="44" t="s">
        <v>36</v>
      </c>
      <c r="N119" s="44">
        <v>1</v>
      </c>
      <c r="O119" s="44" t="s">
        <v>37</v>
      </c>
      <c r="P119" s="72">
        <v>74900</v>
      </c>
      <c r="R119" s="53">
        <f t="shared" si="17"/>
        <v>6741</v>
      </c>
      <c r="S119" s="53">
        <f t="shared" si="18"/>
        <v>6741</v>
      </c>
      <c r="V119" s="53">
        <f t="shared" si="19"/>
        <v>88382</v>
      </c>
      <c r="X119" s="6" t="str">
        <f>VLOOKUP($I119,[2]GSTZEN!$E:$AK,1,)</f>
        <v>GE2150FY252632</v>
      </c>
      <c r="Y119" s="6" t="str">
        <f>VLOOKUP($I119,[2]GSTZEN!$E:$AK,4,)</f>
        <v>33ABNCS0447E1ZH</v>
      </c>
      <c r="Z119" s="6">
        <f>VLOOKUP($I119,[2]GSTZEN!$E:$AK,10,)</f>
        <v>74900</v>
      </c>
      <c r="AA119" s="6">
        <f>VLOOKUP($I119,[2]GSTZEN!$E:$AK,11,)</f>
        <v>0</v>
      </c>
      <c r="AB119" s="6">
        <f>VLOOKUP($I119,[2]GSTZEN!$E:$AK,12,)</f>
        <v>6741</v>
      </c>
      <c r="AC119" s="6">
        <f>VLOOKUP($I119,[2]GSTZEN!$E:$AK,13,)</f>
        <v>6741</v>
      </c>
      <c r="AD119" s="6">
        <f>VLOOKUP($I119,[2]GSTZEN!$E:$AK,15,)</f>
        <v>88382</v>
      </c>
      <c r="AE119" s="6" t="str">
        <f>VLOOKUP($I119,[2]GSTZEN!$E:$AK,31,)</f>
        <v>Generated</v>
      </c>
      <c r="AF119" s="6">
        <f>VLOOKUP($I119,[2]GSTZEN!$E:$AK,32,)</f>
        <v>0</v>
      </c>
      <c r="AH119" s="6" t="b">
        <f t="shared" si="11"/>
        <v>1</v>
      </c>
      <c r="AI119" s="6">
        <f t="shared" si="16"/>
        <v>0</v>
      </c>
      <c r="AJ119" s="6">
        <f t="shared" si="16"/>
        <v>0</v>
      </c>
      <c r="AK119" s="6">
        <f t="shared" si="13"/>
        <v>0</v>
      </c>
      <c r="AL119" s="6">
        <f t="shared" si="14"/>
        <v>0</v>
      </c>
      <c r="AM119" s="6">
        <f t="shared" si="15"/>
        <v>0</v>
      </c>
    </row>
    <row r="120" spans="1:39">
      <c r="A120" s="6">
        <v>2150</v>
      </c>
      <c r="B120" s="6" t="s">
        <v>879</v>
      </c>
      <c r="C120" s="6" t="s">
        <v>296</v>
      </c>
      <c r="F120" s="19" t="s">
        <v>351</v>
      </c>
      <c r="G120" s="8">
        <v>1.1000000000000001</v>
      </c>
      <c r="H120" s="6" t="s">
        <v>111</v>
      </c>
      <c r="I120" s="19" t="s">
        <v>352</v>
      </c>
      <c r="K120" s="6" t="s">
        <v>111</v>
      </c>
      <c r="L120" s="6">
        <v>998599</v>
      </c>
      <c r="M120" s="44" t="s">
        <v>36</v>
      </c>
      <c r="N120" s="44">
        <v>1</v>
      </c>
      <c r="O120" s="44" t="s">
        <v>37</v>
      </c>
      <c r="P120" s="72">
        <v>74900</v>
      </c>
      <c r="R120" s="53">
        <f t="shared" si="17"/>
        <v>6741</v>
      </c>
      <c r="S120" s="53">
        <f t="shared" si="18"/>
        <v>6741</v>
      </c>
      <c r="V120" s="53">
        <f t="shared" si="19"/>
        <v>88382</v>
      </c>
      <c r="X120" s="6" t="str">
        <f>VLOOKUP($I120,[2]GSTZEN!$E:$AK,1,)</f>
        <v>GE2150FY252633</v>
      </c>
      <c r="Y120" s="6" t="str">
        <f>VLOOKUP($I120,[2]GSTZEN!$E:$AK,4,)</f>
        <v>33ABCCA2617H1Z4</v>
      </c>
      <c r="Z120" s="6">
        <f>VLOOKUP($I120,[2]GSTZEN!$E:$AK,10,)</f>
        <v>74900</v>
      </c>
      <c r="AA120" s="6">
        <f>VLOOKUP($I120,[2]GSTZEN!$E:$AK,11,)</f>
        <v>0</v>
      </c>
      <c r="AB120" s="6">
        <f>VLOOKUP($I120,[2]GSTZEN!$E:$AK,12,)</f>
        <v>6741</v>
      </c>
      <c r="AC120" s="6">
        <f>VLOOKUP($I120,[2]GSTZEN!$E:$AK,13,)</f>
        <v>6741</v>
      </c>
      <c r="AD120" s="6">
        <f>VLOOKUP($I120,[2]GSTZEN!$E:$AK,15,)</f>
        <v>88382</v>
      </c>
      <c r="AE120" s="6" t="str">
        <f>VLOOKUP($I120,[2]GSTZEN!$E:$AK,31,)</f>
        <v>Generated</v>
      </c>
      <c r="AF120" s="6">
        <f>VLOOKUP($I120,[2]GSTZEN!$E:$AK,32,)</f>
        <v>0</v>
      </c>
      <c r="AH120" s="6" t="b">
        <f t="shared" si="11"/>
        <v>1</v>
      </c>
      <c r="AI120" s="6">
        <f t="shared" si="16"/>
        <v>0</v>
      </c>
      <c r="AJ120" s="6">
        <f t="shared" si="16"/>
        <v>0</v>
      </c>
      <c r="AK120" s="6">
        <f t="shared" si="13"/>
        <v>0</v>
      </c>
      <c r="AL120" s="6">
        <f t="shared" si="14"/>
        <v>0</v>
      </c>
      <c r="AM120" s="6">
        <f t="shared" si="15"/>
        <v>0</v>
      </c>
    </row>
    <row r="121" spans="1:39">
      <c r="A121" s="6">
        <v>2150</v>
      </c>
      <c r="B121" s="6" t="s">
        <v>879</v>
      </c>
      <c r="C121" s="6" t="s">
        <v>296</v>
      </c>
      <c r="F121" s="19" t="s">
        <v>353</v>
      </c>
      <c r="G121" s="8">
        <v>1.1000000000000001</v>
      </c>
      <c r="H121" s="6" t="s">
        <v>111</v>
      </c>
      <c r="I121" s="19" t="s">
        <v>354</v>
      </c>
      <c r="K121" s="6" t="s">
        <v>111</v>
      </c>
      <c r="L121" s="6">
        <v>998599</v>
      </c>
      <c r="M121" s="44" t="s">
        <v>36</v>
      </c>
      <c r="N121" s="44">
        <v>1</v>
      </c>
      <c r="O121" s="44" t="s">
        <v>37</v>
      </c>
      <c r="P121" s="72">
        <v>74900</v>
      </c>
      <c r="R121" s="53">
        <f t="shared" si="17"/>
        <v>6741</v>
      </c>
      <c r="S121" s="53">
        <f t="shared" si="18"/>
        <v>6741</v>
      </c>
      <c r="V121" s="53">
        <f t="shared" si="19"/>
        <v>88382</v>
      </c>
      <c r="X121" s="6" t="str">
        <f>VLOOKUP($I121,[2]GSTZEN!$E:$AK,1,)</f>
        <v>GE2150FY252634</v>
      </c>
      <c r="Y121" s="6" t="str">
        <f>VLOOKUP($I121,[2]GSTZEN!$E:$AK,4,)</f>
        <v>33AANFV8763C2ZU</v>
      </c>
      <c r="Z121" s="6">
        <f>VLOOKUP($I121,[2]GSTZEN!$E:$AK,10,)</f>
        <v>74900</v>
      </c>
      <c r="AA121" s="6">
        <f>VLOOKUP($I121,[2]GSTZEN!$E:$AK,11,)</f>
        <v>0</v>
      </c>
      <c r="AB121" s="6">
        <f>VLOOKUP($I121,[2]GSTZEN!$E:$AK,12,)</f>
        <v>6741</v>
      </c>
      <c r="AC121" s="6">
        <f>VLOOKUP($I121,[2]GSTZEN!$E:$AK,13,)</f>
        <v>6741</v>
      </c>
      <c r="AD121" s="6">
        <f>VLOOKUP($I121,[2]GSTZEN!$E:$AK,15,)</f>
        <v>88382</v>
      </c>
      <c r="AE121" s="6" t="str">
        <f>VLOOKUP($I121,[2]GSTZEN!$E:$AK,31,)</f>
        <v>Generated</v>
      </c>
      <c r="AF121" s="6">
        <f>VLOOKUP($I121,[2]GSTZEN!$E:$AK,32,)</f>
        <v>0</v>
      </c>
      <c r="AH121" s="6" t="b">
        <f t="shared" si="11"/>
        <v>1</v>
      </c>
      <c r="AI121" s="6">
        <f t="shared" si="16"/>
        <v>0</v>
      </c>
      <c r="AJ121" s="6">
        <f t="shared" si="16"/>
        <v>0</v>
      </c>
      <c r="AK121" s="6">
        <f t="shared" si="13"/>
        <v>0</v>
      </c>
      <c r="AL121" s="6">
        <f t="shared" si="14"/>
        <v>0</v>
      </c>
      <c r="AM121" s="6">
        <f t="shared" si="15"/>
        <v>0</v>
      </c>
    </row>
    <row r="122" spans="1:39">
      <c r="A122" s="6">
        <v>2150</v>
      </c>
      <c r="B122" s="6" t="s">
        <v>879</v>
      </c>
      <c r="C122" s="6" t="s">
        <v>296</v>
      </c>
      <c r="F122" s="19" t="s">
        <v>355</v>
      </c>
      <c r="G122" s="8">
        <v>1.1000000000000001</v>
      </c>
      <c r="H122" s="6" t="s">
        <v>111</v>
      </c>
      <c r="I122" s="19" t="s">
        <v>356</v>
      </c>
      <c r="K122" s="6" t="s">
        <v>111</v>
      </c>
      <c r="L122" s="6">
        <v>998599</v>
      </c>
      <c r="M122" s="44" t="s">
        <v>36</v>
      </c>
      <c r="N122" s="44">
        <v>1</v>
      </c>
      <c r="O122" s="44" t="s">
        <v>37</v>
      </c>
      <c r="P122" s="72">
        <v>74900</v>
      </c>
      <c r="R122" s="53">
        <f t="shared" si="17"/>
        <v>6741</v>
      </c>
      <c r="S122" s="53">
        <f t="shared" si="18"/>
        <v>6741</v>
      </c>
      <c r="V122" s="53">
        <f t="shared" si="19"/>
        <v>88382</v>
      </c>
      <c r="X122" s="6" t="str">
        <f>VLOOKUP($I122,[2]GSTZEN!$E:$AK,1,)</f>
        <v>GE2150FY252635</v>
      </c>
      <c r="Y122" s="6" t="str">
        <f>VLOOKUP($I122,[2]GSTZEN!$E:$AK,4,)</f>
        <v>33AANCR1567P1ZQ</v>
      </c>
      <c r="Z122" s="6">
        <f>VLOOKUP($I122,[2]GSTZEN!$E:$AK,10,)</f>
        <v>74900</v>
      </c>
      <c r="AA122" s="6">
        <f>VLOOKUP($I122,[2]GSTZEN!$E:$AK,11,)</f>
        <v>0</v>
      </c>
      <c r="AB122" s="6">
        <f>VLOOKUP($I122,[2]GSTZEN!$E:$AK,12,)</f>
        <v>6741</v>
      </c>
      <c r="AC122" s="6">
        <f>VLOOKUP($I122,[2]GSTZEN!$E:$AK,13,)</f>
        <v>6741</v>
      </c>
      <c r="AD122" s="6">
        <f>VLOOKUP($I122,[2]GSTZEN!$E:$AK,15,)</f>
        <v>88382</v>
      </c>
      <c r="AE122" s="6" t="str">
        <f>VLOOKUP($I122,[2]GSTZEN!$E:$AK,31,)</f>
        <v>Generated</v>
      </c>
      <c r="AF122" s="6">
        <f>VLOOKUP($I122,[2]GSTZEN!$E:$AK,32,)</f>
        <v>0</v>
      </c>
      <c r="AH122" s="6" t="b">
        <f t="shared" si="11"/>
        <v>1</v>
      </c>
      <c r="AI122" s="6">
        <f t="shared" si="16"/>
        <v>0</v>
      </c>
      <c r="AJ122" s="6">
        <f t="shared" si="16"/>
        <v>0</v>
      </c>
      <c r="AK122" s="6">
        <f t="shared" si="13"/>
        <v>0</v>
      </c>
      <c r="AL122" s="6">
        <f t="shared" si="14"/>
        <v>0</v>
      </c>
      <c r="AM122" s="6">
        <f t="shared" si="15"/>
        <v>0</v>
      </c>
    </row>
    <row r="123" spans="1:39">
      <c r="A123" s="6">
        <v>2150</v>
      </c>
      <c r="B123" s="6" t="s">
        <v>879</v>
      </c>
      <c r="C123" s="6" t="s">
        <v>296</v>
      </c>
      <c r="F123" s="19" t="s">
        <v>357</v>
      </c>
      <c r="G123" s="8">
        <v>1.1000000000000001</v>
      </c>
      <c r="H123" s="6" t="s">
        <v>111</v>
      </c>
      <c r="I123" s="19" t="s">
        <v>358</v>
      </c>
      <c r="K123" s="6" t="s">
        <v>111</v>
      </c>
      <c r="L123" s="6">
        <v>998599</v>
      </c>
      <c r="M123" s="44" t="s">
        <v>36</v>
      </c>
      <c r="N123" s="44">
        <v>1</v>
      </c>
      <c r="O123" s="44" t="s">
        <v>37</v>
      </c>
      <c r="P123" s="72">
        <v>74900</v>
      </c>
      <c r="R123" s="53">
        <f t="shared" si="17"/>
        <v>6741</v>
      </c>
      <c r="S123" s="53">
        <f t="shared" si="18"/>
        <v>6741</v>
      </c>
      <c r="V123" s="53">
        <f t="shared" si="19"/>
        <v>88382</v>
      </c>
      <c r="X123" s="6" t="str">
        <f>VLOOKUP($I123,[2]GSTZEN!$E:$AK,1,)</f>
        <v>GE2150FY252636</v>
      </c>
      <c r="Y123" s="6" t="str">
        <f>VLOOKUP($I123,[2]GSTZEN!$E:$AK,4,)</f>
        <v>33AOIPS2082N1ZI</v>
      </c>
      <c r="Z123" s="6">
        <f>VLOOKUP($I123,[2]GSTZEN!$E:$AK,10,)</f>
        <v>74900</v>
      </c>
      <c r="AA123" s="6">
        <f>VLOOKUP($I123,[2]GSTZEN!$E:$AK,11,)</f>
        <v>0</v>
      </c>
      <c r="AB123" s="6">
        <f>VLOOKUP($I123,[2]GSTZEN!$E:$AK,12,)</f>
        <v>6741</v>
      </c>
      <c r="AC123" s="6">
        <f>VLOOKUP($I123,[2]GSTZEN!$E:$AK,13,)</f>
        <v>6741</v>
      </c>
      <c r="AD123" s="6">
        <f>VLOOKUP($I123,[2]GSTZEN!$E:$AK,15,)</f>
        <v>88382</v>
      </c>
      <c r="AE123" s="6" t="str">
        <f>VLOOKUP($I123,[2]GSTZEN!$E:$AK,31,)</f>
        <v>Generated</v>
      </c>
      <c r="AF123" s="6">
        <f>VLOOKUP($I123,[2]GSTZEN!$E:$AK,32,)</f>
        <v>0</v>
      </c>
      <c r="AH123" s="6" t="b">
        <f t="shared" si="11"/>
        <v>1</v>
      </c>
      <c r="AI123" s="6">
        <f t="shared" si="16"/>
        <v>0</v>
      </c>
      <c r="AJ123" s="6">
        <f t="shared" si="16"/>
        <v>0</v>
      </c>
      <c r="AK123" s="6">
        <f t="shared" si="13"/>
        <v>0</v>
      </c>
      <c r="AL123" s="6">
        <f t="shared" si="14"/>
        <v>0</v>
      </c>
      <c r="AM123" s="6">
        <f t="shared" si="15"/>
        <v>0</v>
      </c>
    </row>
    <row r="124" spans="1:39">
      <c r="A124" s="6">
        <v>2150</v>
      </c>
      <c r="B124" s="6" t="s">
        <v>879</v>
      </c>
      <c r="C124" s="6" t="s">
        <v>296</v>
      </c>
      <c r="F124" s="19" t="s">
        <v>359</v>
      </c>
      <c r="G124" s="8">
        <v>1.1000000000000001</v>
      </c>
      <c r="H124" s="6" t="s">
        <v>111</v>
      </c>
      <c r="I124" s="19" t="s">
        <v>360</v>
      </c>
      <c r="K124" s="6" t="s">
        <v>111</v>
      </c>
      <c r="L124" s="6">
        <v>998599</v>
      </c>
      <c r="M124" s="44" t="s">
        <v>36</v>
      </c>
      <c r="N124" s="44">
        <v>1</v>
      </c>
      <c r="O124" s="44" t="s">
        <v>37</v>
      </c>
      <c r="P124" s="72">
        <v>74900</v>
      </c>
      <c r="R124" s="53">
        <f t="shared" si="17"/>
        <v>6741</v>
      </c>
      <c r="S124" s="53">
        <f t="shared" si="18"/>
        <v>6741</v>
      </c>
      <c r="V124" s="53">
        <f t="shared" si="19"/>
        <v>88382</v>
      </c>
      <c r="X124" s="6" t="str">
        <f>VLOOKUP($I124,[2]GSTZEN!$E:$AK,1,)</f>
        <v>GE2150FY252637</v>
      </c>
      <c r="Y124" s="6" t="str">
        <f>VLOOKUP($I124,[2]GSTZEN!$E:$AK,4,)</f>
        <v>33AATFK3661Q1ZK</v>
      </c>
      <c r="Z124" s="6">
        <f>VLOOKUP($I124,[2]GSTZEN!$E:$AK,10,)</f>
        <v>74900</v>
      </c>
      <c r="AA124" s="6">
        <f>VLOOKUP($I124,[2]GSTZEN!$E:$AK,11,)</f>
        <v>0</v>
      </c>
      <c r="AB124" s="6">
        <f>VLOOKUP($I124,[2]GSTZEN!$E:$AK,12,)</f>
        <v>6741</v>
      </c>
      <c r="AC124" s="6">
        <f>VLOOKUP($I124,[2]GSTZEN!$E:$AK,13,)</f>
        <v>6741</v>
      </c>
      <c r="AD124" s="6">
        <f>VLOOKUP($I124,[2]GSTZEN!$E:$AK,15,)</f>
        <v>88382</v>
      </c>
      <c r="AE124" s="6" t="str">
        <f>VLOOKUP($I124,[2]GSTZEN!$E:$AK,31,)</f>
        <v>Generated</v>
      </c>
      <c r="AF124" s="6">
        <f>VLOOKUP($I124,[2]GSTZEN!$E:$AK,32,)</f>
        <v>0</v>
      </c>
      <c r="AH124" s="6" t="b">
        <f t="shared" si="11"/>
        <v>1</v>
      </c>
      <c r="AI124" s="6">
        <f t="shared" si="16"/>
        <v>0</v>
      </c>
      <c r="AJ124" s="6">
        <f t="shared" si="16"/>
        <v>0</v>
      </c>
      <c r="AK124" s="6">
        <f t="shared" si="13"/>
        <v>0</v>
      </c>
      <c r="AL124" s="6">
        <f t="shared" si="14"/>
        <v>0</v>
      </c>
      <c r="AM124" s="6">
        <f t="shared" si="15"/>
        <v>0</v>
      </c>
    </row>
    <row r="125" spans="1:39">
      <c r="A125" s="6">
        <v>2150</v>
      </c>
      <c r="B125" s="6" t="s">
        <v>879</v>
      </c>
      <c r="C125" s="6" t="s">
        <v>296</v>
      </c>
      <c r="F125" s="19" t="s">
        <v>361</v>
      </c>
      <c r="G125" s="8">
        <v>1.1000000000000001</v>
      </c>
      <c r="H125" s="6" t="s">
        <v>111</v>
      </c>
      <c r="I125" s="19" t="s">
        <v>362</v>
      </c>
      <c r="K125" s="6" t="s">
        <v>111</v>
      </c>
      <c r="L125" s="6">
        <v>998599</v>
      </c>
      <c r="M125" s="44" t="s">
        <v>36</v>
      </c>
      <c r="N125" s="44">
        <v>1</v>
      </c>
      <c r="O125" s="44" t="s">
        <v>37</v>
      </c>
      <c r="P125" s="72">
        <v>74900</v>
      </c>
      <c r="R125" s="53">
        <f t="shared" si="17"/>
        <v>6741</v>
      </c>
      <c r="S125" s="53">
        <f t="shared" si="18"/>
        <v>6741</v>
      </c>
      <c r="V125" s="53">
        <f t="shared" si="19"/>
        <v>88382</v>
      </c>
      <c r="X125" s="6" t="str">
        <f>VLOOKUP($I125,[2]GSTZEN!$E:$AK,1,)</f>
        <v>GE2150FY252638</v>
      </c>
      <c r="Y125" s="6" t="str">
        <f>VLOOKUP($I125,[2]GSTZEN!$E:$AK,4,)</f>
        <v>33ADHFS2782D1Z5</v>
      </c>
      <c r="Z125" s="6">
        <f>VLOOKUP($I125,[2]GSTZEN!$E:$AK,10,)</f>
        <v>74900</v>
      </c>
      <c r="AA125" s="6">
        <f>VLOOKUP($I125,[2]GSTZEN!$E:$AK,11,)</f>
        <v>0</v>
      </c>
      <c r="AB125" s="6">
        <f>VLOOKUP($I125,[2]GSTZEN!$E:$AK,12,)</f>
        <v>6741</v>
      </c>
      <c r="AC125" s="6">
        <f>VLOOKUP($I125,[2]GSTZEN!$E:$AK,13,)</f>
        <v>6741</v>
      </c>
      <c r="AD125" s="6">
        <f>VLOOKUP($I125,[2]GSTZEN!$E:$AK,15,)</f>
        <v>88382</v>
      </c>
      <c r="AE125" s="6" t="str">
        <f>VLOOKUP($I125,[2]GSTZEN!$E:$AK,31,)</f>
        <v>Generated</v>
      </c>
      <c r="AF125" s="6">
        <f>VLOOKUP($I125,[2]GSTZEN!$E:$AK,32,)</f>
        <v>0</v>
      </c>
      <c r="AH125" s="6" t="b">
        <f t="shared" si="11"/>
        <v>1</v>
      </c>
      <c r="AI125" s="6">
        <f t="shared" si="16"/>
        <v>0</v>
      </c>
      <c r="AJ125" s="6">
        <f t="shared" si="16"/>
        <v>0</v>
      </c>
      <c r="AK125" s="6">
        <f t="shared" si="13"/>
        <v>0</v>
      </c>
      <c r="AL125" s="6">
        <f t="shared" si="14"/>
        <v>0</v>
      </c>
      <c r="AM125" s="6">
        <f t="shared" si="15"/>
        <v>0</v>
      </c>
    </row>
    <row r="126" spans="1:39">
      <c r="A126" s="6">
        <v>2150</v>
      </c>
      <c r="B126" s="6" t="s">
        <v>879</v>
      </c>
      <c r="C126" s="6" t="s">
        <v>296</v>
      </c>
      <c r="F126" s="19" t="s">
        <v>363</v>
      </c>
      <c r="G126" s="8">
        <v>1.1000000000000001</v>
      </c>
      <c r="H126" s="6" t="s">
        <v>111</v>
      </c>
      <c r="I126" s="19" t="s">
        <v>364</v>
      </c>
      <c r="K126" s="6" t="s">
        <v>111</v>
      </c>
      <c r="L126" s="6">
        <v>998599</v>
      </c>
      <c r="M126" s="44" t="s">
        <v>36</v>
      </c>
      <c r="N126" s="44">
        <v>1</v>
      </c>
      <c r="O126" s="44" t="s">
        <v>37</v>
      </c>
      <c r="P126" s="72">
        <v>74900</v>
      </c>
      <c r="R126" s="53">
        <f t="shared" si="17"/>
        <v>6741</v>
      </c>
      <c r="S126" s="53">
        <f t="shared" si="18"/>
        <v>6741</v>
      </c>
      <c r="V126" s="53">
        <f t="shared" si="19"/>
        <v>88382</v>
      </c>
      <c r="X126" s="6" t="str">
        <f>VLOOKUP($I126,[2]GSTZEN!$E:$AK,1,)</f>
        <v>GE2150FY252639</v>
      </c>
      <c r="Y126" s="6" t="str">
        <f>VLOOKUP($I126,[2]GSTZEN!$E:$AK,4,)</f>
        <v>33AAMCG1897L1Z1</v>
      </c>
      <c r="Z126" s="6">
        <f>VLOOKUP($I126,[2]GSTZEN!$E:$AK,10,)</f>
        <v>74900</v>
      </c>
      <c r="AA126" s="6">
        <f>VLOOKUP($I126,[2]GSTZEN!$E:$AK,11,)</f>
        <v>0</v>
      </c>
      <c r="AB126" s="6">
        <f>VLOOKUP($I126,[2]GSTZEN!$E:$AK,12,)</f>
        <v>6741</v>
      </c>
      <c r="AC126" s="6">
        <f>VLOOKUP($I126,[2]GSTZEN!$E:$AK,13,)</f>
        <v>6741</v>
      </c>
      <c r="AD126" s="6">
        <f>VLOOKUP($I126,[2]GSTZEN!$E:$AK,15,)</f>
        <v>88382</v>
      </c>
      <c r="AE126" s="6" t="str">
        <f>VLOOKUP($I126,[2]GSTZEN!$E:$AK,31,)</f>
        <v>Generated</v>
      </c>
      <c r="AF126" s="6">
        <f>VLOOKUP($I126,[2]GSTZEN!$E:$AK,32,)</f>
        <v>0</v>
      </c>
      <c r="AH126" s="6" t="b">
        <f t="shared" si="11"/>
        <v>1</v>
      </c>
      <c r="AI126" s="6">
        <f t="shared" si="16"/>
        <v>0</v>
      </c>
      <c r="AJ126" s="6">
        <f t="shared" si="16"/>
        <v>0</v>
      </c>
      <c r="AK126" s="6">
        <f t="shared" si="13"/>
        <v>0</v>
      </c>
      <c r="AL126" s="6">
        <f t="shared" si="14"/>
        <v>0</v>
      </c>
      <c r="AM126" s="6">
        <f t="shared" si="15"/>
        <v>0</v>
      </c>
    </row>
    <row r="127" spans="1:39">
      <c r="A127" s="6">
        <v>2150</v>
      </c>
      <c r="B127" s="6" t="s">
        <v>879</v>
      </c>
      <c r="C127" s="6" t="s">
        <v>296</v>
      </c>
      <c r="F127" s="19" t="s">
        <v>363</v>
      </c>
      <c r="G127" s="8">
        <v>1.1000000000000001</v>
      </c>
      <c r="H127" s="6" t="s">
        <v>111</v>
      </c>
      <c r="I127" s="19" t="s">
        <v>365</v>
      </c>
      <c r="K127" s="6" t="s">
        <v>111</v>
      </c>
      <c r="L127" s="6">
        <v>998599</v>
      </c>
      <c r="M127" s="44" t="s">
        <v>36</v>
      </c>
      <c r="N127" s="44">
        <v>1</v>
      </c>
      <c r="O127" s="44" t="s">
        <v>37</v>
      </c>
      <c r="P127" s="72">
        <v>100000</v>
      </c>
      <c r="R127" s="53">
        <f t="shared" si="17"/>
        <v>9000</v>
      </c>
      <c r="S127" s="53">
        <f t="shared" si="18"/>
        <v>9000</v>
      </c>
      <c r="V127" s="53">
        <f t="shared" si="19"/>
        <v>118000</v>
      </c>
      <c r="X127" s="6" t="str">
        <f>VLOOKUP($I127,[2]GSTZEN!$E:$AK,1,)</f>
        <v>GE2150FY252640</v>
      </c>
      <c r="Y127" s="6" t="str">
        <f>VLOOKUP($I127,[2]GSTZEN!$E:$AK,4,)</f>
        <v>33AAMCG1897L1Z1</v>
      </c>
      <c r="Z127" s="6">
        <f>VLOOKUP($I127,[2]GSTZEN!$E:$AK,10,)</f>
        <v>100000</v>
      </c>
      <c r="AA127" s="6">
        <f>VLOOKUP($I127,[2]GSTZEN!$E:$AK,11,)</f>
        <v>0</v>
      </c>
      <c r="AB127" s="6">
        <f>VLOOKUP($I127,[2]GSTZEN!$E:$AK,12,)</f>
        <v>9000</v>
      </c>
      <c r="AC127" s="6">
        <f>VLOOKUP($I127,[2]GSTZEN!$E:$AK,13,)</f>
        <v>9000</v>
      </c>
      <c r="AD127" s="6">
        <f>VLOOKUP($I127,[2]GSTZEN!$E:$AK,15,)</f>
        <v>118000</v>
      </c>
      <c r="AE127" s="6" t="str">
        <f>VLOOKUP($I127,[2]GSTZEN!$E:$AK,31,)</f>
        <v>Generated</v>
      </c>
      <c r="AF127" s="6">
        <f>VLOOKUP($I127,[2]GSTZEN!$E:$AK,32,)</f>
        <v>0</v>
      </c>
      <c r="AH127" s="6" t="b">
        <f t="shared" si="11"/>
        <v>1</v>
      </c>
      <c r="AI127" s="6">
        <f t="shared" si="16"/>
        <v>0</v>
      </c>
      <c r="AJ127" s="6">
        <f t="shared" si="16"/>
        <v>0</v>
      </c>
      <c r="AK127" s="6">
        <f t="shared" si="13"/>
        <v>0</v>
      </c>
      <c r="AL127" s="6">
        <f t="shared" si="14"/>
        <v>0</v>
      </c>
      <c r="AM127" s="6">
        <f t="shared" si="15"/>
        <v>0</v>
      </c>
    </row>
    <row r="128" spans="1:39">
      <c r="A128" s="6">
        <v>2150</v>
      </c>
      <c r="B128" s="6" t="s">
        <v>879</v>
      </c>
      <c r="C128" s="6" t="s">
        <v>296</v>
      </c>
      <c r="F128" s="19" t="s">
        <v>366</v>
      </c>
      <c r="G128" s="8">
        <v>1.1000000000000001</v>
      </c>
      <c r="H128" s="6" t="s">
        <v>111</v>
      </c>
      <c r="I128" s="19" t="s">
        <v>367</v>
      </c>
      <c r="K128" s="6" t="s">
        <v>111</v>
      </c>
      <c r="L128" s="6">
        <v>998599</v>
      </c>
      <c r="M128" s="44" t="s">
        <v>36</v>
      </c>
      <c r="N128" s="44">
        <v>1</v>
      </c>
      <c r="O128" s="44" t="s">
        <v>37</v>
      </c>
      <c r="P128" s="72">
        <v>36650</v>
      </c>
      <c r="R128" s="53">
        <f t="shared" si="17"/>
        <v>3298.5</v>
      </c>
      <c r="S128" s="53">
        <f t="shared" si="18"/>
        <v>3298.5</v>
      </c>
      <c r="V128" s="53">
        <f t="shared" si="19"/>
        <v>43247</v>
      </c>
      <c r="X128" s="6" t="str">
        <f>VLOOKUP($I128,[2]GSTZEN!$E:$AK,1,)</f>
        <v>GE2150FY252641</v>
      </c>
      <c r="Y128" s="6" t="str">
        <f>VLOOKUP($I128,[2]GSTZEN!$E:$AK,4,)</f>
        <v>33AAZCA5337N1ZZ</v>
      </c>
      <c r="Z128" s="6">
        <f>VLOOKUP($I128,[2]GSTZEN!$E:$AK,10,)</f>
        <v>36650</v>
      </c>
      <c r="AA128" s="6">
        <f>VLOOKUP($I128,[2]GSTZEN!$E:$AK,11,)</f>
        <v>0</v>
      </c>
      <c r="AB128" s="6">
        <f>VLOOKUP($I128,[2]GSTZEN!$E:$AK,12,)</f>
        <v>3298.5</v>
      </c>
      <c r="AC128" s="6">
        <f>VLOOKUP($I128,[2]GSTZEN!$E:$AK,13,)</f>
        <v>3298.5</v>
      </c>
      <c r="AD128" s="6">
        <f>VLOOKUP($I128,[2]GSTZEN!$E:$AK,15,)</f>
        <v>43247</v>
      </c>
      <c r="AE128" s="6" t="str">
        <f>VLOOKUP($I128,[2]GSTZEN!$E:$AK,31,)</f>
        <v>Generated</v>
      </c>
      <c r="AF128" s="6">
        <f>VLOOKUP($I128,[2]GSTZEN!$E:$AK,32,)</f>
        <v>0</v>
      </c>
      <c r="AH128" s="6" t="b">
        <f t="shared" si="11"/>
        <v>1</v>
      </c>
      <c r="AI128" s="6">
        <f t="shared" si="16"/>
        <v>0</v>
      </c>
      <c r="AJ128" s="6">
        <f t="shared" si="16"/>
        <v>0</v>
      </c>
      <c r="AK128" s="6">
        <f t="shared" si="13"/>
        <v>0</v>
      </c>
      <c r="AL128" s="6">
        <f t="shared" si="14"/>
        <v>0</v>
      </c>
      <c r="AM128" s="6">
        <f t="shared" si="15"/>
        <v>0</v>
      </c>
    </row>
    <row r="129" spans="1:39">
      <c r="A129" s="6">
        <v>2150</v>
      </c>
      <c r="B129" s="6" t="s">
        <v>879</v>
      </c>
      <c r="C129" s="6" t="s">
        <v>296</v>
      </c>
      <c r="F129" s="19" t="s">
        <v>366</v>
      </c>
      <c r="G129" s="8">
        <v>1.1000000000000001</v>
      </c>
      <c r="H129" s="6" t="s">
        <v>111</v>
      </c>
      <c r="I129" s="19" t="s">
        <v>368</v>
      </c>
      <c r="K129" s="6" t="s">
        <v>111</v>
      </c>
      <c r="L129" s="6">
        <v>998599</v>
      </c>
      <c r="M129" s="44" t="s">
        <v>36</v>
      </c>
      <c r="N129" s="44">
        <v>1</v>
      </c>
      <c r="O129" s="44" t="s">
        <v>37</v>
      </c>
      <c r="P129" s="74">
        <v>73300</v>
      </c>
      <c r="R129" s="53">
        <f t="shared" si="17"/>
        <v>6597</v>
      </c>
      <c r="S129" s="53">
        <f t="shared" si="18"/>
        <v>6597</v>
      </c>
      <c r="V129" s="53">
        <f t="shared" si="19"/>
        <v>86494</v>
      </c>
      <c r="X129" s="6" t="str">
        <f>VLOOKUP($I129,[2]GSTZEN!$E:$AK,1,)</f>
        <v>GE2150FY252642</v>
      </c>
      <c r="Y129" s="6" t="str">
        <f>VLOOKUP($I129,[2]GSTZEN!$E:$AK,4,)</f>
        <v>33AAZCA5337N1ZZ</v>
      </c>
      <c r="Z129" s="6">
        <f>VLOOKUP($I129,[2]GSTZEN!$E:$AK,10,)</f>
        <v>73300</v>
      </c>
      <c r="AA129" s="6">
        <f>VLOOKUP($I129,[2]GSTZEN!$E:$AK,11,)</f>
        <v>0</v>
      </c>
      <c r="AB129" s="6">
        <f>VLOOKUP($I129,[2]GSTZEN!$E:$AK,12,)</f>
        <v>6597</v>
      </c>
      <c r="AC129" s="6">
        <f>VLOOKUP($I129,[2]GSTZEN!$E:$AK,13,)</f>
        <v>6597</v>
      </c>
      <c r="AD129" s="6">
        <f>VLOOKUP($I129,[2]GSTZEN!$E:$AK,15,)</f>
        <v>86494</v>
      </c>
      <c r="AE129" s="6" t="str">
        <f>VLOOKUP($I129,[2]GSTZEN!$E:$AK,31,)</f>
        <v>Generated</v>
      </c>
      <c r="AF129" s="6">
        <f>VLOOKUP($I129,[2]GSTZEN!$E:$AK,32,)</f>
        <v>0</v>
      </c>
      <c r="AH129" s="6" t="b">
        <f t="shared" si="11"/>
        <v>1</v>
      </c>
      <c r="AI129" s="6">
        <f t="shared" si="16"/>
        <v>0</v>
      </c>
      <c r="AJ129" s="6">
        <f t="shared" si="16"/>
        <v>0</v>
      </c>
      <c r="AK129" s="6">
        <f t="shared" si="13"/>
        <v>0</v>
      </c>
      <c r="AL129" s="6">
        <f t="shared" si="14"/>
        <v>0</v>
      </c>
      <c r="AM129" s="6">
        <f t="shared" si="15"/>
        <v>0</v>
      </c>
    </row>
    <row r="130" spans="1:39">
      <c r="A130" s="6">
        <v>2150</v>
      </c>
      <c r="B130" s="6" t="s">
        <v>879</v>
      </c>
      <c r="C130" s="6" t="s">
        <v>296</v>
      </c>
      <c r="F130" s="19" t="s">
        <v>369</v>
      </c>
      <c r="G130" s="8">
        <v>1.1000000000000001</v>
      </c>
      <c r="H130" s="6" t="s">
        <v>111</v>
      </c>
      <c r="I130" s="19" t="s">
        <v>370</v>
      </c>
      <c r="K130" s="6" t="s">
        <v>111</v>
      </c>
      <c r="L130" s="6">
        <v>998599</v>
      </c>
      <c r="M130" s="44" t="s">
        <v>36</v>
      </c>
      <c r="N130" s="44">
        <v>1</v>
      </c>
      <c r="O130" s="44" t="s">
        <v>37</v>
      </c>
      <c r="P130" s="72">
        <v>74900</v>
      </c>
      <c r="R130" s="53">
        <f t="shared" si="17"/>
        <v>6741</v>
      </c>
      <c r="S130" s="53">
        <f t="shared" si="18"/>
        <v>6741</v>
      </c>
      <c r="V130" s="53">
        <f t="shared" si="19"/>
        <v>88382</v>
      </c>
      <c r="X130" s="6" t="str">
        <f>VLOOKUP($I130,[2]GSTZEN!$E:$AK,1,)</f>
        <v>GE2150FY252643</v>
      </c>
      <c r="Y130" s="6" t="str">
        <f>VLOOKUP($I130,[2]GSTZEN!$E:$AK,4,)</f>
        <v>33AACCS9491G1Z4</v>
      </c>
      <c r="Z130" s="6">
        <f>VLOOKUP($I130,[2]GSTZEN!$E:$AK,10,)</f>
        <v>74900</v>
      </c>
      <c r="AA130" s="6">
        <f>VLOOKUP($I130,[2]GSTZEN!$E:$AK,11,)</f>
        <v>0</v>
      </c>
      <c r="AB130" s="6">
        <f>VLOOKUP($I130,[2]GSTZEN!$E:$AK,12,)</f>
        <v>6741</v>
      </c>
      <c r="AC130" s="6">
        <f>VLOOKUP($I130,[2]GSTZEN!$E:$AK,13,)</f>
        <v>6741</v>
      </c>
      <c r="AD130" s="6">
        <f>VLOOKUP($I130,[2]GSTZEN!$E:$AK,15,)</f>
        <v>88382</v>
      </c>
      <c r="AE130" s="6" t="str">
        <f>VLOOKUP($I130,[2]GSTZEN!$E:$AK,31,)</f>
        <v>Generated</v>
      </c>
      <c r="AF130" s="6">
        <f>VLOOKUP($I130,[2]GSTZEN!$E:$AK,32,)</f>
        <v>0</v>
      </c>
      <c r="AH130" s="6" t="b">
        <f t="shared" si="11"/>
        <v>1</v>
      </c>
      <c r="AI130" s="6">
        <f t="shared" si="16"/>
        <v>0</v>
      </c>
      <c r="AJ130" s="6">
        <f t="shared" si="16"/>
        <v>0</v>
      </c>
      <c r="AK130" s="6">
        <f t="shared" si="13"/>
        <v>0</v>
      </c>
      <c r="AL130" s="6">
        <f t="shared" si="14"/>
        <v>0</v>
      </c>
      <c r="AM130" s="6">
        <f t="shared" si="15"/>
        <v>0</v>
      </c>
    </row>
    <row r="131" spans="1:39">
      <c r="A131" s="6">
        <v>2150</v>
      </c>
      <c r="B131" s="6" t="s">
        <v>879</v>
      </c>
      <c r="C131" s="6" t="s">
        <v>296</v>
      </c>
      <c r="F131" s="19" t="s">
        <v>369</v>
      </c>
      <c r="G131" s="8">
        <v>1.1000000000000001</v>
      </c>
      <c r="H131" s="6" t="s">
        <v>111</v>
      </c>
      <c r="I131" s="19" t="s">
        <v>371</v>
      </c>
      <c r="K131" s="6" t="s">
        <v>111</v>
      </c>
      <c r="L131" s="6">
        <v>998599</v>
      </c>
      <c r="M131" s="44" t="s">
        <v>36</v>
      </c>
      <c r="N131" s="44">
        <v>1</v>
      </c>
      <c r="O131" s="44" t="s">
        <v>37</v>
      </c>
      <c r="P131" s="72">
        <v>100000</v>
      </c>
      <c r="R131" s="53">
        <f t="shared" si="17"/>
        <v>9000</v>
      </c>
      <c r="S131" s="53">
        <f t="shared" si="18"/>
        <v>9000</v>
      </c>
      <c r="V131" s="53">
        <f t="shared" si="19"/>
        <v>118000</v>
      </c>
      <c r="X131" s="6" t="str">
        <f>VLOOKUP($I131,[2]GSTZEN!$E:$AK,1,)</f>
        <v>GE2150FY252644</v>
      </c>
      <c r="Y131" s="6" t="str">
        <f>VLOOKUP($I131,[2]GSTZEN!$E:$AK,4,)</f>
        <v>33AACCS9491G1Z4</v>
      </c>
      <c r="Z131" s="6">
        <f>VLOOKUP($I131,[2]GSTZEN!$E:$AK,10,)</f>
        <v>100000</v>
      </c>
      <c r="AA131" s="6">
        <f>VLOOKUP($I131,[2]GSTZEN!$E:$AK,11,)</f>
        <v>0</v>
      </c>
      <c r="AB131" s="6">
        <f>VLOOKUP($I131,[2]GSTZEN!$E:$AK,12,)</f>
        <v>9000</v>
      </c>
      <c r="AC131" s="6">
        <f>VLOOKUP($I131,[2]GSTZEN!$E:$AK,13,)</f>
        <v>9000</v>
      </c>
      <c r="AD131" s="6">
        <f>VLOOKUP($I131,[2]GSTZEN!$E:$AK,15,)</f>
        <v>118000</v>
      </c>
      <c r="AE131" s="6" t="str">
        <f>VLOOKUP($I131,[2]GSTZEN!$E:$AK,31,)</f>
        <v>Generated</v>
      </c>
      <c r="AF131" s="6">
        <f>VLOOKUP($I131,[2]GSTZEN!$E:$AK,32,)</f>
        <v>0</v>
      </c>
      <c r="AH131" s="6" t="b">
        <f t="shared" ref="AH131:AH194" si="20">EXACT(F131,Y131)</f>
        <v>1</v>
      </c>
      <c r="AI131" s="6">
        <f t="shared" si="16"/>
        <v>0</v>
      </c>
      <c r="AJ131" s="6">
        <f t="shared" si="16"/>
        <v>0</v>
      </c>
      <c r="AK131" s="6">
        <f t="shared" ref="AK131:AK194" si="21">S131-AB131</f>
        <v>0</v>
      </c>
      <c r="AL131" s="6">
        <f t="shared" ref="AL131:AL194" si="22">S131-AC131</f>
        <v>0</v>
      </c>
      <c r="AM131" s="6">
        <f t="shared" ref="AM131:AM194" si="23">V131-AD131</f>
        <v>0</v>
      </c>
    </row>
    <row r="132" spans="1:39">
      <c r="A132" s="6">
        <v>2150</v>
      </c>
      <c r="B132" s="6" t="s">
        <v>879</v>
      </c>
      <c r="C132" s="6" t="s">
        <v>296</v>
      </c>
      <c r="F132" s="19" t="s">
        <v>372</v>
      </c>
      <c r="G132" s="8">
        <v>1.1000000000000001</v>
      </c>
      <c r="H132" s="6" t="s">
        <v>111</v>
      </c>
      <c r="I132" s="19" t="s">
        <v>373</v>
      </c>
      <c r="K132" s="6" t="s">
        <v>111</v>
      </c>
      <c r="L132" s="6">
        <v>998599</v>
      </c>
      <c r="M132" s="44" t="s">
        <v>36</v>
      </c>
      <c r="N132" s="44">
        <v>1</v>
      </c>
      <c r="O132" s="44" t="s">
        <v>37</v>
      </c>
      <c r="P132" s="72">
        <v>74900</v>
      </c>
      <c r="R132" s="53">
        <f t="shared" si="17"/>
        <v>6741</v>
      </c>
      <c r="S132" s="53">
        <f t="shared" si="18"/>
        <v>6741</v>
      </c>
      <c r="V132" s="53">
        <f t="shared" si="19"/>
        <v>88382</v>
      </c>
      <c r="X132" s="6" t="str">
        <f>VLOOKUP($I132,[2]GSTZEN!$E:$AK,1,)</f>
        <v>GE2150FY252645</v>
      </c>
      <c r="Y132" s="6" t="str">
        <f>VLOOKUP($I132,[2]GSTZEN!$E:$AK,4,)</f>
        <v>33AAZCA5991L1ZR</v>
      </c>
      <c r="Z132" s="6">
        <f>VLOOKUP($I132,[2]GSTZEN!$E:$AK,10,)</f>
        <v>74900</v>
      </c>
      <c r="AA132" s="6">
        <f>VLOOKUP($I132,[2]GSTZEN!$E:$AK,11,)</f>
        <v>0</v>
      </c>
      <c r="AB132" s="6">
        <f>VLOOKUP($I132,[2]GSTZEN!$E:$AK,12,)</f>
        <v>6741</v>
      </c>
      <c r="AC132" s="6">
        <f>VLOOKUP($I132,[2]GSTZEN!$E:$AK,13,)</f>
        <v>6741</v>
      </c>
      <c r="AD132" s="6">
        <f>VLOOKUP($I132,[2]GSTZEN!$E:$AK,15,)</f>
        <v>88382</v>
      </c>
      <c r="AE132" s="6" t="str">
        <f>VLOOKUP($I132,[2]GSTZEN!$E:$AK,31,)</f>
        <v>Generated</v>
      </c>
      <c r="AF132" s="6">
        <f>VLOOKUP($I132,[2]GSTZEN!$E:$AK,32,)</f>
        <v>0</v>
      </c>
      <c r="AH132" s="6" t="b">
        <f t="shared" si="20"/>
        <v>1</v>
      </c>
      <c r="AI132" s="6">
        <f t="shared" si="16"/>
        <v>0</v>
      </c>
      <c r="AJ132" s="6">
        <f t="shared" si="16"/>
        <v>0</v>
      </c>
      <c r="AK132" s="6">
        <f t="shared" si="21"/>
        <v>0</v>
      </c>
      <c r="AL132" s="6">
        <f t="shared" si="22"/>
        <v>0</v>
      </c>
      <c r="AM132" s="6">
        <f t="shared" si="23"/>
        <v>0</v>
      </c>
    </row>
    <row r="133" spans="1:39">
      <c r="A133" s="6">
        <v>2150</v>
      </c>
      <c r="B133" s="6" t="s">
        <v>879</v>
      </c>
      <c r="C133" s="6" t="s">
        <v>296</v>
      </c>
      <c r="F133" s="19" t="s">
        <v>374</v>
      </c>
      <c r="G133" s="8">
        <v>1.1000000000000001</v>
      </c>
      <c r="H133" s="6" t="s">
        <v>111</v>
      </c>
      <c r="I133" s="19" t="s">
        <v>375</v>
      </c>
      <c r="K133" s="6" t="s">
        <v>111</v>
      </c>
      <c r="L133" s="6">
        <v>998599</v>
      </c>
      <c r="M133" s="44" t="s">
        <v>36</v>
      </c>
      <c r="N133" s="44">
        <v>1</v>
      </c>
      <c r="O133" s="44" t="s">
        <v>37</v>
      </c>
      <c r="P133" s="72">
        <v>74900</v>
      </c>
      <c r="R133" s="53">
        <f t="shared" si="17"/>
        <v>6741</v>
      </c>
      <c r="S133" s="53">
        <f t="shared" si="18"/>
        <v>6741</v>
      </c>
      <c r="V133" s="53">
        <f t="shared" si="19"/>
        <v>88382</v>
      </c>
      <c r="X133" s="6" t="str">
        <f>VLOOKUP($I133,[2]GSTZEN!$E:$AK,1,)</f>
        <v>GE2150FY252646</v>
      </c>
      <c r="Y133" s="6" t="str">
        <f>VLOOKUP($I133,[2]GSTZEN!$E:$AK,4,)</f>
        <v>33AAICP9117A1ZQ</v>
      </c>
      <c r="Z133" s="6">
        <f>VLOOKUP($I133,[2]GSTZEN!$E:$AK,10,)</f>
        <v>74900</v>
      </c>
      <c r="AA133" s="6">
        <f>VLOOKUP($I133,[2]GSTZEN!$E:$AK,11,)</f>
        <v>0</v>
      </c>
      <c r="AB133" s="6">
        <f>VLOOKUP($I133,[2]GSTZEN!$E:$AK,12,)</f>
        <v>6741</v>
      </c>
      <c r="AC133" s="6">
        <f>VLOOKUP($I133,[2]GSTZEN!$E:$AK,13,)</f>
        <v>6741</v>
      </c>
      <c r="AD133" s="6">
        <f>VLOOKUP($I133,[2]GSTZEN!$E:$AK,15,)</f>
        <v>88382</v>
      </c>
      <c r="AE133" s="6" t="str">
        <f>VLOOKUP($I133,[2]GSTZEN!$E:$AK,31,)</f>
        <v>Generated</v>
      </c>
      <c r="AF133" s="6">
        <f>VLOOKUP($I133,[2]GSTZEN!$E:$AK,32,)</f>
        <v>0</v>
      </c>
      <c r="AH133" s="6" t="b">
        <f t="shared" si="20"/>
        <v>1</v>
      </c>
      <c r="AI133" s="6">
        <f t="shared" si="16"/>
        <v>0</v>
      </c>
      <c r="AJ133" s="6">
        <f t="shared" si="16"/>
        <v>0</v>
      </c>
      <c r="AK133" s="6">
        <f t="shared" si="21"/>
        <v>0</v>
      </c>
      <c r="AL133" s="6">
        <f t="shared" si="22"/>
        <v>0</v>
      </c>
      <c r="AM133" s="6">
        <f t="shared" si="23"/>
        <v>0</v>
      </c>
    </row>
    <row r="134" spans="1:39">
      <c r="A134" s="6">
        <v>2150</v>
      </c>
      <c r="B134" s="6" t="s">
        <v>879</v>
      </c>
      <c r="C134" s="6" t="s">
        <v>296</v>
      </c>
      <c r="F134" s="19" t="s">
        <v>374</v>
      </c>
      <c r="G134" s="8">
        <v>1.1000000000000001</v>
      </c>
      <c r="H134" s="6" t="s">
        <v>111</v>
      </c>
      <c r="I134" s="19" t="s">
        <v>376</v>
      </c>
      <c r="K134" s="6" t="s">
        <v>111</v>
      </c>
      <c r="L134" s="6">
        <v>998599</v>
      </c>
      <c r="M134" s="44" t="s">
        <v>36</v>
      </c>
      <c r="N134" s="44">
        <v>1</v>
      </c>
      <c r="O134" s="44" t="s">
        <v>37</v>
      </c>
      <c r="P134" s="72">
        <v>100000</v>
      </c>
      <c r="R134" s="53">
        <f t="shared" si="17"/>
        <v>9000</v>
      </c>
      <c r="S134" s="53">
        <f t="shared" si="18"/>
        <v>9000</v>
      </c>
      <c r="V134" s="53">
        <f t="shared" si="19"/>
        <v>118000</v>
      </c>
      <c r="X134" s="6" t="str">
        <f>VLOOKUP($I134,[2]GSTZEN!$E:$AK,1,)</f>
        <v>GE2150FY252647</v>
      </c>
      <c r="Y134" s="6" t="str">
        <f>VLOOKUP($I134,[2]GSTZEN!$E:$AK,4,)</f>
        <v>33AAICP9117A1ZQ</v>
      </c>
      <c r="Z134" s="6">
        <f>VLOOKUP($I134,[2]GSTZEN!$E:$AK,10,)</f>
        <v>100000</v>
      </c>
      <c r="AA134" s="6">
        <f>VLOOKUP($I134,[2]GSTZEN!$E:$AK,11,)</f>
        <v>0</v>
      </c>
      <c r="AB134" s="6">
        <f>VLOOKUP($I134,[2]GSTZEN!$E:$AK,12,)</f>
        <v>9000</v>
      </c>
      <c r="AC134" s="6">
        <f>VLOOKUP($I134,[2]GSTZEN!$E:$AK,13,)</f>
        <v>9000</v>
      </c>
      <c r="AD134" s="6">
        <f>VLOOKUP($I134,[2]GSTZEN!$E:$AK,15,)</f>
        <v>118000</v>
      </c>
      <c r="AE134" s="6" t="str">
        <f>VLOOKUP($I134,[2]GSTZEN!$E:$AK,31,)</f>
        <v>Generated</v>
      </c>
      <c r="AF134" s="6">
        <f>VLOOKUP($I134,[2]GSTZEN!$E:$AK,32,)</f>
        <v>0</v>
      </c>
      <c r="AH134" s="6" t="b">
        <f t="shared" si="20"/>
        <v>1</v>
      </c>
      <c r="AI134" s="6">
        <f t="shared" si="16"/>
        <v>0</v>
      </c>
      <c r="AJ134" s="6">
        <f t="shared" si="16"/>
        <v>0</v>
      </c>
      <c r="AK134" s="6">
        <f t="shared" si="21"/>
        <v>0</v>
      </c>
      <c r="AL134" s="6">
        <f t="shared" si="22"/>
        <v>0</v>
      </c>
      <c r="AM134" s="6">
        <f t="shared" si="23"/>
        <v>0</v>
      </c>
    </row>
    <row r="135" spans="1:39">
      <c r="A135" s="6">
        <v>2150</v>
      </c>
      <c r="B135" s="6" t="s">
        <v>879</v>
      </c>
      <c r="C135" s="6" t="s">
        <v>296</v>
      </c>
      <c r="F135" s="19" t="s">
        <v>377</v>
      </c>
      <c r="G135" s="8">
        <v>1.1000000000000001</v>
      </c>
      <c r="H135" s="6" t="s">
        <v>111</v>
      </c>
      <c r="I135" s="19" t="s">
        <v>378</v>
      </c>
      <c r="K135" s="6" t="s">
        <v>111</v>
      </c>
      <c r="L135" s="6">
        <v>998599</v>
      </c>
      <c r="M135" s="44" t="s">
        <v>36</v>
      </c>
      <c r="N135" s="44">
        <v>1</v>
      </c>
      <c r="O135" s="44" t="s">
        <v>37</v>
      </c>
      <c r="P135" s="74">
        <v>25000</v>
      </c>
      <c r="R135" s="53">
        <f t="shared" si="17"/>
        <v>2250</v>
      </c>
      <c r="S135" s="53">
        <f t="shared" si="18"/>
        <v>2250</v>
      </c>
      <c r="V135" s="53">
        <f t="shared" si="19"/>
        <v>29500</v>
      </c>
      <c r="X135" s="6" t="str">
        <f>VLOOKUP($I135,[2]GSTZEN!$E:$AK,1,)</f>
        <v>GE2150FY252648</v>
      </c>
      <c r="Y135" s="6" t="str">
        <f>VLOOKUP($I135,[2]GSTZEN!$E:$AK,4,)</f>
        <v>33AACCD9166H1ZL</v>
      </c>
      <c r="Z135" s="6">
        <f>VLOOKUP($I135,[2]GSTZEN!$E:$AK,10,)</f>
        <v>25000</v>
      </c>
      <c r="AA135" s="6">
        <f>VLOOKUP($I135,[2]GSTZEN!$E:$AK,11,)</f>
        <v>0</v>
      </c>
      <c r="AB135" s="6">
        <f>VLOOKUP($I135,[2]GSTZEN!$E:$AK,12,)</f>
        <v>2250</v>
      </c>
      <c r="AC135" s="6">
        <f>VLOOKUP($I135,[2]GSTZEN!$E:$AK,13,)</f>
        <v>2250</v>
      </c>
      <c r="AD135" s="6">
        <f>VLOOKUP($I135,[2]GSTZEN!$E:$AK,15,)</f>
        <v>29500</v>
      </c>
      <c r="AE135" s="6" t="str">
        <f>VLOOKUP($I135,[2]GSTZEN!$E:$AK,31,)</f>
        <v>Generated</v>
      </c>
      <c r="AF135" s="6">
        <f>VLOOKUP($I135,[2]GSTZEN!$E:$AK,32,)</f>
        <v>0</v>
      </c>
      <c r="AH135" s="6" t="b">
        <f t="shared" si="20"/>
        <v>1</v>
      </c>
      <c r="AI135" s="6">
        <f t="shared" si="16"/>
        <v>0</v>
      </c>
      <c r="AJ135" s="6">
        <f t="shared" si="16"/>
        <v>0</v>
      </c>
      <c r="AK135" s="6">
        <f t="shared" si="21"/>
        <v>0</v>
      </c>
      <c r="AL135" s="6">
        <f t="shared" si="22"/>
        <v>0</v>
      </c>
      <c r="AM135" s="6">
        <f t="shared" si="23"/>
        <v>0</v>
      </c>
    </row>
    <row r="136" spans="1:39">
      <c r="A136" s="6">
        <v>2150</v>
      </c>
      <c r="B136" s="6" t="s">
        <v>879</v>
      </c>
      <c r="C136" s="6" t="s">
        <v>296</v>
      </c>
      <c r="F136" s="19" t="s">
        <v>379</v>
      </c>
      <c r="G136" s="8">
        <v>1.1000000000000001</v>
      </c>
      <c r="H136" s="6" t="s">
        <v>111</v>
      </c>
      <c r="I136" s="19" t="s">
        <v>380</v>
      </c>
      <c r="K136" s="6" t="s">
        <v>111</v>
      </c>
      <c r="L136" s="6">
        <v>998599</v>
      </c>
      <c r="M136" s="44" t="s">
        <v>36</v>
      </c>
      <c r="N136" s="44">
        <v>1</v>
      </c>
      <c r="O136" s="44" t="s">
        <v>37</v>
      </c>
      <c r="P136" s="72">
        <v>74900</v>
      </c>
      <c r="R136" s="53">
        <f t="shared" si="17"/>
        <v>6741</v>
      </c>
      <c r="S136" s="53">
        <f t="shared" si="18"/>
        <v>6741</v>
      </c>
      <c r="V136" s="53">
        <f t="shared" si="19"/>
        <v>88382</v>
      </c>
      <c r="X136" s="6" t="str">
        <f>VLOOKUP($I136,[2]GSTZEN!$E:$AK,1,)</f>
        <v>GE2150FY252649</v>
      </c>
      <c r="Y136" s="6" t="str">
        <f>VLOOKUP($I136,[2]GSTZEN!$E:$AK,4,)</f>
        <v>33AAGCG6202K1ZS</v>
      </c>
      <c r="Z136" s="6">
        <f>VLOOKUP($I136,[2]GSTZEN!$E:$AK,10,)</f>
        <v>74900</v>
      </c>
      <c r="AA136" s="6">
        <f>VLOOKUP($I136,[2]GSTZEN!$E:$AK,11,)</f>
        <v>0</v>
      </c>
      <c r="AB136" s="6">
        <f>VLOOKUP($I136,[2]GSTZEN!$E:$AK,12,)</f>
        <v>6741</v>
      </c>
      <c r="AC136" s="6">
        <f>VLOOKUP($I136,[2]GSTZEN!$E:$AK,13,)</f>
        <v>6741</v>
      </c>
      <c r="AD136" s="6">
        <f>VLOOKUP($I136,[2]GSTZEN!$E:$AK,15,)</f>
        <v>88382</v>
      </c>
      <c r="AE136" s="6" t="str">
        <f>VLOOKUP($I136,[2]GSTZEN!$E:$AK,31,)</f>
        <v>Generated</v>
      </c>
      <c r="AF136" s="6">
        <f>VLOOKUP($I136,[2]GSTZEN!$E:$AK,32,)</f>
        <v>0</v>
      </c>
      <c r="AH136" s="6" t="b">
        <f t="shared" si="20"/>
        <v>1</v>
      </c>
      <c r="AI136" s="6">
        <f t="shared" si="16"/>
        <v>0</v>
      </c>
      <c r="AJ136" s="6">
        <f t="shared" si="16"/>
        <v>0</v>
      </c>
      <c r="AK136" s="6">
        <f t="shared" si="21"/>
        <v>0</v>
      </c>
      <c r="AL136" s="6">
        <f t="shared" si="22"/>
        <v>0</v>
      </c>
      <c r="AM136" s="6">
        <f t="shared" si="23"/>
        <v>0</v>
      </c>
    </row>
    <row r="137" spans="1:39">
      <c r="A137" s="6">
        <v>2150</v>
      </c>
      <c r="B137" s="6" t="s">
        <v>879</v>
      </c>
      <c r="C137" s="6" t="s">
        <v>296</v>
      </c>
      <c r="F137" s="19" t="s">
        <v>381</v>
      </c>
      <c r="G137" s="8">
        <v>1.1000000000000001</v>
      </c>
      <c r="H137" s="6" t="s">
        <v>111</v>
      </c>
      <c r="I137" s="19" t="s">
        <v>382</v>
      </c>
      <c r="K137" s="6" t="s">
        <v>111</v>
      </c>
      <c r="L137" s="6">
        <v>998599</v>
      </c>
      <c r="M137" s="44" t="s">
        <v>36</v>
      </c>
      <c r="N137" s="44">
        <v>1</v>
      </c>
      <c r="O137" s="44" t="s">
        <v>37</v>
      </c>
      <c r="P137" s="74">
        <v>169492</v>
      </c>
      <c r="R137" s="53">
        <f t="shared" si="17"/>
        <v>15254.279999999999</v>
      </c>
      <c r="S137" s="53">
        <f t="shared" si="18"/>
        <v>15254.279999999999</v>
      </c>
      <c r="V137" s="53">
        <f t="shared" si="19"/>
        <v>200000.56</v>
      </c>
      <c r="X137" s="6" t="str">
        <f>VLOOKUP($I137,[2]GSTZEN!$E:$AK,1,)</f>
        <v>GE2150FY252650</v>
      </c>
      <c r="Y137" s="6" t="str">
        <f>VLOOKUP($I137,[2]GSTZEN!$E:$AK,4,)</f>
        <v>33ABACS9778H1ZW</v>
      </c>
      <c r="Z137" s="6">
        <f>VLOOKUP($I137,[2]GSTZEN!$E:$AK,10,)</f>
        <v>169492</v>
      </c>
      <c r="AA137" s="6">
        <f>VLOOKUP($I137,[2]GSTZEN!$E:$AK,11,)</f>
        <v>0</v>
      </c>
      <c r="AB137" s="6">
        <f>VLOOKUP($I137,[2]GSTZEN!$E:$AK,12,)</f>
        <v>15254.28</v>
      </c>
      <c r="AC137" s="6">
        <f>VLOOKUP($I137,[2]GSTZEN!$E:$AK,13,)</f>
        <v>15254.28</v>
      </c>
      <c r="AD137" s="6">
        <f>VLOOKUP($I137,[2]GSTZEN!$E:$AK,15,)</f>
        <v>200000.56</v>
      </c>
      <c r="AE137" s="6" t="str">
        <f>VLOOKUP($I137,[2]GSTZEN!$E:$AK,31,)</f>
        <v>Generated</v>
      </c>
      <c r="AF137" s="6">
        <f>VLOOKUP($I137,[2]GSTZEN!$E:$AK,32,)</f>
        <v>0</v>
      </c>
      <c r="AH137" s="6" t="b">
        <f t="shared" si="20"/>
        <v>1</v>
      </c>
      <c r="AI137" s="6">
        <f t="shared" si="16"/>
        <v>0</v>
      </c>
      <c r="AJ137" s="6">
        <f t="shared" si="16"/>
        <v>0</v>
      </c>
      <c r="AK137" s="6">
        <f t="shared" si="21"/>
        <v>0</v>
      </c>
      <c r="AL137" s="6">
        <f t="shared" si="22"/>
        <v>0</v>
      </c>
      <c r="AM137" s="6">
        <f t="shared" si="23"/>
        <v>0</v>
      </c>
    </row>
    <row r="138" spans="1:39">
      <c r="A138" s="6">
        <v>2150</v>
      </c>
      <c r="B138" s="6" t="s">
        <v>879</v>
      </c>
      <c r="C138" s="6" t="s">
        <v>296</v>
      </c>
      <c r="F138" s="19" t="s">
        <v>383</v>
      </c>
      <c r="G138" s="8">
        <v>1.1000000000000001</v>
      </c>
      <c r="H138" s="6" t="s">
        <v>111</v>
      </c>
      <c r="I138" s="19" t="s">
        <v>384</v>
      </c>
      <c r="K138" s="6" t="s">
        <v>111</v>
      </c>
      <c r="L138" s="6">
        <v>998599</v>
      </c>
      <c r="M138" s="44" t="s">
        <v>36</v>
      </c>
      <c r="N138" s="44">
        <v>1</v>
      </c>
      <c r="O138" s="44" t="s">
        <v>37</v>
      </c>
      <c r="P138" s="74">
        <v>101694</v>
      </c>
      <c r="R138" s="53">
        <f t="shared" si="17"/>
        <v>9152.4599999999991</v>
      </c>
      <c r="S138" s="53">
        <f t="shared" si="18"/>
        <v>9152.4599999999991</v>
      </c>
      <c r="V138" s="53">
        <f t="shared" si="19"/>
        <v>119998.91999999998</v>
      </c>
      <c r="X138" s="6" t="str">
        <f>VLOOKUP($I138,[2]GSTZEN!$E:$AK,1,)</f>
        <v>GE2150FY252651</v>
      </c>
      <c r="Y138" s="6" t="str">
        <f>VLOOKUP($I138,[2]GSTZEN!$E:$AK,4,)</f>
        <v>33AAOCS2453A2ZN</v>
      </c>
      <c r="Z138" s="6">
        <f>VLOOKUP($I138,[2]GSTZEN!$E:$AK,10,)</f>
        <v>101694</v>
      </c>
      <c r="AA138" s="6">
        <f>VLOOKUP($I138,[2]GSTZEN!$E:$AK,11,)</f>
        <v>0</v>
      </c>
      <c r="AB138" s="6">
        <f>VLOOKUP($I138,[2]GSTZEN!$E:$AK,12,)</f>
        <v>9152.4599999999991</v>
      </c>
      <c r="AC138" s="6">
        <f>VLOOKUP($I138,[2]GSTZEN!$E:$AK,13,)</f>
        <v>9152.4599999999991</v>
      </c>
      <c r="AD138" s="6">
        <f>VLOOKUP($I138,[2]GSTZEN!$E:$AK,15,)</f>
        <v>119998.92</v>
      </c>
      <c r="AE138" s="6" t="str">
        <f>VLOOKUP($I138,[2]GSTZEN!$E:$AK,31,)</f>
        <v>Generated</v>
      </c>
      <c r="AF138" s="6">
        <f>VLOOKUP($I138,[2]GSTZEN!$E:$AK,32,)</f>
        <v>0</v>
      </c>
      <c r="AH138" s="6" t="b">
        <f t="shared" si="20"/>
        <v>1</v>
      </c>
      <c r="AI138" s="6">
        <f t="shared" si="16"/>
        <v>0</v>
      </c>
      <c r="AJ138" s="6">
        <f t="shared" si="16"/>
        <v>0</v>
      </c>
      <c r="AK138" s="6">
        <f t="shared" si="21"/>
        <v>0</v>
      </c>
      <c r="AL138" s="6">
        <f t="shared" si="22"/>
        <v>0</v>
      </c>
      <c r="AM138" s="6">
        <f t="shared" si="23"/>
        <v>0</v>
      </c>
    </row>
    <row r="139" spans="1:39">
      <c r="A139" s="6">
        <v>2150</v>
      </c>
      <c r="B139" s="6" t="s">
        <v>879</v>
      </c>
      <c r="C139" s="6" t="s">
        <v>296</v>
      </c>
      <c r="F139" s="19" t="s">
        <v>385</v>
      </c>
      <c r="G139" s="8">
        <v>1.1000000000000001</v>
      </c>
      <c r="H139" s="6" t="s">
        <v>111</v>
      </c>
      <c r="I139" s="19" t="s">
        <v>386</v>
      </c>
      <c r="K139" s="6" t="s">
        <v>111</v>
      </c>
      <c r="L139" s="6">
        <v>998599</v>
      </c>
      <c r="M139" s="44" t="s">
        <v>36</v>
      </c>
      <c r="N139" s="44">
        <v>1</v>
      </c>
      <c r="O139" s="44" t="s">
        <v>37</v>
      </c>
      <c r="P139" s="72">
        <v>74900</v>
      </c>
      <c r="R139" s="53">
        <f t="shared" si="17"/>
        <v>6741</v>
      </c>
      <c r="S139" s="53">
        <f t="shared" si="18"/>
        <v>6741</v>
      </c>
      <c r="V139" s="53">
        <f t="shared" si="19"/>
        <v>88382</v>
      </c>
      <c r="X139" s="6" t="str">
        <f>VLOOKUP($I139,[2]GSTZEN!$E:$AK,1,)</f>
        <v>GE2150FY252652</v>
      </c>
      <c r="Y139" s="6" t="str">
        <f>VLOOKUP($I139,[2]GSTZEN!$E:$AK,4,)</f>
        <v>33AAHCP6619G1ZE</v>
      </c>
      <c r="Z139" s="6">
        <f>VLOOKUP($I139,[2]GSTZEN!$E:$AK,10,)</f>
        <v>74900</v>
      </c>
      <c r="AA139" s="6">
        <f>VLOOKUP($I139,[2]GSTZEN!$E:$AK,11,)</f>
        <v>0</v>
      </c>
      <c r="AB139" s="6">
        <f>VLOOKUP($I139,[2]GSTZEN!$E:$AK,12,)</f>
        <v>6741</v>
      </c>
      <c r="AC139" s="6">
        <f>VLOOKUP($I139,[2]GSTZEN!$E:$AK,13,)</f>
        <v>6741</v>
      </c>
      <c r="AD139" s="6">
        <f>VLOOKUP($I139,[2]GSTZEN!$E:$AK,15,)</f>
        <v>88382</v>
      </c>
      <c r="AE139" s="6" t="str">
        <f>VLOOKUP($I139,[2]GSTZEN!$E:$AK,31,)</f>
        <v>Generated</v>
      </c>
      <c r="AF139" s="6">
        <f>VLOOKUP($I139,[2]GSTZEN!$E:$AK,32,)</f>
        <v>0</v>
      </c>
      <c r="AH139" s="6" t="b">
        <f t="shared" si="20"/>
        <v>1</v>
      </c>
      <c r="AI139" s="6">
        <f t="shared" si="16"/>
        <v>0</v>
      </c>
      <c r="AJ139" s="6">
        <f t="shared" si="16"/>
        <v>0</v>
      </c>
      <c r="AK139" s="6">
        <f t="shared" si="21"/>
        <v>0</v>
      </c>
      <c r="AL139" s="6">
        <f t="shared" si="22"/>
        <v>0</v>
      </c>
      <c r="AM139" s="6">
        <f t="shared" si="23"/>
        <v>0</v>
      </c>
    </row>
    <row r="140" spans="1:39">
      <c r="A140" s="6">
        <v>2150</v>
      </c>
      <c r="B140" s="6" t="s">
        <v>879</v>
      </c>
      <c r="C140" s="6" t="s">
        <v>296</v>
      </c>
      <c r="F140" s="19" t="s">
        <v>387</v>
      </c>
      <c r="G140" s="8">
        <v>1.1000000000000001</v>
      </c>
      <c r="H140" s="6" t="s">
        <v>111</v>
      </c>
      <c r="I140" s="19" t="s">
        <v>388</v>
      </c>
      <c r="K140" s="6" t="s">
        <v>111</v>
      </c>
      <c r="L140" s="6">
        <v>998599</v>
      </c>
      <c r="M140" s="44" t="s">
        <v>36</v>
      </c>
      <c r="N140" s="44">
        <v>1</v>
      </c>
      <c r="O140" s="44" t="s">
        <v>37</v>
      </c>
      <c r="P140" s="72">
        <v>74900</v>
      </c>
      <c r="R140" s="53">
        <f t="shared" si="17"/>
        <v>6741</v>
      </c>
      <c r="S140" s="53">
        <f t="shared" si="18"/>
        <v>6741</v>
      </c>
      <c r="V140" s="53">
        <f t="shared" si="19"/>
        <v>88382</v>
      </c>
      <c r="X140" s="6" t="str">
        <f>VLOOKUP($I140,[2]GSTZEN!$E:$AK,1,)</f>
        <v>GE2150FY252653</v>
      </c>
      <c r="Y140" s="6" t="str">
        <f>VLOOKUP($I140,[2]GSTZEN!$E:$AK,4,)</f>
        <v>33AAKPG0451D1ZD</v>
      </c>
      <c r="Z140" s="6">
        <f>VLOOKUP($I140,[2]GSTZEN!$E:$AK,10,)</f>
        <v>74900</v>
      </c>
      <c r="AA140" s="6">
        <f>VLOOKUP($I140,[2]GSTZEN!$E:$AK,11,)</f>
        <v>0</v>
      </c>
      <c r="AB140" s="6">
        <f>VLOOKUP($I140,[2]GSTZEN!$E:$AK,12,)</f>
        <v>6741</v>
      </c>
      <c r="AC140" s="6">
        <f>VLOOKUP($I140,[2]GSTZEN!$E:$AK,13,)</f>
        <v>6741</v>
      </c>
      <c r="AD140" s="6">
        <f>VLOOKUP($I140,[2]GSTZEN!$E:$AK,15,)</f>
        <v>88382</v>
      </c>
      <c r="AE140" s="6" t="str">
        <f>VLOOKUP($I140,[2]GSTZEN!$E:$AK,31,)</f>
        <v>Generated</v>
      </c>
      <c r="AF140" s="6">
        <f>VLOOKUP($I140,[2]GSTZEN!$E:$AK,32,)</f>
        <v>0</v>
      </c>
      <c r="AH140" s="6" t="b">
        <f t="shared" si="20"/>
        <v>1</v>
      </c>
      <c r="AI140" s="6">
        <f t="shared" si="16"/>
        <v>0</v>
      </c>
      <c r="AJ140" s="6">
        <f t="shared" si="16"/>
        <v>0</v>
      </c>
      <c r="AK140" s="6">
        <f t="shared" si="21"/>
        <v>0</v>
      </c>
      <c r="AL140" s="6">
        <f t="shared" si="22"/>
        <v>0</v>
      </c>
      <c r="AM140" s="6">
        <f t="shared" si="23"/>
        <v>0</v>
      </c>
    </row>
    <row r="141" spans="1:39">
      <c r="A141" s="6">
        <v>2150</v>
      </c>
      <c r="B141" s="6" t="s">
        <v>879</v>
      </c>
      <c r="C141" s="6" t="s">
        <v>296</v>
      </c>
      <c r="F141" s="19" t="s">
        <v>389</v>
      </c>
      <c r="G141" s="8">
        <v>1.1000000000000001</v>
      </c>
      <c r="H141" s="6" t="s">
        <v>111</v>
      </c>
      <c r="I141" s="19" t="s">
        <v>390</v>
      </c>
      <c r="K141" s="6" t="s">
        <v>111</v>
      </c>
      <c r="L141" s="6">
        <v>998599</v>
      </c>
      <c r="M141" s="44" t="s">
        <v>36</v>
      </c>
      <c r="N141" s="44">
        <v>1</v>
      </c>
      <c r="O141" s="44" t="s">
        <v>37</v>
      </c>
      <c r="P141" s="72">
        <v>74900</v>
      </c>
      <c r="R141" s="53">
        <f t="shared" si="17"/>
        <v>6741</v>
      </c>
      <c r="S141" s="53">
        <f t="shared" si="18"/>
        <v>6741</v>
      </c>
      <c r="V141" s="53">
        <f t="shared" si="19"/>
        <v>88382</v>
      </c>
      <c r="X141" s="6" t="str">
        <f>VLOOKUP($I141,[2]GSTZEN!$E:$AK,1,)</f>
        <v>GE2150FY252654</v>
      </c>
      <c r="Y141" s="6" t="str">
        <f>VLOOKUP($I141,[2]GSTZEN!$E:$AK,4,)</f>
        <v>33AABCJ8283C1ZQ</v>
      </c>
      <c r="Z141" s="6">
        <f>VLOOKUP($I141,[2]GSTZEN!$E:$AK,10,)</f>
        <v>74900</v>
      </c>
      <c r="AA141" s="6">
        <f>VLOOKUP($I141,[2]GSTZEN!$E:$AK,11,)</f>
        <v>0</v>
      </c>
      <c r="AB141" s="6">
        <f>VLOOKUP($I141,[2]GSTZEN!$E:$AK,12,)</f>
        <v>6741</v>
      </c>
      <c r="AC141" s="6">
        <f>VLOOKUP($I141,[2]GSTZEN!$E:$AK,13,)</f>
        <v>6741</v>
      </c>
      <c r="AD141" s="6">
        <f>VLOOKUP($I141,[2]GSTZEN!$E:$AK,15,)</f>
        <v>88382</v>
      </c>
      <c r="AE141" s="6" t="str">
        <f>VLOOKUP($I141,[2]GSTZEN!$E:$AK,31,)</f>
        <v>Generated</v>
      </c>
      <c r="AF141" s="6">
        <f>VLOOKUP($I141,[2]GSTZEN!$E:$AK,32,)</f>
        <v>0</v>
      </c>
      <c r="AH141" s="6" t="b">
        <f t="shared" si="20"/>
        <v>1</v>
      </c>
      <c r="AI141" s="6">
        <f t="shared" si="16"/>
        <v>0</v>
      </c>
      <c r="AJ141" s="6">
        <f t="shared" si="16"/>
        <v>0</v>
      </c>
      <c r="AK141" s="6">
        <f t="shared" si="21"/>
        <v>0</v>
      </c>
      <c r="AL141" s="6">
        <f t="shared" si="22"/>
        <v>0</v>
      </c>
      <c r="AM141" s="6">
        <f t="shared" si="23"/>
        <v>0</v>
      </c>
    </row>
    <row r="142" spans="1:39">
      <c r="A142" s="6">
        <v>2150</v>
      </c>
      <c r="B142" s="6" t="s">
        <v>879</v>
      </c>
      <c r="C142" s="6" t="s">
        <v>296</v>
      </c>
      <c r="F142" s="19" t="s">
        <v>391</v>
      </c>
      <c r="G142" s="8">
        <v>1.1000000000000001</v>
      </c>
      <c r="H142" s="6" t="s">
        <v>111</v>
      </c>
      <c r="I142" s="19" t="s">
        <v>392</v>
      </c>
      <c r="K142" s="6" t="s">
        <v>111</v>
      </c>
      <c r="L142" s="6">
        <v>998599</v>
      </c>
      <c r="M142" s="44" t="s">
        <v>36</v>
      </c>
      <c r="N142" s="44">
        <v>1</v>
      </c>
      <c r="O142" s="44" t="s">
        <v>37</v>
      </c>
      <c r="P142" s="72">
        <v>74900</v>
      </c>
      <c r="R142" s="53">
        <f t="shared" si="17"/>
        <v>6741</v>
      </c>
      <c r="S142" s="53">
        <f t="shared" si="18"/>
        <v>6741</v>
      </c>
      <c r="V142" s="53">
        <f t="shared" si="19"/>
        <v>88382</v>
      </c>
      <c r="X142" s="6" t="str">
        <f>VLOOKUP($I142,[2]GSTZEN!$E:$AK,1,)</f>
        <v>GE2150FY252655</v>
      </c>
      <c r="Y142" s="6" t="str">
        <f>VLOOKUP($I142,[2]GSTZEN!$E:$AK,4,)</f>
        <v>33AABCJ3447N1ZF</v>
      </c>
      <c r="Z142" s="6">
        <f>VLOOKUP($I142,[2]GSTZEN!$E:$AK,10,)</f>
        <v>74900</v>
      </c>
      <c r="AA142" s="6">
        <f>VLOOKUP($I142,[2]GSTZEN!$E:$AK,11,)</f>
        <v>0</v>
      </c>
      <c r="AB142" s="6">
        <f>VLOOKUP($I142,[2]GSTZEN!$E:$AK,12,)</f>
        <v>6741</v>
      </c>
      <c r="AC142" s="6">
        <f>VLOOKUP($I142,[2]GSTZEN!$E:$AK,13,)</f>
        <v>6741</v>
      </c>
      <c r="AD142" s="6">
        <f>VLOOKUP($I142,[2]GSTZEN!$E:$AK,15,)</f>
        <v>88382</v>
      </c>
      <c r="AE142" s="6" t="str">
        <f>VLOOKUP($I142,[2]GSTZEN!$E:$AK,31,)</f>
        <v>Generated</v>
      </c>
      <c r="AF142" s="6">
        <f>VLOOKUP($I142,[2]GSTZEN!$E:$AK,32,)</f>
        <v>0</v>
      </c>
      <c r="AH142" s="6" t="b">
        <f t="shared" si="20"/>
        <v>1</v>
      </c>
      <c r="AI142" s="6">
        <f t="shared" si="16"/>
        <v>0</v>
      </c>
      <c r="AJ142" s="6">
        <f t="shared" si="16"/>
        <v>0</v>
      </c>
      <c r="AK142" s="6">
        <f t="shared" si="21"/>
        <v>0</v>
      </c>
      <c r="AL142" s="6">
        <f t="shared" si="22"/>
        <v>0</v>
      </c>
      <c r="AM142" s="6">
        <f t="shared" si="23"/>
        <v>0</v>
      </c>
    </row>
    <row r="143" spans="1:39">
      <c r="A143" s="6">
        <v>2150</v>
      </c>
      <c r="B143" s="6" t="s">
        <v>879</v>
      </c>
      <c r="C143" s="6" t="s">
        <v>296</v>
      </c>
      <c r="F143" s="19" t="s">
        <v>393</v>
      </c>
      <c r="G143" s="8">
        <v>1.1000000000000001</v>
      </c>
      <c r="H143" s="6" t="s">
        <v>111</v>
      </c>
      <c r="I143" s="19" t="s">
        <v>394</v>
      </c>
      <c r="K143" s="6" t="s">
        <v>111</v>
      </c>
      <c r="L143" s="6">
        <v>998599</v>
      </c>
      <c r="M143" s="44" t="s">
        <v>36</v>
      </c>
      <c r="N143" s="44">
        <v>1</v>
      </c>
      <c r="O143" s="44" t="s">
        <v>37</v>
      </c>
      <c r="P143" s="72">
        <v>74900</v>
      </c>
      <c r="R143" s="53">
        <f t="shared" si="17"/>
        <v>6741</v>
      </c>
      <c r="S143" s="53">
        <f t="shared" si="18"/>
        <v>6741</v>
      </c>
      <c r="V143" s="53">
        <f t="shared" si="19"/>
        <v>88382</v>
      </c>
      <c r="X143" s="6" t="str">
        <f>VLOOKUP($I143,[2]GSTZEN!$E:$AK,1,)</f>
        <v>GE2150FY252656</v>
      </c>
      <c r="Y143" s="6" t="str">
        <f>VLOOKUP($I143,[2]GSTZEN!$E:$AK,4,)</f>
        <v>33AABTS1080P1ZA</v>
      </c>
      <c r="Z143" s="6">
        <f>VLOOKUP($I143,[2]GSTZEN!$E:$AK,10,)</f>
        <v>74900</v>
      </c>
      <c r="AA143" s="6">
        <f>VLOOKUP($I143,[2]GSTZEN!$E:$AK,11,)</f>
        <v>0</v>
      </c>
      <c r="AB143" s="6">
        <f>VLOOKUP($I143,[2]GSTZEN!$E:$AK,12,)</f>
        <v>6741</v>
      </c>
      <c r="AC143" s="6">
        <f>VLOOKUP($I143,[2]GSTZEN!$E:$AK,13,)</f>
        <v>6741</v>
      </c>
      <c r="AD143" s="6">
        <f>VLOOKUP($I143,[2]GSTZEN!$E:$AK,15,)</f>
        <v>88382</v>
      </c>
      <c r="AE143" s="6" t="str">
        <f>VLOOKUP($I143,[2]GSTZEN!$E:$AK,31,)</f>
        <v>Generated</v>
      </c>
      <c r="AF143" s="6">
        <f>VLOOKUP($I143,[2]GSTZEN!$E:$AK,32,)</f>
        <v>0</v>
      </c>
      <c r="AH143" s="6" t="b">
        <f t="shared" si="20"/>
        <v>1</v>
      </c>
      <c r="AI143" s="6">
        <f t="shared" si="16"/>
        <v>0</v>
      </c>
      <c r="AJ143" s="6">
        <f t="shared" si="16"/>
        <v>0</v>
      </c>
      <c r="AK143" s="6">
        <f t="shared" si="21"/>
        <v>0</v>
      </c>
      <c r="AL143" s="6">
        <f t="shared" si="22"/>
        <v>0</v>
      </c>
      <c r="AM143" s="6">
        <f t="shared" si="23"/>
        <v>0</v>
      </c>
    </row>
    <row r="144" spans="1:39">
      <c r="A144" s="6">
        <v>2150</v>
      </c>
      <c r="B144" s="6" t="s">
        <v>879</v>
      </c>
      <c r="C144" s="6" t="s">
        <v>296</v>
      </c>
      <c r="F144" s="19" t="s">
        <v>393</v>
      </c>
      <c r="G144" s="8">
        <v>1.1000000000000001</v>
      </c>
      <c r="H144" s="6" t="s">
        <v>111</v>
      </c>
      <c r="I144" s="19" t="s">
        <v>395</v>
      </c>
      <c r="K144" s="6" t="s">
        <v>111</v>
      </c>
      <c r="L144" s="6">
        <v>998599</v>
      </c>
      <c r="M144" s="44" t="s">
        <v>36</v>
      </c>
      <c r="N144" s="44">
        <v>1</v>
      </c>
      <c r="O144" s="44" t="s">
        <v>37</v>
      </c>
      <c r="P144" s="72">
        <v>100000</v>
      </c>
      <c r="R144" s="53">
        <f t="shared" si="17"/>
        <v>9000</v>
      </c>
      <c r="S144" s="53">
        <f t="shared" si="18"/>
        <v>9000</v>
      </c>
      <c r="V144" s="53">
        <f t="shared" si="19"/>
        <v>118000</v>
      </c>
      <c r="X144" s="6" t="str">
        <f>VLOOKUP($I144,[2]GSTZEN!$E:$AK,1,)</f>
        <v>GE2150FY252657</v>
      </c>
      <c r="Y144" s="6" t="str">
        <f>VLOOKUP($I144,[2]GSTZEN!$E:$AK,4,)</f>
        <v>33AABTS1080P1ZA</v>
      </c>
      <c r="Z144" s="6">
        <f>VLOOKUP($I144,[2]GSTZEN!$E:$AK,10,)</f>
        <v>100000</v>
      </c>
      <c r="AA144" s="6">
        <f>VLOOKUP($I144,[2]GSTZEN!$E:$AK,11,)</f>
        <v>0</v>
      </c>
      <c r="AB144" s="6">
        <f>VLOOKUP($I144,[2]GSTZEN!$E:$AK,12,)</f>
        <v>9000</v>
      </c>
      <c r="AC144" s="6">
        <f>VLOOKUP($I144,[2]GSTZEN!$E:$AK,13,)</f>
        <v>9000</v>
      </c>
      <c r="AD144" s="6">
        <f>VLOOKUP($I144,[2]GSTZEN!$E:$AK,15,)</f>
        <v>118000</v>
      </c>
      <c r="AE144" s="6" t="str">
        <f>VLOOKUP($I144,[2]GSTZEN!$E:$AK,31,)</f>
        <v>Generated</v>
      </c>
      <c r="AF144" s="6">
        <f>VLOOKUP($I144,[2]GSTZEN!$E:$AK,32,)</f>
        <v>0</v>
      </c>
      <c r="AH144" s="6" t="b">
        <f t="shared" si="20"/>
        <v>1</v>
      </c>
      <c r="AI144" s="6">
        <f t="shared" si="16"/>
        <v>0</v>
      </c>
      <c r="AJ144" s="6">
        <f t="shared" si="16"/>
        <v>0</v>
      </c>
      <c r="AK144" s="6">
        <f t="shared" si="21"/>
        <v>0</v>
      </c>
      <c r="AL144" s="6">
        <f t="shared" si="22"/>
        <v>0</v>
      </c>
      <c r="AM144" s="6">
        <f t="shared" si="23"/>
        <v>0</v>
      </c>
    </row>
    <row r="145" spans="1:39">
      <c r="A145" s="6">
        <v>2150</v>
      </c>
      <c r="B145" s="6" t="s">
        <v>879</v>
      </c>
      <c r="C145" s="6" t="s">
        <v>296</v>
      </c>
      <c r="F145" s="19" t="s">
        <v>396</v>
      </c>
      <c r="G145" s="8">
        <v>1.1000000000000001</v>
      </c>
      <c r="H145" s="6" t="s">
        <v>111</v>
      </c>
      <c r="I145" s="19" t="s">
        <v>397</v>
      </c>
      <c r="K145" s="6" t="s">
        <v>111</v>
      </c>
      <c r="L145" s="6">
        <v>998599</v>
      </c>
      <c r="M145" s="44" t="s">
        <v>36</v>
      </c>
      <c r="N145" s="44">
        <v>1</v>
      </c>
      <c r="O145" s="44" t="s">
        <v>37</v>
      </c>
      <c r="P145" s="74">
        <v>25000</v>
      </c>
      <c r="R145" s="53">
        <f t="shared" si="17"/>
        <v>2250</v>
      </c>
      <c r="S145" s="53">
        <f t="shared" si="18"/>
        <v>2250</v>
      </c>
      <c r="V145" s="53">
        <f t="shared" si="19"/>
        <v>29500</v>
      </c>
      <c r="X145" s="6" t="str">
        <f>VLOOKUP($I145,[2]GSTZEN!$E:$AK,1,)</f>
        <v>GE2150FY252658</v>
      </c>
      <c r="Y145" s="6" t="str">
        <f>VLOOKUP($I145,[2]GSTZEN!$E:$AK,4,)</f>
        <v>33AAMCC1960A1Z4</v>
      </c>
      <c r="Z145" s="6">
        <f>VLOOKUP($I145,[2]GSTZEN!$E:$AK,10,)</f>
        <v>25000</v>
      </c>
      <c r="AA145" s="6">
        <f>VLOOKUP($I145,[2]GSTZEN!$E:$AK,11,)</f>
        <v>0</v>
      </c>
      <c r="AB145" s="6">
        <f>VLOOKUP($I145,[2]GSTZEN!$E:$AK,12,)</f>
        <v>2250</v>
      </c>
      <c r="AC145" s="6">
        <f>VLOOKUP($I145,[2]GSTZEN!$E:$AK,13,)</f>
        <v>2250</v>
      </c>
      <c r="AD145" s="6">
        <f>VLOOKUP($I145,[2]GSTZEN!$E:$AK,15,)</f>
        <v>29500</v>
      </c>
      <c r="AE145" s="6" t="str">
        <f>VLOOKUP($I145,[2]GSTZEN!$E:$AK,31,)</f>
        <v>Generated</v>
      </c>
      <c r="AF145" s="6">
        <f>VLOOKUP($I145,[2]GSTZEN!$E:$AK,32,)</f>
        <v>0</v>
      </c>
      <c r="AH145" s="6" t="b">
        <f t="shared" si="20"/>
        <v>1</v>
      </c>
      <c r="AI145" s="6">
        <f t="shared" si="16"/>
        <v>0</v>
      </c>
      <c r="AJ145" s="6">
        <f t="shared" si="16"/>
        <v>0</v>
      </c>
      <c r="AK145" s="6">
        <f t="shared" si="21"/>
        <v>0</v>
      </c>
      <c r="AL145" s="6">
        <f t="shared" si="22"/>
        <v>0</v>
      </c>
      <c r="AM145" s="6">
        <f t="shared" si="23"/>
        <v>0</v>
      </c>
    </row>
    <row r="146" spans="1:39">
      <c r="A146" s="6">
        <v>2150</v>
      </c>
      <c r="B146" s="6" t="s">
        <v>879</v>
      </c>
      <c r="C146" s="6" t="s">
        <v>296</v>
      </c>
      <c r="F146" s="19" t="s">
        <v>398</v>
      </c>
      <c r="G146" s="8">
        <v>1.1000000000000001</v>
      </c>
      <c r="H146" s="6" t="s">
        <v>111</v>
      </c>
      <c r="I146" s="19" t="s">
        <v>399</v>
      </c>
      <c r="K146" s="6" t="s">
        <v>111</v>
      </c>
      <c r="L146" s="6">
        <v>998599</v>
      </c>
      <c r="M146" s="44" t="s">
        <v>36</v>
      </c>
      <c r="N146" s="44">
        <v>1</v>
      </c>
      <c r="O146" s="44" t="s">
        <v>37</v>
      </c>
      <c r="P146" s="72">
        <v>100000</v>
      </c>
      <c r="R146" s="53">
        <f t="shared" si="17"/>
        <v>9000</v>
      </c>
      <c r="S146" s="53">
        <f t="shared" si="18"/>
        <v>9000</v>
      </c>
      <c r="V146" s="53">
        <f t="shared" si="19"/>
        <v>118000</v>
      </c>
      <c r="X146" s="6" t="str">
        <f>VLOOKUP($I146,[2]GSTZEN!$E:$AK,1,)</f>
        <v>GE2150FY252659</v>
      </c>
      <c r="Y146" s="6" t="str">
        <f>VLOOKUP($I146,[2]GSTZEN!$E:$AK,4,)</f>
        <v>33AAECN9976H2ZY</v>
      </c>
      <c r="Z146" s="6">
        <f>VLOOKUP($I146,[2]GSTZEN!$E:$AK,10,)</f>
        <v>100000</v>
      </c>
      <c r="AA146" s="6">
        <f>VLOOKUP($I146,[2]GSTZEN!$E:$AK,11,)</f>
        <v>0</v>
      </c>
      <c r="AB146" s="6">
        <f>VLOOKUP($I146,[2]GSTZEN!$E:$AK,12,)</f>
        <v>9000</v>
      </c>
      <c r="AC146" s="6">
        <f>VLOOKUP($I146,[2]GSTZEN!$E:$AK,13,)</f>
        <v>9000</v>
      </c>
      <c r="AD146" s="6">
        <f>VLOOKUP($I146,[2]GSTZEN!$E:$AK,15,)</f>
        <v>118000</v>
      </c>
      <c r="AE146" s="6" t="str">
        <f>VLOOKUP($I146,[2]GSTZEN!$E:$AK,31,)</f>
        <v>Generated</v>
      </c>
      <c r="AF146" s="6">
        <f>VLOOKUP($I146,[2]GSTZEN!$E:$AK,32,)</f>
        <v>0</v>
      </c>
      <c r="AH146" s="6" t="b">
        <f t="shared" si="20"/>
        <v>1</v>
      </c>
      <c r="AI146" s="6">
        <f t="shared" si="16"/>
        <v>0</v>
      </c>
      <c r="AJ146" s="6">
        <f t="shared" si="16"/>
        <v>0</v>
      </c>
      <c r="AK146" s="6">
        <f t="shared" si="21"/>
        <v>0</v>
      </c>
      <c r="AL146" s="6">
        <f t="shared" si="22"/>
        <v>0</v>
      </c>
      <c r="AM146" s="6">
        <f t="shared" si="23"/>
        <v>0</v>
      </c>
    </row>
    <row r="147" spans="1:39">
      <c r="A147" s="6">
        <v>2150</v>
      </c>
      <c r="B147" s="6" t="s">
        <v>879</v>
      </c>
      <c r="C147" s="6" t="s">
        <v>296</v>
      </c>
      <c r="F147" s="19" t="s">
        <v>398</v>
      </c>
      <c r="G147" s="8">
        <v>1.1000000000000001</v>
      </c>
      <c r="H147" s="6" t="s">
        <v>111</v>
      </c>
      <c r="I147" s="19" t="s">
        <v>400</v>
      </c>
      <c r="K147" s="6" t="s">
        <v>111</v>
      </c>
      <c r="L147" s="6">
        <v>998599</v>
      </c>
      <c r="M147" s="44" t="s">
        <v>36</v>
      </c>
      <c r="N147" s="44">
        <v>1</v>
      </c>
      <c r="O147" s="44" t="s">
        <v>37</v>
      </c>
      <c r="P147" s="72">
        <v>500000</v>
      </c>
      <c r="R147" s="53">
        <f t="shared" si="17"/>
        <v>45000</v>
      </c>
      <c r="S147" s="53">
        <f t="shared" si="18"/>
        <v>45000</v>
      </c>
      <c r="V147" s="53">
        <f t="shared" si="19"/>
        <v>590000</v>
      </c>
      <c r="X147" s="6" t="str">
        <f>VLOOKUP($I147,[2]GSTZEN!$E:$AK,1,)</f>
        <v>GE2150FY252660</v>
      </c>
      <c r="Y147" s="6" t="str">
        <f>VLOOKUP($I147,[2]GSTZEN!$E:$AK,4,)</f>
        <v>33AAECN9976H2ZY</v>
      </c>
      <c r="Z147" s="6">
        <f>VLOOKUP($I147,[2]GSTZEN!$E:$AK,10,)</f>
        <v>500000</v>
      </c>
      <c r="AA147" s="6">
        <f>VLOOKUP($I147,[2]GSTZEN!$E:$AK,11,)</f>
        <v>0</v>
      </c>
      <c r="AB147" s="6">
        <f>VLOOKUP($I147,[2]GSTZEN!$E:$AK,12,)</f>
        <v>45000</v>
      </c>
      <c r="AC147" s="6">
        <f>VLOOKUP($I147,[2]GSTZEN!$E:$AK,13,)</f>
        <v>45000</v>
      </c>
      <c r="AD147" s="6">
        <f>VLOOKUP($I147,[2]GSTZEN!$E:$AK,15,)</f>
        <v>590000</v>
      </c>
      <c r="AE147" s="6" t="str">
        <f>VLOOKUP($I147,[2]GSTZEN!$E:$AK,31,)</f>
        <v>Generated</v>
      </c>
      <c r="AF147" s="6">
        <f>VLOOKUP($I147,[2]GSTZEN!$E:$AK,32,)</f>
        <v>0</v>
      </c>
      <c r="AH147" s="6" t="b">
        <f t="shared" si="20"/>
        <v>1</v>
      </c>
      <c r="AI147" s="6">
        <f t="shared" si="16"/>
        <v>0</v>
      </c>
      <c r="AJ147" s="6">
        <f t="shared" si="16"/>
        <v>0</v>
      </c>
      <c r="AK147" s="6">
        <f t="shared" si="21"/>
        <v>0</v>
      </c>
      <c r="AL147" s="6">
        <f t="shared" si="22"/>
        <v>0</v>
      </c>
      <c r="AM147" s="6">
        <f t="shared" si="23"/>
        <v>0</v>
      </c>
    </row>
    <row r="148" spans="1:39">
      <c r="A148" s="6">
        <v>2150</v>
      </c>
      <c r="B148" s="6" t="s">
        <v>879</v>
      </c>
      <c r="C148" s="6" t="s">
        <v>296</v>
      </c>
      <c r="F148" s="19" t="s">
        <v>401</v>
      </c>
      <c r="G148" s="8">
        <v>1.1000000000000001</v>
      </c>
      <c r="H148" s="6" t="s">
        <v>111</v>
      </c>
      <c r="I148" s="19" t="s">
        <v>402</v>
      </c>
      <c r="K148" s="6" t="s">
        <v>111</v>
      </c>
      <c r="L148" s="6">
        <v>998599</v>
      </c>
      <c r="M148" s="44" t="s">
        <v>36</v>
      </c>
      <c r="N148" s="44">
        <v>1</v>
      </c>
      <c r="O148" s="44" t="s">
        <v>37</v>
      </c>
      <c r="P148" s="74">
        <v>25000</v>
      </c>
      <c r="R148" s="53">
        <f t="shared" si="17"/>
        <v>2250</v>
      </c>
      <c r="S148" s="53">
        <f t="shared" si="18"/>
        <v>2250</v>
      </c>
      <c r="V148" s="53">
        <f t="shared" si="19"/>
        <v>29500</v>
      </c>
      <c r="X148" s="6" t="str">
        <f>VLOOKUP($I148,[2]GSTZEN!$E:$AK,1,)</f>
        <v>GE2150FY252661</v>
      </c>
      <c r="Y148" s="6" t="str">
        <f>VLOOKUP($I148,[2]GSTZEN!$E:$AK,4,)</f>
        <v>33AABCA7821M1ZO</v>
      </c>
      <c r="Z148" s="6">
        <f>VLOOKUP($I148,[2]GSTZEN!$E:$AK,10,)</f>
        <v>25000</v>
      </c>
      <c r="AA148" s="6">
        <f>VLOOKUP($I148,[2]GSTZEN!$E:$AK,11,)</f>
        <v>0</v>
      </c>
      <c r="AB148" s="6">
        <f>VLOOKUP($I148,[2]GSTZEN!$E:$AK,12,)</f>
        <v>2250</v>
      </c>
      <c r="AC148" s="6">
        <f>VLOOKUP($I148,[2]GSTZEN!$E:$AK,13,)</f>
        <v>2250</v>
      </c>
      <c r="AD148" s="6">
        <f>VLOOKUP($I148,[2]GSTZEN!$E:$AK,15,)</f>
        <v>29500</v>
      </c>
      <c r="AE148" s="6" t="str">
        <f>VLOOKUP($I148,[2]GSTZEN!$E:$AK,31,)</f>
        <v>Generated</v>
      </c>
      <c r="AF148" s="6">
        <f>VLOOKUP($I148,[2]GSTZEN!$E:$AK,32,)</f>
        <v>0</v>
      </c>
      <c r="AH148" s="6" t="b">
        <f t="shared" si="20"/>
        <v>1</v>
      </c>
      <c r="AI148" s="6">
        <f t="shared" si="16"/>
        <v>0</v>
      </c>
      <c r="AJ148" s="6">
        <f t="shared" si="16"/>
        <v>0</v>
      </c>
      <c r="AK148" s="6">
        <f t="shared" si="21"/>
        <v>0</v>
      </c>
      <c r="AL148" s="6">
        <f t="shared" si="22"/>
        <v>0</v>
      </c>
      <c r="AM148" s="6">
        <f t="shared" si="23"/>
        <v>0</v>
      </c>
    </row>
    <row r="149" spans="1:39">
      <c r="A149" s="6">
        <v>2150</v>
      </c>
      <c r="B149" s="6" t="s">
        <v>879</v>
      </c>
      <c r="C149" s="6" t="s">
        <v>296</v>
      </c>
      <c r="F149" s="19" t="s">
        <v>403</v>
      </c>
      <c r="G149" s="8">
        <v>1.1000000000000001</v>
      </c>
      <c r="H149" s="6" t="s">
        <v>111</v>
      </c>
      <c r="I149" s="19" t="s">
        <v>404</v>
      </c>
      <c r="K149" s="6" t="s">
        <v>111</v>
      </c>
      <c r="L149" s="6">
        <v>998599</v>
      </c>
      <c r="M149" s="44" t="s">
        <v>36</v>
      </c>
      <c r="N149" s="44">
        <v>1</v>
      </c>
      <c r="O149" s="44" t="s">
        <v>37</v>
      </c>
      <c r="P149" s="72">
        <v>74900</v>
      </c>
      <c r="R149" s="53">
        <f t="shared" si="17"/>
        <v>6741</v>
      </c>
      <c r="S149" s="53">
        <f t="shared" si="18"/>
        <v>6741</v>
      </c>
      <c r="V149" s="53">
        <f t="shared" si="19"/>
        <v>88382</v>
      </c>
      <c r="X149" s="6" t="str">
        <f>VLOOKUP($I149,[2]GSTZEN!$E:$AK,1,)</f>
        <v>GE2150FY252662</v>
      </c>
      <c r="Y149" s="6" t="str">
        <f>VLOOKUP($I149,[2]GSTZEN!$E:$AK,4,)</f>
        <v>33AAICM7448R1ZO</v>
      </c>
      <c r="Z149" s="6">
        <f>VLOOKUP($I149,[2]GSTZEN!$E:$AK,10,)</f>
        <v>74900</v>
      </c>
      <c r="AA149" s="6">
        <f>VLOOKUP($I149,[2]GSTZEN!$E:$AK,11,)</f>
        <v>0</v>
      </c>
      <c r="AB149" s="6">
        <f>VLOOKUP($I149,[2]GSTZEN!$E:$AK,12,)</f>
        <v>6741</v>
      </c>
      <c r="AC149" s="6">
        <f>VLOOKUP($I149,[2]GSTZEN!$E:$AK,13,)</f>
        <v>6741</v>
      </c>
      <c r="AD149" s="6">
        <f>VLOOKUP($I149,[2]GSTZEN!$E:$AK,15,)</f>
        <v>88382</v>
      </c>
      <c r="AE149" s="6" t="str">
        <f>VLOOKUP($I149,[2]GSTZEN!$E:$AK,31,)</f>
        <v>Generated</v>
      </c>
      <c r="AF149" s="6">
        <f>VLOOKUP($I149,[2]GSTZEN!$E:$AK,32,)</f>
        <v>0</v>
      </c>
      <c r="AH149" s="6" t="b">
        <f t="shared" si="20"/>
        <v>1</v>
      </c>
      <c r="AI149" s="6">
        <f t="shared" si="16"/>
        <v>0</v>
      </c>
      <c r="AJ149" s="6">
        <f t="shared" si="16"/>
        <v>0</v>
      </c>
      <c r="AK149" s="6">
        <f t="shared" si="21"/>
        <v>0</v>
      </c>
      <c r="AL149" s="6">
        <f t="shared" si="22"/>
        <v>0</v>
      </c>
      <c r="AM149" s="6">
        <f t="shared" si="23"/>
        <v>0</v>
      </c>
    </row>
    <row r="150" spans="1:39">
      <c r="A150" s="6">
        <v>2150</v>
      </c>
      <c r="B150" s="6" t="s">
        <v>879</v>
      </c>
      <c r="C150" s="6" t="s">
        <v>296</v>
      </c>
      <c r="F150" s="19" t="s">
        <v>405</v>
      </c>
      <c r="G150" s="8">
        <v>1.1000000000000001</v>
      </c>
      <c r="H150" s="6" t="s">
        <v>111</v>
      </c>
      <c r="I150" s="19" t="s">
        <v>406</v>
      </c>
      <c r="K150" s="6" t="s">
        <v>111</v>
      </c>
      <c r="L150" s="6">
        <v>998599</v>
      </c>
      <c r="M150" s="44" t="s">
        <v>36</v>
      </c>
      <c r="N150" s="44">
        <v>1</v>
      </c>
      <c r="O150" s="44" t="s">
        <v>37</v>
      </c>
      <c r="P150" s="74">
        <v>25000</v>
      </c>
      <c r="R150" s="53">
        <f t="shared" si="17"/>
        <v>2250</v>
      </c>
      <c r="S150" s="53">
        <f t="shared" si="18"/>
        <v>2250</v>
      </c>
      <c r="V150" s="53">
        <f t="shared" si="19"/>
        <v>29500</v>
      </c>
      <c r="X150" s="6" t="str">
        <f>VLOOKUP($I150,[2]GSTZEN!$E:$AK,1,)</f>
        <v>GE2150FY252663</v>
      </c>
      <c r="Y150" s="6" t="str">
        <f>VLOOKUP($I150,[2]GSTZEN!$E:$AK,4,)</f>
        <v>33AAFCA5624G1Z0</v>
      </c>
      <c r="Z150" s="6">
        <f>VLOOKUP($I150,[2]GSTZEN!$E:$AK,10,)</f>
        <v>25000</v>
      </c>
      <c r="AA150" s="6">
        <f>VLOOKUP($I150,[2]GSTZEN!$E:$AK,11,)</f>
        <v>0</v>
      </c>
      <c r="AB150" s="6">
        <f>VLOOKUP($I150,[2]GSTZEN!$E:$AK,12,)</f>
        <v>2250</v>
      </c>
      <c r="AC150" s="6">
        <f>VLOOKUP($I150,[2]GSTZEN!$E:$AK,13,)</f>
        <v>2250</v>
      </c>
      <c r="AD150" s="6">
        <f>VLOOKUP($I150,[2]GSTZEN!$E:$AK,15,)</f>
        <v>29500</v>
      </c>
      <c r="AE150" s="6" t="str">
        <f>VLOOKUP($I150,[2]GSTZEN!$E:$AK,31,)</f>
        <v>Generated</v>
      </c>
      <c r="AF150" s="6">
        <f>VLOOKUP($I150,[2]GSTZEN!$E:$AK,32,)</f>
        <v>0</v>
      </c>
      <c r="AH150" s="6" t="b">
        <f t="shared" si="20"/>
        <v>1</v>
      </c>
      <c r="AI150" s="6">
        <f t="shared" si="16"/>
        <v>0</v>
      </c>
      <c r="AJ150" s="6">
        <f t="shared" si="16"/>
        <v>0</v>
      </c>
      <c r="AK150" s="6">
        <f t="shared" si="21"/>
        <v>0</v>
      </c>
      <c r="AL150" s="6">
        <f t="shared" si="22"/>
        <v>0</v>
      </c>
      <c r="AM150" s="6">
        <f t="shared" si="23"/>
        <v>0</v>
      </c>
    </row>
    <row r="151" spans="1:39">
      <c r="A151" s="6">
        <v>2150</v>
      </c>
      <c r="B151" s="6" t="s">
        <v>879</v>
      </c>
      <c r="C151" s="6" t="s">
        <v>296</v>
      </c>
      <c r="F151" s="19" t="s">
        <v>407</v>
      </c>
      <c r="G151" s="8">
        <v>1.1000000000000001</v>
      </c>
      <c r="H151" s="6" t="s">
        <v>111</v>
      </c>
      <c r="I151" s="19" t="s">
        <v>408</v>
      </c>
      <c r="K151" s="6" t="s">
        <v>111</v>
      </c>
      <c r="L151" s="6">
        <v>998599</v>
      </c>
      <c r="M151" s="44" t="s">
        <v>36</v>
      </c>
      <c r="N151" s="44">
        <v>1</v>
      </c>
      <c r="O151" s="44" t="s">
        <v>37</v>
      </c>
      <c r="P151" s="72">
        <v>74900</v>
      </c>
      <c r="R151" s="53">
        <f t="shared" si="17"/>
        <v>6741</v>
      </c>
      <c r="S151" s="53">
        <f t="shared" si="18"/>
        <v>6741</v>
      </c>
      <c r="V151" s="53">
        <f t="shared" si="19"/>
        <v>88382</v>
      </c>
      <c r="X151" s="6" t="str">
        <f>VLOOKUP($I151,[2]GSTZEN!$E:$AK,1,)</f>
        <v>GE2150FY252664</v>
      </c>
      <c r="Y151" s="6" t="str">
        <f>VLOOKUP($I151,[2]GSTZEN!$E:$AK,4,)</f>
        <v>33AANCB5426D1ZX</v>
      </c>
      <c r="Z151" s="6">
        <f>VLOOKUP($I151,[2]GSTZEN!$E:$AK,10,)</f>
        <v>74900</v>
      </c>
      <c r="AA151" s="6">
        <f>VLOOKUP($I151,[2]GSTZEN!$E:$AK,11,)</f>
        <v>0</v>
      </c>
      <c r="AB151" s="6">
        <f>VLOOKUP($I151,[2]GSTZEN!$E:$AK,12,)</f>
        <v>6741</v>
      </c>
      <c r="AC151" s="6">
        <f>VLOOKUP($I151,[2]GSTZEN!$E:$AK,13,)</f>
        <v>6741</v>
      </c>
      <c r="AD151" s="6">
        <f>VLOOKUP($I151,[2]GSTZEN!$E:$AK,15,)</f>
        <v>88382</v>
      </c>
      <c r="AE151" s="6" t="str">
        <f>VLOOKUP($I151,[2]GSTZEN!$E:$AK,31,)</f>
        <v>Generated</v>
      </c>
      <c r="AF151" s="6">
        <f>VLOOKUP($I151,[2]GSTZEN!$E:$AK,32,)</f>
        <v>0</v>
      </c>
      <c r="AH151" s="6" t="b">
        <f t="shared" si="20"/>
        <v>1</v>
      </c>
      <c r="AI151" s="6">
        <f t="shared" si="16"/>
        <v>0</v>
      </c>
      <c r="AJ151" s="6">
        <f t="shared" si="16"/>
        <v>0</v>
      </c>
      <c r="AK151" s="6">
        <f t="shared" si="21"/>
        <v>0</v>
      </c>
      <c r="AL151" s="6">
        <f t="shared" si="22"/>
        <v>0</v>
      </c>
      <c r="AM151" s="6">
        <f t="shared" si="23"/>
        <v>0</v>
      </c>
    </row>
    <row r="152" spans="1:39">
      <c r="A152" s="6">
        <v>2150</v>
      </c>
      <c r="B152" s="6" t="s">
        <v>879</v>
      </c>
      <c r="C152" s="6" t="s">
        <v>296</v>
      </c>
      <c r="F152" s="19" t="s">
        <v>407</v>
      </c>
      <c r="G152" s="8">
        <v>1.1000000000000001</v>
      </c>
      <c r="H152" s="6" t="s">
        <v>111</v>
      </c>
      <c r="I152" s="19" t="s">
        <v>409</v>
      </c>
      <c r="K152" s="6" t="s">
        <v>111</v>
      </c>
      <c r="L152" s="6">
        <v>998599</v>
      </c>
      <c r="M152" s="44" t="s">
        <v>36</v>
      </c>
      <c r="N152" s="44">
        <v>1</v>
      </c>
      <c r="O152" s="44" t="s">
        <v>37</v>
      </c>
      <c r="P152" s="72">
        <v>100000</v>
      </c>
      <c r="R152" s="53">
        <f t="shared" si="17"/>
        <v>9000</v>
      </c>
      <c r="S152" s="53">
        <f t="shared" si="18"/>
        <v>9000</v>
      </c>
      <c r="V152" s="53">
        <f t="shared" si="19"/>
        <v>118000</v>
      </c>
      <c r="X152" s="6" t="str">
        <f>VLOOKUP($I152,[2]GSTZEN!$E:$AK,1,)</f>
        <v>GE2150FY252665</v>
      </c>
      <c r="Y152" s="6" t="str">
        <f>VLOOKUP($I152,[2]GSTZEN!$E:$AK,4,)</f>
        <v>33AANCB5426D1ZX</v>
      </c>
      <c r="Z152" s="6">
        <f>VLOOKUP($I152,[2]GSTZEN!$E:$AK,10,)</f>
        <v>100000</v>
      </c>
      <c r="AA152" s="6">
        <f>VLOOKUP($I152,[2]GSTZEN!$E:$AK,11,)</f>
        <v>0</v>
      </c>
      <c r="AB152" s="6">
        <f>VLOOKUP($I152,[2]GSTZEN!$E:$AK,12,)</f>
        <v>9000</v>
      </c>
      <c r="AC152" s="6">
        <f>VLOOKUP($I152,[2]GSTZEN!$E:$AK,13,)</f>
        <v>9000</v>
      </c>
      <c r="AD152" s="6">
        <f>VLOOKUP($I152,[2]GSTZEN!$E:$AK,15,)</f>
        <v>118000</v>
      </c>
      <c r="AE152" s="6" t="str">
        <f>VLOOKUP($I152,[2]GSTZEN!$E:$AK,31,)</f>
        <v>Generated</v>
      </c>
      <c r="AF152" s="6">
        <f>VLOOKUP($I152,[2]GSTZEN!$E:$AK,32,)</f>
        <v>0</v>
      </c>
      <c r="AH152" s="6" t="b">
        <f t="shared" si="20"/>
        <v>1</v>
      </c>
      <c r="AI152" s="6">
        <f t="shared" ref="AI152:AJ215" si="24">P152-Z152</f>
        <v>0</v>
      </c>
      <c r="AJ152" s="6">
        <f t="shared" si="24"/>
        <v>0</v>
      </c>
      <c r="AK152" s="6">
        <f t="shared" si="21"/>
        <v>0</v>
      </c>
      <c r="AL152" s="6">
        <f t="shared" si="22"/>
        <v>0</v>
      </c>
      <c r="AM152" s="6">
        <f t="shared" si="23"/>
        <v>0</v>
      </c>
    </row>
    <row r="153" spans="1:39">
      <c r="A153" s="6">
        <v>2150</v>
      </c>
      <c r="B153" s="6" t="s">
        <v>879</v>
      </c>
      <c r="C153" s="6" t="s">
        <v>296</v>
      </c>
      <c r="F153" s="19" t="s">
        <v>410</v>
      </c>
      <c r="G153" s="8">
        <v>1.1000000000000001</v>
      </c>
      <c r="H153" s="6" t="s">
        <v>111</v>
      </c>
      <c r="I153" s="19" t="s">
        <v>411</v>
      </c>
      <c r="K153" s="6" t="s">
        <v>111</v>
      </c>
      <c r="L153" s="6">
        <v>998599</v>
      </c>
      <c r="M153" s="44" t="s">
        <v>36</v>
      </c>
      <c r="N153" s="44">
        <v>1</v>
      </c>
      <c r="O153" s="44" t="s">
        <v>37</v>
      </c>
      <c r="P153" s="72">
        <v>74900</v>
      </c>
      <c r="R153" s="53">
        <f t="shared" ref="R153:R216" si="25">P153*9%</f>
        <v>6741</v>
      </c>
      <c r="S153" s="53">
        <f t="shared" ref="S153:S216" si="26">P153*9%</f>
        <v>6741</v>
      </c>
      <c r="V153" s="53">
        <f t="shared" si="19"/>
        <v>88382</v>
      </c>
      <c r="X153" s="6" t="str">
        <f>VLOOKUP($I153,[2]GSTZEN!$E:$AK,1,)</f>
        <v>GE2150FY252666</v>
      </c>
      <c r="Y153" s="6" t="str">
        <f>VLOOKUP($I153,[2]GSTZEN!$E:$AK,4,)</f>
        <v>33AAACK7337F1ZR</v>
      </c>
      <c r="Z153" s="6">
        <f>VLOOKUP($I153,[2]GSTZEN!$E:$AK,10,)</f>
        <v>74900</v>
      </c>
      <c r="AA153" s="6">
        <f>VLOOKUP($I153,[2]GSTZEN!$E:$AK,11,)</f>
        <v>0</v>
      </c>
      <c r="AB153" s="6">
        <f>VLOOKUP($I153,[2]GSTZEN!$E:$AK,12,)</f>
        <v>6741</v>
      </c>
      <c r="AC153" s="6">
        <f>VLOOKUP($I153,[2]GSTZEN!$E:$AK,13,)</f>
        <v>6741</v>
      </c>
      <c r="AD153" s="6">
        <f>VLOOKUP($I153,[2]GSTZEN!$E:$AK,15,)</f>
        <v>88382</v>
      </c>
      <c r="AE153" s="6" t="str">
        <f>VLOOKUP($I153,[2]GSTZEN!$E:$AK,31,)</f>
        <v>Generated</v>
      </c>
      <c r="AF153" s="6">
        <f>VLOOKUP($I153,[2]GSTZEN!$E:$AK,32,)</f>
        <v>0</v>
      </c>
      <c r="AH153" s="6" t="b">
        <f t="shared" si="20"/>
        <v>1</v>
      </c>
      <c r="AI153" s="6">
        <f t="shared" si="24"/>
        <v>0</v>
      </c>
      <c r="AJ153" s="6">
        <f t="shared" si="24"/>
        <v>0</v>
      </c>
      <c r="AK153" s="6">
        <f t="shared" si="21"/>
        <v>0</v>
      </c>
      <c r="AL153" s="6">
        <f t="shared" si="22"/>
        <v>0</v>
      </c>
      <c r="AM153" s="6">
        <f t="shared" si="23"/>
        <v>0</v>
      </c>
    </row>
    <row r="154" spans="1:39">
      <c r="A154" s="6">
        <v>2150</v>
      </c>
      <c r="B154" s="6" t="s">
        <v>879</v>
      </c>
      <c r="C154" s="6" t="s">
        <v>296</v>
      </c>
      <c r="F154" s="19" t="s">
        <v>410</v>
      </c>
      <c r="G154" s="8">
        <v>1.1000000000000001</v>
      </c>
      <c r="H154" s="6" t="s">
        <v>111</v>
      </c>
      <c r="I154" s="19" t="s">
        <v>412</v>
      </c>
      <c r="K154" s="6" t="s">
        <v>111</v>
      </c>
      <c r="L154" s="6">
        <v>998599</v>
      </c>
      <c r="M154" s="44" t="s">
        <v>36</v>
      </c>
      <c r="N154" s="44">
        <v>1</v>
      </c>
      <c r="O154" s="44" t="s">
        <v>37</v>
      </c>
      <c r="P154" s="72">
        <v>100000</v>
      </c>
      <c r="R154" s="53">
        <f t="shared" si="25"/>
        <v>9000</v>
      </c>
      <c r="S154" s="53">
        <f t="shared" si="26"/>
        <v>9000</v>
      </c>
      <c r="V154" s="53">
        <f t="shared" ref="V154:V217" si="27">P154+Q154+R154+S154</f>
        <v>118000</v>
      </c>
      <c r="X154" s="6" t="str">
        <f>VLOOKUP($I154,[2]GSTZEN!$E:$AK,1,)</f>
        <v>GE2150FY252667</v>
      </c>
      <c r="Y154" s="6" t="str">
        <f>VLOOKUP($I154,[2]GSTZEN!$E:$AK,4,)</f>
        <v>33AAACK7337F1ZR</v>
      </c>
      <c r="Z154" s="6">
        <f>VLOOKUP($I154,[2]GSTZEN!$E:$AK,10,)</f>
        <v>100000</v>
      </c>
      <c r="AA154" s="6">
        <f>VLOOKUP($I154,[2]GSTZEN!$E:$AK,11,)</f>
        <v>0</v>
      </c>
      <c r="AB154" s="6">
        <f>VLOOKUP($I154,[2]GSTZEN!$E:$AK,12,)</f>
        <v>9000</v>
      </c>
      <c r="AC154" s="6">
        <f>VLOOKUP($I154,[2]GSTZEN!$E:$AK,13,)</f>
        <v>9000</v>
      </c>
      <c r="AD154" s="6">
        <f>VLOOKUP($I154,[2]GSTZEN!$E:$AK,15,)</f>
        <v>118000</v>
      </c>
      <c r="AE154" s="6" t="str">
        <f>VLOOKUP($I154,[2]GSTZEN!$E:$AK,31,)</f>
        <v>Generated</v>
      </c>
      <c r="AF154" s="6">
        <f>VLOOKUP($I154,[2]GSTZEN!$E:$AK,32,)</f>
        <v>0</v>
      </c>
      <c r="AH154" s="6" t="b">
        <f t="shared" si="20"/>
        <v>1</v>
      </c>
      <c r="AI154" s="6">
        <f t="shared" si="24"/>
        <v>0</v>
      </c>
      <c r="AJ154" s="6">
        <f t="shared" si="24"/>
        <v>0</v>
      </c>
      <c r="AK154" s="6">
        <f t="shared" si="21"/>
        <v>0</v>
      </c>
      <c r="AL154" s="6">
        <f t="shared" si="22"/>
        <v>0</v>
      </c>
      <c r="AM154" s="6">
        <f t="shared" si="23"/>
        <v>0</v>
      </c>
    </row>
    <row r="155" spans="1:39">
      <c r="A155" s="6">
        <v>2150</v>
      </c>
      <c r="B155" s="6" t="s">
        <v>879</v>
      </c>
      <c r="C155" s="6" t="s">
        <v>296</v>
      </c>
      <c r="F155" s="19" t="s">
        <v>413</v>
      </c>
      <c r="G155" s="8">
        <v>1.1000000000000001</v>
      </c>
      <c r="H155" s="6" t="s">
        <v>111</v>
      </c>
      <c r="I155" s="19" t="s">
        <v>414</v>
      </c>
      <c r="K155" s="6" t="s">
        <v>111</v>
      </c>
      <c r="L155" s="6">
        <v>998599</v>
      </c>
      <c r="M155" s="44" t="s">
        <v>36</v>
      </c>
      <c r="N155" s="44">
        <v>1</v>
      </c>
      <c r="O155" s="44" t="s">
        <v>37</v>
      </c>
      <c r="P155" s="72">
        <v>74900</v>
      </c>
      <c r="R155" s="53">
        <f t="shared" si="25"/>
        <v>6741</v>
      </c>
      <c r="S155" s="53">
        <f t="shared" si="26"/>
        <v>6741</v>
      </c>
      <c r="V155" s="53">
        <f t="shared" si="27"/>
        <v>88382</v>
      </c>
      <c r="X155" s="6" t="str">
        <f>VLOOKUP($I155,[2]GSTZEN!$E:$AK,1,)</f>
        <v>GE2150FY252668</v>
      </c>
      <c r="Y155" s="6" t="str">
        <f>VLOOKUP($I155,[2]GSTZEN!$E:$AK,4,)</f>
        <v>33AATCM5551C1ZG</v>
      </c>
      <c r="Z155" s="6">
        <f>VLOOKUP($I155,[2]GSTZEN!$E:$AK,10,)</f>
        <v>74900</v>
      </c>
      <c r="AA155" s="6">
        <f>VLOOKUP($I155,[2]GSTZEN!$E:$AK,11,)</f>
        <v>0</v>
      </c>
      <c r="AB155" s="6">
        <f>VLOOKUP($I155,[2]GSTZEN!$E:$AK,12,)</f>
        <v>6741</v>
      </c>
      <c r="AC155" s="6">
        <f>VLOOKUP($I155,[2]GSTZEN!$E:$AK,13,)</f>
        <v>6741</v>
      </c>
      <c r="AD155" s="6">
        <f>VLOOKUP($I155,[2]GSTZEN!$E:$AK,15,)</f>
        <v>88382</v>
      </c>
      <c r="AE155" s="6" t="str">
        <f>VLOOKUP($I155,[2]GSTZEN!$E:$AK,31,)</f>
        <v>Generated</v>
      </c>
      <c r="AF155" s="6">
        <f>VLOOKUP($I155,[2]GSTZEN!$E:$AK,32,)</f>
        <v>0</v>
      </c>
      <c r="AH155" s="6" t="b">
        <f t="shared" si="20"/>
        <v>1</v>
      </c>
      <c r="AI155" s="6">
        <f t="shared" si="24"/>
        <v>0</v>
      </c>
      <c r="AJ155" s="6">
        <f t="shared" si="24"/>
        <v>0</v>
      </c>
      <c r="AK155" s="6">
        <f t="shared" si="21"/>
        <v>0</v>
      </c>
      <c r="AL155" s="6">
        <f t="shared" si="22"/>
        <v>0</v>
      </c>
      <c r="AM155" s="6">
        <f t="shared" si="23"/>
        <v>0</v>
      </c>
    </row>
    <row r="156" spans="1:39">
      <c r="A156" s="6">
        <v>2150</v>
      </c>
      <c r="B156" s="6" t="s">
        <v>879</v>
      </c>
      <c r="C156" s="6" t="s">
        <v>296</v>
      </c>
      <c r="F156" s="19" t="s">
        <v>413</v>
      </c>
      <c r="G156" s="8">
        <v>1.1000000000000001</v>
      </c>
      <c r="H156" s="6" t="s">
        <v>111</v>
      </c>
      <c r="I156" s="19" t="s">
        <v>415</v>
      </c>
      <c r="K156" s="6" t="s">
        <v>111</v>
      </c>
      <c r="L156" s="6">
        <v>998599</v>
      </c>
      <c r="M156" s="44" t="s">
        <v>36</v>
      </c>
      <c r="N156" s="44">
        <v>1</v>
      </c>
      <c r="O156" s="44" t="s">
        <v>37</v>
      </c>
      <c r="P156" s="72">
        <v>100000</v>
      </c>
      <c r="R156" s="53">
        <f t="shared" si="25"/>
        <v>9000</v>
      </c>
      <c r="S156" s="53">
        <f t="shared" si="26"/>
        <v>9000</v>
      </c>
      <c r="V156" s="53">
        <f t="shared" si="27"/>
        <v>118000</v>
      </c>
      <c r="X156" s="6" t="str">
        <f>VLOOKUP($I156,[2]GSTZEN!$E:$AK,1,)</f>
        <v>GE2150FY252669</v>
      </c>
      <c r="Y156" s="6" t="str">
        <f>VLOOKUP($I156,[2]GSTZEN!$E:$AK,4,)</f>
        <v>33AATCM5551C1ZG</v>
      </c>
      <c r="Z156" s="6">
        <f>VLOOKUP($I156,[2]GSTZEN!$E:$AK,10,)</f>
        <v>100000</v>
      </c>
      <c r="AA156" s="6">
        <f>VLOOKUP($I156,[2]GSTZEN!$E:$AK,11,)</f>
        <v>0</v>
      </c>
      <c r="AB156" s="6">
        <f>VLOOKUP($I156,[2]GSTZEN!$E:$AK,12,)</f>
        <v>9000</v>
      </c>
      <c r="AC156" s="6">
        <f>VLOOKUP($I156,[2]GSTZEN!$E:$AK,13,)</f>
        <v>9000</v>
      </c>
      <c r="AD156" s="6">
        <f>VLOOKUP($I156,[2]GSTZEN!$E:$AK,15,)</f>
        <v>118000</v>
      </c>
      <c r="AE156" s="6" t="str">
        <f>VLOOKUP($I156,[2]GSTZEN!$E:$AK,31,)</f>
        <v>Generated</v>
      </c>
      <c r="AF156" s="6">
        <f>VLOOKUP($I156,[2]GSTZEN!$E:$AK,32,)</f>
        <v>0</v>
      </c>
      <c r="AH156" s="6" t="b">
        <f t="shared" si="20"/>
        <v>1</v>
      </c>
      <c r="AI156" s="6">
        <f t="shared" si="24"/>
        <v>0</v>
      </c>
      <c r="AJ156" s="6">
        <f t="shared" si="24"/>
        <v>0</v>
      </c>
      <c r="AK156" s="6">
        <f t="shared" si="21"/>
        <v>0</v>
      </c>
      <c r="AL156" s="6">
        <f t="shared" si="22"/>
        <v>0</v>
      </c>
      <c r="AM156" s="6">
        <f t="shared" si="23"/>
        <v>0</v>
      </c>
    </row>
    <row r="157" spans="1:39">
      <c r="A157" s="6">
        <v>2150</v>
      </c>
      <c r="B157" s="6" t="s">
        <v>879</v>
      </c>
      <c r="C157" s="6" t="s">
        <v>296</v>
      </c>
      <c r="F157" s="19" t="s">
        <v>416</v>
      </c>
      <c r="G157" s="8">
        <v>1.1000000000000001</v>
      </c>
      <c r="H157" s="6" t="s">
        <v>111</v>
      </c>
      <c r="I157" s="19" t="s">
        <v>417</v>
      </c>
      <c r="K157" s="6" t="s">
        <v>111</v>
      </c>
      <c r="L157" s="6">
        <v>998599</v>
      </c>
      <c r="M157" s="44" t="s">
        <v>36</v>
      </c>
      <c r="N157" s="44">
        <v>1</v>
      </c>
      <c r="O157" s="44" t="s">
        <v>37</v>
      </c>
      <c r="P157" s="72">
        <v>74900</v>
      </c>
      <c r="R157" s="53">
        <f t="shared" si="25"/>
        <v>6741</v>
      </c>
      <c r="S157" s="53">
        <f t="shared" si="26"/>
        <v>6741</v>
      </c>
      <c r="V157" s="53">
        <f t="shared" si="27"/>
        <v>88382</v>
      </c>
      <c r="X157" s="6" t="str">
        <f>VLOOKUP($I157,[2]GSTZEN!$E:$AK,1,)</f>
        <v>GE2150FY252670</v>
      </c>
      <c r="Y157" s="6" t="str">
        <f>VLOOKUP($I157,[2]GSTZEN!$E:$AK,4,)</f>
        <v>33AADCK8544M1Z6</v>
      </c>
      <c r="Z157" s="6">
        <f>VLOOKUP($I157,[2]GSTZEN!$E:$AK,10,)</f>
        <v>74900</v>
      </c>
      <c r="AA157" s="6">
        <f>VLOOKUP($I157,[2]GSTZEN!$E:$AK,11,)</f>
        <v>0</v>
      </c>
      <c r="AB157" s="6">
        <f>VLOOKUP($I157,[2]GSTZEN!$E:$AK,12,)</f>
        <v>6741</v>
      </c>
      <c r="AC157" s="6">
        <f>VLOOKUP($I157,[2]GSTZEN!$E:$AK,13,)</f>
        <v>6741</v>
      </c>
      <c r="AD157" s="6">
        <f>VLOOKUP($I157,[2]GSTZEN!$E:$AK,15,)</f>
        <v>88382</v>
      </c>
      <c r="AE157" s="6" t="str">
        <f>VLOOKUP($I157,[2]GSTZEN!$E:$AK,31,)</f>
        <v>Generated</v>
      </c>
      <c r="AF157" s="6">
        <f>VLOOKUP($I157,[2]GSTZEN!$E:$AK,32,)</f>
        <v>0</v>
      </c>
      <c r="AH157" s="6" t="b">
        <f t="shared" si="20"/>
        <v>1</v>
      </c>
      <c r="AI157" s="6">
        <f t="shared" si="24"/>
        <v>0</v>
      </c>
      <c r="AJ157" s="6">
        <f t="shared" si="24"/>
        <v>0</v>
      </c>
      <c r="AK157" s="6">
        <f t="shared" si="21"/>
        <v>0</v>
      </c>
      <c r="AL157" s="6">
        <f t="shared" si="22"/>
        <v>0</v>
      </c>
      <c r="AM157" s="6">
        <f t="shared" si="23"/>
        <v>0</v>
      </c>
    </row>
    <row r="158" spans="1:39">
      <c r="A158" s="6">
        <v>2150</v>
      </c>
      <c r="B158" s="6" t="s">
        <v>879</v>
      </c>
      <c r="C158" s="6" t="s">
        <v>296</v>
      </c>
      <c r="F158" s="55" t="s">
        <v>416</v>
      </c>
      <c r="G158" s="8">
        <v>1.1000000000000001</v>
      </c>
      <c r="H158" s="6" t="s">
        <v>111</v>
      </c>
      <c r="I158" s="19" t="s">
        <v>418</v>
      </c>
      <c r="K158" s="6" t="s">
        <v>111</v>
      </c>
      <c r="L158" s="6">
        <v>998599</v>
      </c>
      <c r="M158" s="44" t="s">
        <v>36</v>
      </c>
      <c r="N158" s="44">
        <v>1</v>
      </c>
      <c r="O158" s="44" t="s">
        <v>37</v>
      </c>
      <c r="P158" s="72">
        <v>100000</v>
      </c>
      <c r="R158" s="53">
        <f t="shared" si="25"/>
        <v>9000</v>
      </c>
      <c r="S158" s="53">
        <f t="shared" si="26"/>
        <v>9000</v>
      </c>
      <c r="V158" s="53">
        <f t="shared" si="27"/>
        <v>118000</v>
      </c>
      <c r="X158" s="6" t="str">
        <f>VLOOKUP($I158,[2]GSTZEN!$E:$AK,1,)</f>
        <v>GE2150FY252671</v>
      </c>
      <c r="Y158" s="6" t="str">
        <f>VLOOKUP($I158,[2]GSTZEN!$E:$AK,4,)</f>
        <v>33AADCK8544M1Z6</v>
      </c>
      <c r="Z158" s="6">
        <f>VLOOKUP($I158,[2]GSTZEN!$E:$AK,10,)</f>
        <v>100000</v>
      </c>
      <c r="AA158" s="6">
        <f>VLOOKUP($I158,[2]GSTZEN!$E:$AK,11,)</f>
        <v>0</v>
      </c>
      <c r="AB158" s="6">
        <f>VLOOKUP($I158,[2]GSTZEN!$E:$AK,12,)</f>
        <v>9000</v>
      </c>
      <c r="AC158" s="6">
        <f>VLOOKUP($I158,[2]GSTZEN!$E:$AK,13,)</f>
        <v>9000</v>
      </c>
      <c r="AD158" s="6">
        <f>VLOOKUP($I158,[2]GSTZEN!$E:$AK,15,)</f>
        <v>118000</v>
      </c>
      <c r="AE158" s="6" t="str">
        <f>VLOOKUP($I158,[2]GSTZEN!$E:$AK,31,)</f>
        <v>Generated</v>
      </c>
      <c r="AF158" s="6">
        <f>VLOOKUP($I158,[2]GSTZEN!$E:$AK,32,)</f>
        <v>0</v>
      </c>
      <c r="AH158" s="6" t="b">
        <f t="shared" si="20"/>
        <v>1</v>
      </c>
      <c r="AI158" s="6">
        <f t="shared" si="24"/>
        <v>0</v>
      </c>
      <c r="AJ158" s="6">
        <f t="shared" si="24"/>
        <v>0</v>
      </c>
      <c r="AK158" s="6">
        <f t="shared" si="21"/>
        <v>0</v>
      </c>
      <c r="AL158" s="6">
        <f t="shared" si="22"/>
        <v>0</v>
      </c>
      <c r="AM158" s="6">
        <f t="shared" si="23"/>
        <v>0</v>
      </c>
    </row>
    <row r="159" spans="1:39">
      <c r="A159" s="6">
        <v>2150</v>
      </c>
      <c r="B159" s="6" t="s">
        <v>879</v>
      </c>
      <c r="C159" s="6" t="s">
        <v>296</v>
      </c>
      <c r="F159" s="19" t="s">
        <v>419</v>
      </c>
      <c r="G159" s="8">
        <v>1.1000000000000001</v>
      </c>
      <c r="H159" s="6" t="s">
        <v>111</v>
      </c>
      <c r="I159" s="19" t="s">
        <v>420</v>
      </c>
      <c r="K159" s="6" t="s">
        <v>111</v>
      </c>
      <c r="L159" s="6">
        <v>998599</v>
      </c>
      <c r="M159" s="44" t="s">
        <v>36</v>
      </c>
      <c r="N159" s="44">
        <v>1</v>
      </c>
      <c r="O159" s="44" t="s">
        <v>37</v>
      </c>
      <c r="P159" s="72">
        <v>74900</v>
      </c>
      <c r="R159" s="53">
        <f t="shared" si="25"/>
        <v>6741</v>
      </c>
      <c r="S159" s="53">
        <f t="shared" si="26"/>
        <v>6741</v>
      </c>
      <c r="V159" s="53">
        <f t="shared" si="27"/>
        <v>88382</v>
      </c>
      <c r="X159" s="6" t="str">
        <f>VLOOKUP($I159,[2]GSTZEN!$E:$AK,1,)</f>
        <v>GE2150FY252672</v>
      </c>
      <c r="Y159" s="6" t="str">
        <f>VLOOKUP($I159,[2]GSTZEN!$E:$AK,4,)</f>
        <v>33AANCA2429H1ZT</v>
      </c>
      <c r="Z159" s="6">
        <f>VLOOKUP($I159,[2]GSTZEN!$E:$AK,10,)</f>
        <v>74900</v>
      </c>
      <c r="AA159" s="6">
        <f>VLOOKUP($I159,[2]GSTZEN!$E:$AK,11,)</f>
        <v>0</v>
      </c>
      <c r="AB159" s="6">
        <f>VLOOKUP($I159,[2]GSTZEN!$E:$AK,12,)</f>
        <v>6741</v>
      </c>
      <c r="AC159" s="6">
        <f>VLOOKUP($I159,[2]GSTZEN!$E:$AK,13,)</f>
        <v>6741</v>
      </c>
      <c r="AD159" s="6">
        <f>VLOOKUP($I159,[2]GSTZEN!$E:$AK,15,)</f>
        <v>88382</v>
      </c>
      <c r="AE159" s="6" t="str">
        <f>VLOOKUP($I159,[2]GSTZEN!$E:$AK,31,)</f>
        <v>Generated</v>
      </c>
      <c r="AF159" s="6">
        <f>VLOOKUP($I159,[2]GSTZEN!$E:$AK,32,)</f>
        <v>0</v>
      </c>
      <c r="AH159" s="6" t="b">
        <f t="shared" si="20"/>
        <v>1</v>
      </c>
      <c r="AI159" s="6">
        <f t="shared" si="24"/>
        <v>0</v>
      </c>
      <c r="AJ159" s="6">
        <f t="shared" si="24"/>
        <v>0</v>
      </c>
      <c r="AK159" s="6">
        <f t="shared" si="21"/>
        <v>0</v>
      </c>
      <c r="AL159" s="6">
        <f t="shared" si="22"/>
        <v>0</v>
      </c>
      <c r="AM159" s="6">
        <f t="shared" si="23"/>
        <v>0</v>
      </c>
    </row>
    <row r="160" spans="1:39">
      <c r="A160" s="6">
        <v>2150</v>
      </c>
      <c r="B160" s="6" t="s">
        <v>879</v>
      </c>
      <c r="C160" s="6" t="s">
        <v>296</v>
      </c>
      <c r="F160" s="19" t="s">
        <v>419</v>
      </c>
      <c r="G160" s="8">
        <v>1.1000000000000001</v>
      </c>
      <c r="H160" s="6" t="s">
        <v>111</v>
      </c>
      <c r="I160" s="19" t="s">
        <v>421</v>
      </c>
      <c r="K160" s="6" t="s">
        <v>111</v>
      </c>
      <c r="L160" s="6">
        <v>998599</v>
      </c>
      <c r="M160" s="44" t="s">
        <v>36</v>
      </c>
      <c r="N160" s="44">
        <v>1</v>
      </c>
      <c r="O160" s="44" t="s">
        <v>37</v>
      </c>
      <c r="P160" s="72">
        <v>100000</v>
      </c>
      <c r="R160" s="53">
        <f t="shared" si="25"/>
        <v>9000</v>
      </c>
      <c r="S160" s="53">
        <f t="shared" si="26"/>
        <v>9000</v>
      </c>
      <c r="V160" s="53">
        <f t="shared" si="27"/>
        <v>118000</v>
      </c>
      <c r="X160" s="6" t="str">
        <f>VLOOKUP($I160,[2]GSTZEN!$E:$AK,1,)</f>
        <v>GE2150FY252673</v>
      </c>
      <c r="Y160" s="6" t="str">
        <f>VLOOKUP($I160,[2]GSTZEN!$E:$AK,4,)</f>
        <v>33AANCA2429H1ZT</v>
      </c>
      <c r="Z160" s="6">
        <f>VLOOKUP($I160,[2]GSTZEN!$E:$AK,10,)</f>
        <v>100000</v>
      </c>
      <c r="AA160" s="6">
        <f>VLOOKUP($I160,[2]GSTZEN!$E:$AK,11,)</f>
        <v>0</v>
      </c>
      <c r="AB160" s="6">
        <f>VLOOKUP($I160,[2]GSTZEN!$E:$AK,12,)</f>
        <v>9000</v>
      </c>
      <c r="AC160" s="6">
        <f>VLOOKUP($I160,[2]GSTZEN!$E:$AK,13,)</f>
        <v>9000</v>
      </c>
      <c r="AD160" s="6">
        <f>VLOOKUP($I160,[2]GSTZEN!$E:$AK,15,)</f>
        <v>118000</v>
      </c>
      <c r="AE160" s="6" t="str">
        <f>VLOOKUP($I160,[2]GSTZEN!$E:$AK,31,)</f>
        <v>Generated</v>
      </c>
      <c r="AF160" s="6">
        <f>VLOOKUP($I160,[2]GSTZEN!$E:$AK,32,)</f>
        <v>0</v>
      </c>
      <c r="AH160" s="6" t="b">
        <f t="shared" si="20"/>
        <v>1</v>
      </c>
      <c r="AI160" s="6">
        <f t="shared" si="24"/>
        <v>0</v>
      </c>
      <c r="AJ160" s="6">
        <f t="shared" si="24"/>
        <v>0</v>
      </c>
      <c r="AK160" s="6">
        <f t="shared" si="21"/>
        <v>0</v>
      </c>
      <c r="AL160" s="6">
        <f t="shared" si="22"/>
        <v>0</v>
      </c>
      <c r="AM160" s="6">
        <f t="shared" si="23"/>
        <v>0</v>
      </c>
    </row>
    <row r="161" spans="1:39">
      <c r="A161" s="6">
        <v>2150</v>
      </c>
      <c r="B161" s="6" t="s">
        <v>879</v>
      </c>
      <c r="C161" s="6" t="s">
        <v>296</v>
      </c>
      <c r="F161" s="19" t="s">
        <v>419</v>
      </c>
      <c r="G161" s="8">
        <v>1.1000000000000001</v>
      </c>
      <c r="H161" s="6" t="s">
        <v>111</v>
      </c>
      <c r="I161" s="19" t="s">
        <v>422</v>
      </c>
      <c r="K161" s="6" t="s">
        <v>111</v>
      </c>
      <c r="L161" s="6">
        <v>998599</v>
      </c>
      <c r="M161" s="44" t="s">
        <v>36</v>
      </c>
      <c r="N161" s="44">
        <v>1</v>
      </c>
      <c r="O161" s="44" t="s">
        <v>37</v>
      </c>
      <c r="P161" s="72">
        <v>74900</v>
      </c>
      <c r="R161" s="53">
        <f t="shared" si="25"/>
        <v>6741</v>
      </c>
      <c r="S161" s="53">
        <f t="shared" si="26"/>
        <v>6741</v>
      </c>
      <c r="V161" s="53">
        <f t="shared" si="27"/>
        <v>88382</v>
      </c>
      <c r="X161" s="6" t="str">
        <f>VLOOKUP($I161,[2]GSTZEN!$E:$AK,1,)</f>
        <v>GE2150FY252674</v>
      </c>
      <c r="Y161" s="6" t="str">
        <f>VLOOKUP($I161,[2]GSTZEN!$E:$AK,4,)</f>
        <v>33AANCA2429H1ZT</v>
      </c>
      <c r="Z161" s="6">
        <f>VLOOKUP($I161,[2]GSTZEN!$E:$AK,10,)</f>
        <v>74900</v>
      </c>
      <c r="AA161" s="6">
        <f>VLOOKUP($I161,[2]GSTZEN!$E:$AK,11,)</f>
        <v>0</v>
      </c>
      <c r="AB161" s="6">
        <f>VLOOKUP($I161,[2]GSTZEN!$E:$AK,12,)</f>
        <v>6741</v>
      </c>
      <c r="AC161" s="6">
        <f>VLOOKUP($I161,[2]GSTZEN!$E:$AK,13,)</f>
        <v>6741</v>
      </c>
      <c r="AD161" s="6">
        <f>VLOOKUP($I161,[2]GSTZEN!$E:$AK,15,)</f>
        <v>88382</v>
      </c>
      <c r="AE161" s="6" t="str">
        <f>VLOOKUP($I161,[2]GSTZEN!$E:$AK,31,)</f>
        <v>Generated</v>
      </c>
      <c r="AF161" s="6">
        <f>VLOOKUP($I161,[2]GSTZEN!$E:$AK,32,)</f>
        <v>0</v>
      </c>
      <c r="AH161" s="6" t="b">
        <f t="shared" si="20"/>
        <v>1</v>
      </c>
      <c r="AI161" s="6">
        <f t="shared" si="24"/>
        <v>0</v>
      </c>
      <c r="AJ161" s="6">
        <f t="shared" si="24"/>
        <v>0</v>
      </c>
      <c r="AK161" s="6">
        <f t="shared" si="21"/>
        <v>0</v>
      </c>
      <c r="AL161" s="6">
        <f t="shared" si="22"/>
        <v>0</v>
      </c>
      <c r="AM161" s="6">
        <f t="shared" si="23"/>
        <v>0</v>
      </c>
    </row>
    <row r="162" spans="1:39">
      <c r="A162" s="6">
        <v>2150</v>
      </c>
      <c r="B162" s="6" t="s">
        <v>879</v>
      </c>
      <c r="C162" s="6" t="s">
        <v>296</v>
      </c>
      <c r="F162" s="19" t="s">
        <v>419</v>
      </c>
      <c r="G162" s="8">
        <v>1.1000000000000001</v>
      </c>
      <c r="H162" s="6" t="s">
        <v>111</v>
      </c>
      <c r="I162" s="19" t="s">
        <v>423</v>
      </c>
      <c r="K162" s="6" t="s">
        <v>111</v>
      </c>
      <c r="L162" s="6">
        <v>998599</v>
      </c>
      <c r="M162" s="44" t="s">
        <v>36</v>
      </c>
      <c r="N162" s="44">
        <v>1</v>
      </c>
      <c r="O162" s="44" t="s">
        <v>37</v>
      </c>
      <c r="P162" s="72">
        <v>100000</v>
      </c>
      <c r="R162" s="53">
        <f t="shared" si="25"/>
        <v>9000</v>
      </c>
      <c r="S162" s="53">
        <f t="shared" si="26"/>
        <v>9000</v>
      </c>
      <c r="V162" s="53">
        <f t="shared" si="27"/>
        <v>118000</v>
      </c>
      <c r="X162" s="6" t="str">
        <f>VLOOKUP($I162,[2]GSTZEN!$E:$AK,1,)</f>
        <v>GE2150FY252675</v>
      </c>
      <c r="Y162" s="6" t="str">
        <f>VLOOKUP($I162,[2]GSTZEN!$E:$AK,4,)</f>
        <v>33AANCA2429H1ZT</v>
      </c>
      <c r="Z162" s="6">
        <f>VLOOKUP($I162,[2]GSTZEN!$E:$AK,10,)</f>
        <v>100000</v>
      </c>
      <c r="AA162" s="6">
        <f>VLOOKUP($I162,[2]GSTZEN!$E:$AK,11,)</f>
        <v>0</v>
      </c>
      <c r="AB162" s="6">
        <f>VLOOKUP($I162,[2]GSTZEN!$E:$AK,12,)</f>
        <v>9000</v>
      </c>
      <c r="AC162" s="6">
        <f>VLOOKUP($I162,[2]GSTZEN!$E:$AK,13,)</f>
        <v>9000</v>
      </c>
      <c r="AD162" s="6">
        <f>VLOOKUP($I162,[2]GSTZEN!$E:$AK,15,)</f>
        <v>118000</v>
      </c>
      <c r="AE162" s="6" t="str">
        <f>VLOOKUP($I162,[2]GSTZEN!$E:$AK,31,)</f>
        <v>Generated</v>
      </c>
      <c r="AF162" s="6">
        <f>VLOOKUP($I162,[2]GSTZEN!$E:$AK,32,)</f>
        <v>0</v>
      </c>
      <c r="AH162" s="6" t="b">
        <f t="shared" si="20"/>
        <v>1</v>
      </c>
      <c r="AI162" s="6">
        <f t="shared" si="24"/>
        <v>0</v>
      </c>
      <c r="AJ162" s="6">
        <f t="shared" si="24"/>
        <v>0</v>
      </c>
      <c r="AK162" s="6">
        <f t="shared" si="21"/>
        <v>0</v>
      </c>
      <c r="AL162" s="6">
        <f t="shared" si="22"/>
        <v>0</v>
      </c>
      <c r="AM162" s="6">
        <f t="shared" si="23"/>
        <v>0</v>
      </c>
    </row>
    <row r="163" spans="1:39">
      <c r="A163" s="6">
        <v>2150</v>
      </c>
      <c r="B163" s="6" t="s">
        <v>879</v>
      </c>
      <c r="C163" s="6" t="s">
        <v>296</v>
      </c>
      <c r="F163" s="19" t="s">
        <v>424</v>
      </c>
      <c r="G163" s="8">
        <v>1.1000000000000001</v>
      </c>
      <c r="H163" s="6" t="s">
        <v>111</v>
      </c>
      <c r="I163" s="19" t="s">
        <v>425</v>
      </c>
      <c r="K163" s="6" t="s">
        <v>111</v>
      </c>
      <c r="L163" s="6">
        <v>998599</v>
      </c>
      <c r="M163" s="44" t="s">
        <v>36</v>
      </c>
      <c r="N163" s="44">
        <v>1</v>
      </c>
      <c r="O163" s="44" t="s">
        <v>37</v>
      </c>
      <c r="P163" s="74">
        <v>50000</v>
      </c>
      <c r="R163" s="53">
        <f t="shared" si="25"/>
        <v>4500</v>
      </c>
      <c r="S163" s="53">
        <f t="shared" si="26"/>
        <v>4500</v>
      </c>
      <c r="V163" s="53">
        <f t="shared" si="27"/>
        <v>59000</v>
      </c>
      <c r="X163" s="6" t="str">
        <f>VLOOKUP($I163,[2]GSTZEN!$E:$AK,1,)</f>
        <v>GE2150FY252676</v>
      </c>
      <c r="Y163" s="6" t="str">
        <f>VLOOKUP($I163,[2]GSTZEN!$E:$AK,4,)</f>
        <v>33AAACM4382N1Z9</v>
      </c>
      <c r="Z163" s="6">
        <f>VLOOKUP($I163,[2]GSTZEN!$E:$AK,10,)</f>
        <v>50000</v>
      </c>
      <c r="AA163" s="6">
        <f>VLOOKUP($I163,[2]GSTZEN!$E:$AK,11,)</f>
        <v>0</v>
      </c>
      <c r="AB163" s="6">
        <f>VLOOKUP($I163,[2]GSTZEN!$E:$AK,12,)</f>
        <v>4500</v>
      </c>
      <c r="AC163" s="6">
        <f>VLOOKUP($I163,[2]GSTZEN!$E:$AK,13,)</f>
        <v>4500</v>
      </c>
      <c r="AD163" s="6">
        <f>VLOOKUP($I163,[2]GSTZEN!$E:$AK,15,)</f>
        <v>59000</v>
      </c>
      <c r="AE163" s="6" t="str">
        <f>VLOOKUP($I163,[2]GSTZEN!$E:$AK,31,)</f>
        <v>Generated</v>
      </c>
      <c r="AF163" s="6">
        <f>VLOOKUP($I163,[2]GSTZEN!$E:$AK,32,)</f>
        <v>0</v>
      </c>
      <c r="AH163" s="6" t="b">
        <f t="shared" si="20"/>
        <v>1</v>
      </c>
      <c r="AI163" s="6">
        <f t="shared" si="24"/>
        <v>0</v>
      </c>
      <c r="AJ163" s="6">
        <f t="shared" si="24"/>
        <v>0</v>
      </c>
      <c r="AK163" s="6">
        <f t="shared" si="21"/>
        <v>0</v>
      </c>
      <c r="AL163" s="6">
        <f t="shared" si="22"/>
        <v>0</v>
      </c>
      <c r="AM163" s="6">
        <f t="shared" si="23"/>
        <v>0</v>
      </c>
    </row>
    <row r="164" spans="1:39">
      <c r="A164" s="6">
        <v>2150</v>
      </c>
      <c r="B164" s="6" t="s">
        <v>879</v>
      </c>
      <c r="C164" s="6" t="s">
        <v>296</v>
      </c>
      <c r="F164" s="19" t="s">
        <v>426</v>
      </c>
      <c r="G164" s="8">
        <v>1.1000000000000001</v>
      </c>
      <c r="H164" s="6" t="s">
        <v>111</v>
      </c>
      <c r="I164" s="19" t="s">
        <v>427</v>
      </c>
      <c r="K164" s="6" t="s">
        <v>111</v>
      </c>
      <c r="L164" s="6">
        <v>998599</v>
      </c>
      <c r="M164" s="44" t="s">
        <v>36</v>
      </c>
      <c r="N164" s="44">
        <v>1</v>
      </c>
      <c r="O164" s="44" t="s">
        <v>37</v>
      </c>
      <c r="P164" s="74">
        <v>25000</v>
      </c>
      <c r="R164" s="53">
        <f t="shared" si="25"/>
        <v>2250</v>
      </c>
      <c r="S164" s="53">
        <f t="shared" si="26"/>
        <v>2250</v>
      </c>
      <c r="V164" s="53">
        <f t="shared" si="27"/>
        <v>29500</v>
      </c>
      <c r="X164" s="6" t="str">
        <f>VLOOKUP($I164,[2]GSTZEN!$E:$AK,1,)</f>
        <v>GE2150FY252677</v>
      </c>
      <c r="Y164" s="6" t="str">
        <f>VLOOKUP($I164,[2]GSTZEN!$E:$AK,4,)</f>
        <v>33AAMFB6860B1ZO</v>
      </c>
      <c r="Z164" s="6">
        <f>VLOOKUP($I164,[2]GSTZEN!$E:$AK,10,)</f>
        <v>25000</v>
      </c>
      <c r="AA164" s="6">
        <f>VLOOKUP($I164,[2]GSTZEN!$E:$AK,11,)</f>
        <v>0</v>
      </c>
      <c r="AB164" s="6">
        <f>VLOOKUP($I164,[2]GSTZEN!$E:$AK,12,)</f>
        <v>2250</v>
      </c>
      <c r="AC164" s="6">
        <f>VLOOKUP($I164,[2]GSTZEN!$E:$AK,13,)</f>
        <v>2250</v>
      </c>
      <c r="AD164" s="6">
        <f>VLOOKUP($I164,[2]GSTZEN!$E:$AK,15,)</f>
        <v>29500</v>
      </c>
      <c r="AE164" s="6" t="str">
        <f>VLOOKUP($I164,[2]GSTZEN!$E:$AK,31,)</f>
        <v>Generated</v>
      </c>
      <c r="AF164" s="6">
        <f>VLOOKUP($I164,[2]GSTZEN!$E:$AK,32,)</f>
        <v>0</v>
      </c>
      <c r="AH164" s="6" t="b">
        <f t="shared" si="20"/>
        <v>1</v>
      </c>
      <c r="AI164" s="6">
        <f t="shared" si="24"/>
        <v>0</v>
      </c>
      <c r="AJ164" s="6">
        <f t="shared" si="24"/>
        <v>0</v>
      </c>
      <c r="AK164" s="6">
        <f t="shared" si="21"/>
        <v>0</v>
      </c>
      <c r="AL164" s="6">
        <f t="shared" si="22"/>
        <v>0</v>
      </c>
      <c r="AM164" s="6">
        <f t="shared" si="23"/>
        <v>0</v>
      </c>
    </row>
    <row r="165" spans="1:39">
      <c r="A165" s="6">
        <v>2150</v>
      </c>
      <c r="B165" s="6" t="s">
        <v>879</v>
      </c>
      <c r="C165" s="6" t="s">
        <v>296</v>
      </c>
      <c r="F165" s="19" t="s">
        <v>428</v>
      </c>
      <c r="G165" s="8">
        <v>1.1000000000000001</v>
      </c>
      <c r="H165" s="6" t="s">
        <v>111</v>
      </c>
      <c r="I165" s="19" t="s">
        <v>429</v>
      </c>
      <c r="K165" s="6" t="s">
        <v>111</v>
      </c>
      <c r="L165" s="6">
        <v>998599</v>
      </c>
      <c r="M165" s="44" t="s">
        <v>36</v>
      </c>
      <c r="N165" s="44">
        <v>1</v>
      </c>
      <c r="O165" s="44" t="s">
        <v>37</v>
      </c>
      <c r="P165" s="74">
        <v>25000</v>
      </c>
      <c r="R165" s="53">
        <f t="shared" si="25"/>
        <v>2250</v>
      </c>
      <c r="S165" s="53">
        <f t="shared" si="26"/>
        <v>2250</v>
      </c>
      <c r="V165" s="53">
        <f t="shared" si="27"/>
        <v>29500</v>
      </c>
      <c r="X165" s="6" t="str">
        <f>VLOOKUP($I165,[2]GSTZEN!$E:$AK,1,)</f>
        <v>GE2150FY252678</v>
      </c>
      <c r="Y165" s="6" t="str">
        <f>VLOOKUP($I165,[2]GSTZEN!$E:$AK,4,)</f>
        <v>33AAECR3728H1ZH</v>
      </c>
      <c r="Z165" s="6">
        <f>VLOOKUP($I165,[2]GSTZEN!$E:$AK,10,)</f>
        <v>25000</v>
      </c>
      <c r="AA165" s="6">
        <f>VLOOKUP($I165,[2]GSTZEN!$E:$AK,11,)</f>
        <v>0</v>
      </c>
      <c r="AB165" s="6">
        <f>VLOOKUP($I165,[2]GSTZEN!$E:$AK,12,)</f>
        <v>2250</v>
      </c>
      <c r="AC165" s="6">
        <f>VLOOKUP($I165,[2]GSTZEN!$E:$AK,13,)</f>
        <v>2250</v>
      </c>
      <c r="AD165" s="6">
        <f>VLOOKUP($I165,[2]GSTZEN!$E:$AK,15,)</f>
        <v>29500</v>
      </c>
      <c r="AE165" s="6" t="str">
        <f>VLOOKUP($I165,[2]GSTZEN!$E:$AK,31,)</f>
        <v>Generated</v>
      </c>
      <c r="AF165" s="6">
        <f>VLOOKUP($I165,[2]GSTZEN!$E:$AK,32,)</f>
        <v>0</v>
      </c>
      <c r="AH165" s="6" t="b">
        <f t="shared" si="20"/>
        <v>1</v>
      </c>
      <c r="AI165" s="6">
        <f t="shared" si="24"/>
        <v>0</v>
      </c>
      <c r="AJ165" s="6">
        <f t="shared" si="24"/>
        <v>0</v>
      </c>
      <c r="AK165" s="6">
        <f t="shared" si="21"/>
        <v>0</v>
      </c>
      <c r="AL165" s="6">
        <f t="shared" si="22"/>
        <v>0</v>
      </c>
      <c r="AM165" s="6">
        <f t="shared" si="23"/>
        <v>0</v>
      </c>
    </row>
    <row r="166" spans="1:39">
      <c r="A166" s="6">
        <v>2150</v>
      </c>
      <c r="B166" s="6" t="s">
        <v>879</v>
      </c>
      <c r="C166" s="6" t="s">
        <v>296</v>
      </c>
      <c r="F166" s="19" t="s">
        <v>428</v>
      </c>
      <c r="G166" s="8">
        <v>1.1000000000000001</v>
      </c>
      <c r="H166" s="6" t="s">
        <v>111</v>
      </c>
      <c r="I166" s="19" t="s">
        <v>430</v>
      </c>
      <c r="K166" s="6" t="s">
        <v>111</v>
      </c>
      <c r="L166" s="6">
        <v>998599</v>
      </c>
      <c r="M166" s="44" t="s">
        <v>36</v>
      </c>
      <c r="N166" s="44">
        <v>1</v>
      </c>
      <c r="O166" s="44" t="s">
        <v>37</v>
      </c>
      <c r="P166" s="74">
        <v>25000</v>
      </c>
      <c r="R166" s="53">
        <f t="shared" si="25"/>
        <v>2250</v>
      </c>
      <c r="S166" s="53">
        <f t="shared" si="26"/>
        <v>2250</v>
      </c>
      <c r="V166" s="53">
        <f t="shared" si="27"/>
        <v>29500</v>
      </c>
      <c r="X166" s="6" t="str">
        <f>VLOOKUP($I166,[2]GSTZEN!$E:$AK,1,)</f>
        <v>GE2150FY252679</v>
      </c>
      <c r="Y166" s="6" t="str">
        <f>VLOOKUP($I166,[2]GSTZEN!$E:$AK,4,)</f>
        <v>33AAECR3728H1ZH</v>
      </c>
      <c r="Z166" s="6">
        <f>VLOOKUP($I166,[2]GSTZEN!$E:$AK,10,)</f>
        <v>25000</v>
      </c>
      <c r="AA166" s="6">
        <f>VLOOKUP($I166,[2]GSTZEN!$E:$AK,11,)</f>
        <v>0</v>
      </c>
      <c r="AB166" s="6">
        <f>VLOOKUP($I166,[2]GSTZEN!$E:$AK,12,)</f>
        <v>2250</v>
      </c>
      <c r="AC166" s="6">
        <f>VLOOKUP($I166,[2]GSTZEN!$E:$AK,13,)</f>
        <v>2250</v>
      </c>
      <c r="AD166" s="6">
        <f>VLOOKUP($I166,[2]GSTZEN!$E:$AK,15,)</f>
        <v>29500</v>
      </c>
      <c r="AE166" s="6" t="str">
        <f>VLOOKUP($I166,[2]GSTZEN!$E:$AK,31,)</f>
        <v>Generated</v>
      </c>
      <c r="AF166" s="6">
        <f>VLOOKUP($I166,[2]GSTZEN!$E:$AK,32,)</f>
        <v>0</v>
      </c>
      <c r="AH166" s="6" t="b">
        <f t="shared" si="20"/>
        <v>1</v>
      </c>
      <c r="AI166" s="6">
        <f t="shared" si="24"/>
        <v>0</v>
      </c>
      <c r="AJ166" s="6">
        <f t="shared" si="24"/>
        <v>0</v>
      </c>
      <c r="AK166" s="6">
        <f t="shared" si="21"/>
        <v>0</v>
      </c>
      <c r="AL166" s="6">
        <f t="shared" si="22"/>
        <v>0</v>
      </c>
      <c r="AM166" s="6">
        <f t="shared" si="23"/>
        <v>0</v>
      </c>
    </row>
    <row r="167" spans="1:39">
      <c r="A167" s="6">
        <v>2150</v>
      </c>
      <c r="B167" s="6" t="s">
        <v>879</v>
      </c>
      <c r="C167" s="6" t="s">
        <v>296</v>
      </c>
      <c r="F167" s="19" t="s">
        <v>431</v>
      </c>
      <c r="G167" s="8">
        <v>1.1000000000000001</v>
      </c>
      <c r="H167" s="6" t="s">
        <v>111</v>
      </c>
      <c r="I167" s="19" t="s">
        <v>432</v>
      </c>
      <c r="K167" s="6" t="s">
        <v>111</v>
      </c>
      <c r="L167" s="6">
        <v>998599</v>
      </c>
      <c r="M167" s="44" t="s">
        <v>36</v>
      </c>
      <c r="N167" s="44">
        <v>1</v>
      </c>
      <c r="O167" s="44" t="s">
        <v>37</v>
      </c>
      <c r="P167" s="74">
        <v>25000</v>
      </c>
      <c r="R167" s="53">
        <f t="shared" si="25"/>
        <v>2250</v>
      </c>
      <c r="S167" s="53">
        <f t="shared" si="26"/>
        <v>2250</v>
      </c>
      <c r="V167" s="53">
        <f t="shared" si="27"/>
        <v>29500</v>
      </c>
      <c r="X167" s="6" t="str">
        <f>VLOOKUP($I167,[2]GSTZEN!$E:$AK,1,)</f>
        <v>GE2150FY252680</v>
      </c>
      <c r="Y167" s="6" t="str">
        <f>VLOOKUP($I167,[2]GSTZEN!$E:$AK,4,)</f>
        <v>33AAKCG8468K1Z0</v>
      </c>
      <c r="Z167" s="6">
        <f>VLOOKUP($I167,[2]GSTZEN!$E:$AK,10,)</f>
        <v>25000</v>
      </c>
      <c r="AA167" s="6">
        <f>VLOOKUP($I167,[2]GSTZEN!$E:$AK,11,)</f>
        <v>0</v>
      </c>
      <c r="AB167" s="6">
        <f>VLOOKUP($I167,[2]GSTZEN!$E:$AK,12,)</f>
        <v>2250</v>
      </c>
      <c r="AC167" s="6">
        <f>VLOOKUP($I167,[2]GSTZEN!$E:$AK,13,)</f>
        <v>2250</v>
      </c>
      <c r="AD167" s="6">
        <f>VLOOKUP($I167,[2]GSTZEN!$E:$AK,15,)</f>
        <v>29500</v>
      </c>
      <c r="AE167" s="6" t="str">
        <f>VLOOKUP($I167,[2]GSTZEN!$E:$AK,31,)</f>
        <v>Generated</v>
      </c>
      <c r="AF167" s="6">
        <f>VLOOKUP($I167,[2]GSTZEN!$E:$AK,32,)</f>
        <v>0</v>
      </c>
      <c r="AH167" s="6" t="b">
        <f t="shared" si="20"/>
        <v>1</v>
      </c>
      <c r="AI167" s="6">
        <f t="shared" si="24"/>
        <v>0</v>
      </c>
      <c r="AJ167" s="6">
        <f t="shared" si="24"/>
        <v>0</v>
      </c>
      <c r="AK167" s="6">
        <f t="shared" si="21"/>
        <v>0</v>
      </c>
      <c r="AL167" s="6">
        <f t="shared" si="22"/>
        <v>0</v>
      </c>
      <c r="AM167" s="6">
        <f t="shared" si="23"/>
        <v>0</v>
      </c>
    </row>
    <row r="168" spans="1:39">
      <c r="A168" s="6">
        <v>2150</v>
      </c>
      <c r="B168" s="6" t="s">
        <v>879</v>
      </c>
      <c r="C168" s="6" t="s">
        <v>296</v>
      </c>
      <c r="F168" s="19" t="s">
        <v>433</v>
      </c>
      <c r="G168" s="8">
        <v>1.1000000000000001</v>
      </c>
      <c r="H168" s="6" t="s">
        <v>111</v>
      </c>
      <c r="I168" s="19" t="s">
        <v>434</v>
      </c>
      <c r="K168" s="6" t="s">
        <v>111</v>
      </c>
      <c r="L168" s="6">
        <v>998599</v>
      </c>
      <c r="M168" s="44" t="s">
        <v>36</v>
      </c>
      <c r="N168" s="44">
        <v>1</v>
      </c>
      <c r="O168" s="44" t="s">
        <v>37</v>
      </c>
      <c r="P168" s="74">
        <v>11055</v>
      </c>
      <c r="R168" s="53">
        <f t="shared" si="25"/>
        <v>994.94999999999993</v>
      </c>
      <c r="S168" s="53">
        <f t="shared" si="26"/>
        <v>994.94999999999993</v>
      </c>
      <c r="V168" s="53">
        <f t="shared" si="27"/>
        <v>13044.900000000001</v>
      </c>
      <c r="X168" s="6" t="str">
        <f>VLOOKUP($I168,[2]GSTZEN!$E:$AK,1,)</f>
        <v>GE2150FY252681</v>
      </c>
      <c r="Y168" s="6" t="str">
        <f>VLOOKUP($I168,[2]GSTZEN!$E:$AK,4,)</f>
        <v>33AAECC1568J1ZP</v>
      </c>
      <c r="Z168" s="6">
        <f>VLOOKUP($I168,[2]GSTZEN!$E:$AK,10,)</f>
        <v>11055</v>
      </c>
      <c r="AA168" s="6">
        <f>VLOOKUP($I168,[2]GSTZEN!$E:$AK,11,)</f>
        <v>0</v>
      </c>
      <c r="AB168" s="6">
        <f>VLOOKUP($I168,[2]GSTZEN!$E:$AK,12,)</f>
        <v>994.95</v>
      </c>
      <c r="AC168" s="6">
        <f>VLOOKUP($I168,[2]GSTZEN!$E:$AK,13,)</f>
        <v>994.95</v>
      </c>
      <c r="AD168" s="6">
        <f>VLOOKUP($I168,[2]GSTZEN!$E:$AK,15,)</f>
        <v>13044.9</v>
      </c>
      <c r="AE168" s="6" t="str">
        <f>VLOOKUP($I168,[2]GSTZEN!$E:$AK,31,)</f>
        <v>Generated</v>
      </c>
      <c r="AF168" s="6">
        <f>VLOOKUP($I168,[2]GSTZEN!$E:$AK,32,)</f>
        <v>0</v>
      </c>
      <c r="AH168" s="6" t="b">
        <f t="shared" si="20"/>
        <v>1</v>
      </c>
      <c r="AI168" s="6">
        <f t="shared" si="24"/>
        <v>0</v>
      </c>
      <c r="AJ168" s="6">
        <f t="shared" si="24"/>
        <v>0</v>
      </c>
      <c r="AK168" s="6">
        <f t="shared" si="21"/>
        <v>0</v>
      </c>
      <c r="AL168" s="6">
        <f t="shared" si="22"/>
        <v>0</v>
      </c>
      <c r="AM168" s="6">
        <f t="shared" si="23"/>
        <v>0</v>
      </c>
    </row>
    <row r="169" spans="1:39">
      <c r="A169" s="6">
        <v>2150</v>
      </c>
      <c r="B169" s="6" t="s">
        <v>879</v>
      </c>
      <c r="C169" s="6" t="s">
        <v>296</v>
      </c>
      <c r="F169" s="19" t="s">
        <v>433</v>
      </c>
      <c r="G169" s="8">
        <v>1.1000000000000001</v>
      </c>
      <c r="H169" s="6" t="s">
        <v>111</v>
      </c>
      <c r="I169" s="19" t="s">
        <v>435</v>
      </c>
      <c r="K169" s="6" t="s">
        <v>111</v>
      </c>
      <c r="L169" s="6">
        <v>998599</v>
      </c>
      <c r="M169" s="44" t="s">
        <v>36</v>
      </c>
      <c r="N169" s="44">
        <v>1</v>
      </c>
      <c r="O169" s="44" t="s">
        <v>37</v>
      </c>
      <c r="P169" s="74">
        <v>50000</v>
      </c>
      <c r="R169" s="53">
        <f t="shared" si="25"/>
        <v>4500</v>
      </c>
      <c r="S169" s="53">
        <f t="shared" si="26"/>
        <v>4500</v>
      </c>
      <c r="V169" s="53">
        <f t="shared" si="27"/>
        <v>59000</v>
      </c>
      <c r="X169" s="6" t="str">
        <f>VLOOKUP($I169,[2]GSTZEN!$E:$AK,1,)</f>
        <v>GE2150FY252682</v>
      </c>
      <c r="Y169" s="6" t="str">
        <f>VLOOKUP($I169,[2]GSTZEN!$E:$AK,4,)</f>
        <v>33AAECC1568J1ZP</v>
      </c>
      <c r="Z169" s="6">
        <f>VLOOKUP($I169,[2]GSTZEN!$E:$AK,10,)</f>
        <v>50000</v>
      </c>
      <c r="AA169" s="6">
        <f>VLOOKUP($I169,[2]GSTZEN!$E:$AK,11,)</f>
        <v>0</v>
      </c>
      <c r="AB169" s="6">
        <f>VLOOKUP($I169,[2]GSTZEN!$E:$AK,12,)</f>
        <v>4500</v>
      </c>
      <c r="AC169" s="6">
        <f>VLOOKUP($I169,[2]GSTZEN!$E:$AK,13,)</f>
        <v>4500</v>
      </c>
      <c r="AD169" s="6">
        <f>VLOOKUP($I169,[2]GSTZEN!$E:$AK,15,)</f>
        <v>59000</v>
      </c>
      <c r="AE169" s="6" t="str">
        <f>VLOOKUP($I169,[2]GSTZEN!$E:$AK,31,)</f>
        <v>Generated</v>
      </c>
      <c r="AF169" s="6">
        <f>VLOOKUP($I169,[2]GSTZEN!$E:$AK,32,)</f>
        <v>0</v>
      </c>
      <c r="AH169" s="6" t="b">
        <f t="shared" si="20"/>
        <v>1</v>
      </c>
      <c r="AI169" s="6">
        <f t="shared" si="24"/>
        <v>0</v>
      </c>
      <c r="AJ169" s="6">
        <f t="shared" si="24"/>
        <v>0</v>
      </c>
      <c r="AK169" s="6">
        <f t="shared" si="21"/>
        <v>0</v>
      </c>
      <c r="AL169" s="6">
        <f t="shared" si="22"/>
        <v>0</v>
      </c>
      <c r="AM169" s="6">
        <f t="shared" si="23"/>
        <v>0</v>
      </c>
    </row>
    <row r="170" spans="1:39">
      <c r="A170" s="6">
        <v>2150</v>
      </c>
      <c r="B170" s="6" t="s">
        <v>879</v>
      </c>
      <c r="C170" s="6" t="s">
        <v>296</v>
      </c>
      <c r="F170" s="19" t="s">
        <v>436</v>
      </c>
      <c r="G170" s="8">
        <v>1.1000000000000001</v>
      </c>
      <c r="H170" s="6" t="s">
        <v>111</v>
      </c>
      <c r="I170" s="19" t="s">
        <v>437</v>
      </c>
      <c r="K170" s="6" t="s">
        <v>111</v>
      </c>
      <c r="L170" s="6">
        <v>998599</v>
      </c>
      <c r="M170" s="44" t="s">
        <v>36</v>
      </c>
      <c r="N170" s="44">
        <v>1</v>
      </c>
      <c r="O170" s="44" t="s">
        <v>37</v>
      </c>
      <c r="P170" s="72">
        <v>36650</v>
      </c>
      <c r="R170" s="53">
        <f t="shared" si="25"/>
        <v>3298.5</v>
      </c>
      <c r="S170" s="53">
        <f t="shared" si="26"/>
        <v>3298.5</v>
      </c>
      <c r="V170" s="53">
        <f t="shared" si="27"/>
        <v>43247</v>
      </c>
      <c r="X170" s="6" t="str">
        <f>VLOOKUP($I170,[2]GSTZEN!$E:$AK,1,)</f>
        <v>GE2150FY252683</v>
      </c>
      <c r="Y170" s="6" t="str">
        <f>VLOOKUP($I170,[2]GSTZEN!$E:$AK,4,)</f>
        <v>33AABCI7118M1ZI</v>
      </c>
      <c r="Z170" s="6">
        <f>VLOOKUP($I170,[2]GSTZEN!$E:$AK,10,)</f>
        <v>36650</v>
      </c>
      <c r="AA170" s="6">
        <f>VLOOKUP($I170,[2]GSTZEN!$E:$AK,11,)</f>
        <v>0</v>
      </c>
      <c r="AB170" s="6">
        <f>VLOOKUP($I170,[2]GSTZEN!$E:$AK,12,)</f>
        <v>3298.5</v>
      </c>
      <c r="AC170" s="6">
        <f>VLOOKUP($I170,[2]GSTZEN!$E:$AK,13,)</f>
        <v>3298.5</v>
      </c>
      <c r="AD170" s="6">
        <f>VLOOKUP($I170,[2]GSTZEN!$E:$AK,15,)</f>
        <v>43247</v>
      </c>
      <c r="AE170" s="6" t="str">
        <f>VLOOKUP($I170,[2]GSTZEN!$E:$AK,31,)</f>
        <v>Generated</v>
      </c>
      <c r="AF170" s="6">
        <f>VLOOKUP($I170,[2]GSTZEN!$E:$AK,32,)</f>
        <v>0</v>
      </c>
      <c r="AH170" s="6" t="b">
        <f t="shared" si="20"/>
        <v>1</v>
      </c>
      <c r="AI170" s="6">
        <f t="shared" si="24"/>
        <v>0</v>
      </c>
      <c r="AJ170" s="6">
        <f t="shared" si="24"/>
        <v>0</v>
      </c>
      <c r="AK170" s="6">
        <f t="shared" si="21"/>
        <v>0</v>
      </c>
      <c r="AL170" s="6">
        <f t="shared" si="22"/>
        <v>0</v>
      </c>
      <c r="AM170" s="6">
        <f t="shared" si="23"/>
        <v>0</v>
      </c>
    </row>
    <row r="171" spans="1:39">
      <c r="A171" s="6">
        <v>2150</v>
      </c>
      <c r="B171" s="6" t="s">
        <v>879</v>
      </c>
      <c r="C171" s="6" t="s">
        <v>296</v>
      </c>
      <c r="F171" s="19" t="s">
        <v>436</v>
      </c>
      <c r="G171" s="8">
        <v>1.1000000000000001</v>
      </c>
      <c r="H171" s="6" t="s">
        <v>111</v>
      </c>
      <c r="I171" s="19" t="s">
        <v>438</v>
      </c>
      <c r="K171" s="6" t="s">
        <v>111</v>
      </c>
      <c r="L171" s="6">
        <v>998599</v>
      </c>
      <c r="M171" s="44" t="s">
        <v>36</v>
      </c>
      <c r="N171" s="44">
        <v>1</v>
      </c>
      <c r="O171" s="44" t="s">
        <v>37</v>
      </c>
      <c r="P171" s="74">
        <v>73300</v>
      </c>
      <c r="R171" s="53">
        <f t="shared" si="25"/>
        <v>6597</v>
      </c>
      <c r="S171" s="53">
        <f t="shared" si="26"/>
        <v>6597</v>
      </c>
      <c r="V171" s="53">
        <f t="shared" si="27"/>
        <v>86494</v>
      </c>
      <c r="X171" s="6" t="str">
        <f>VLOOKUP($I171,[2]GSTZEN!$E:$AK,1,)</f>
        <v>GE2150FY252684</v>
      </c>
      <c r="Y171" s="6" t="str">
        <f>VLOOKUP($I171,[2]GSTZEN!$E:$AK,4,)</f>
        <v>33AABCI7118M1ZI</v>
      </c>
      <c r="Z171" s="6">
        <f>VLOOKUP($I171,[2]GSTZEN!$E:$AK,10,)</f>
        <v>73300</v>
      </c>
      <c r="AA171" s="6">
        <f>VLOOKUP($I171,[2]GSTZEN!$E:$AK,11,)</f>
        <v>0</v>
      </c>
      <c r="AB171" s="6">
        <f>VLOOKUP($I171,[2]GSTZEN!$E:$AK,12,)</f>
        <v>6597</v>
      </c>
      <c r="AC171" s="6">
        <f>VLOOKUP($I171,[2]GSTZEN!$E:$AK,13,)</f>
        <v>6597</v>
      </c>
      <c r="AD171" s="6">
        <f>VLOOKUP($I171,[2]GSTZEN!$E:$AK,15,)</f>
        <v>86494</v>
      </c>
      <c r="AE171" s="6" t="str">
        <f>VLOOKUP($I171,[2]GSTZEN!$E:$AK,31,)</f>
        <v>Generated</v>
      </c>
      <c r="AF171" s="6">
        <f>VLOOKUP($I171,[2]GSTZEN!$E:$AK,32,)</f>
        <v>0</v>
      </c>
      <c r="AH171" s="6" t="b">
        <f t="shared" si="20"/>
        <v>1</v>
      </c>
      <c r="AI171" s="6">
        <f t="shared" si="24"/>
        <v>0</v>
      </c>
      <c r="AJ171" s="6">
        <f t="shared" si="24"/>
        <v>0</v>
      </c>
      <c r="AK171" s="6">
        <f t="shared" si="21"/>
        <v>0</v>
      </c>
      <c r="AL171" s="6">
        <f t="shared" si="22"/>
        <v>0</v>
      </c>
      <c r="AM171" s="6">
        <f t="shared" si="23"/>
        <v>0</v>
      </c>
    </row>
    <row r="172" spans="1:39">
      <c r="A172" s="6">
        <v>2150</v>
      </c>
      <c r="B172" s="6" t="s">
        <v>879</v>
      </c>
      <c r="C172" s="6" t="s">
        <v>296</v>
      </c>
      <c r="F172" s="19" t="s">
        <v>436</v>
      </c>
      <c r="G172" s="8">
        <v>1.1000000000000001</v>
      </c>
      <c r="H172" s="6" t="s">
        <v>111</v>
      </c>
      <c r="I172" s="19" t="s">
        <v>439</v>
      </c>
      <c r="K172" s="6" t="s">
        <v>111</v>
      </c>
      <c r="L172" s="6">
        <v>998599</v>
      </c>
      <c r="M172" s="44" t="s">
        <v>36</v>
      </c>
      <c r="N172" s="44">
        <v>1</v>
      </c>
      <c r="O172" s="44" t="s">
        <v>37</v>
      </c>
      <c r="P172" s="72">
        <v>36650</v>
      </c>
      <c r="R172" s="53">
        <f t="shared" si="25"/>
        <v>3298.5</v>
      </c>
      <c r="S172" s="53">
        <f t="shared" si="26"/>
        <v>3298.5</v>
      </c>
      <c r="V172" s="53">
        <f t="shared" si="27"/>
        <v>43247</v>
      </c>
      <c r="X172" s="6" t="str">
        <f>VLOOKUP($I172,[2]GSTZEN!$E:$AK,1,)</f>
        <v>GE2150FY252685</v>
      </c>
      <c r="Y172" s="6" t="str">
        <f>VLOOKUP($I172,[2]GSTZEN!$E:$AK,4,)</f>
        <v>33AABCI7118M1ZI</v>
      </c>
      <c r="Z172" s="6">
        <f>VLOOKUP($I172,[2]GSTZEN!$E:$AK,10,)</f>
        <v>36650</v>
      </c>
      <c r="AA172" s="6">
        <f>VLOOKUP($I172,[2]GSTZEN!$E:$AK,11,)</f>
        <v>0</v>
      </c>
      <c r="AB172" s="6">
        <f>VLOOKUP($I172,[2]GSTZEN!$E:$AK,12,)</f>
        <v>3298.5</v>
      </c>
      <c r="AC172" s="6">
        <f>VLOOKUP($I172,[2]GSTZEN!$E:$AK,13,)</f>
        <v>3298.5</v>
      </c>
      <c r="AD172" s="6">
        <f>VLOOKUP($I172,[2]GSTZEN!$E:$AK,15,)</f>
        <v>43247</v>
      </c>
      <c r="AE172" s="6" t="str">
        <f>VLOOKUP($I172,[2]GSTZEN!$E:$AK,31,)</f>
        <v>Generated</v>
      </c>
      <c r="AF172" s="6">
        <f>VLOOKUP($I172,[2]GSTZEN!$E:$AK,32,)</f>
        <v>0</v>
      </c>
      <c r="AH172" s="6" t="b">
        <f t="shared" si="20"/>
        <v>1</v>
      </c>
      <c r="AI172" s="6">
        <f t="shared" si="24"/>
        <v>0</v>
      </c>
      <c r="AJ172" s="6">
        <f t="shared" si="24"/>
        <v>0</v>
      </c>
      <c r="AK172" s="6">
        <f t="shared" si="21"/>
        <v>0</v>
      </c>
      <c r="AL172" s="6">
        <f t="shared" si="22"/>
        <v>0</v>
      </c>
      <c r="AM172" s="6">
        <f t="shared" si="23"/>
        <v>0</v>
      </c>
    </row>
    <row r="173" spans="1:39">
      <c r="A173" s="6">
        <v>2150</v>
      </c>
      <c r="B173" s="6" t="s">
        <v>879</v>
      </c>
      <c r="C173" s="6" t="s">
        <v>296</v>
      </c>
      <c r="F173" s="19" t="s">
        <v>436</v>
      </c>
      <c r="G173" s="8">
        <v>1.1000000000000001</v>
      </c>
      <c r="H173" s="6" t="s">
        <v>111</v>
      </c>
      <c r="I173" s="19" t="s">
        <v>440</v>
      </c>
      <c r="K173" s="6" t="s">
        <v>111</v>
      </c>
      <c r="L173" s="6">
        <v>998599</v>
      </c>
      <c r="M173" s="44" t="s">
        <v>36</v>
      </c>
      <c r="N173" s="44">
        <v>1</v>
      </c>
      <c r="O173" s="44" t="s">
        <v>37</v>
      </c>
      <c r="P173" s="74">
        <v>73300</v>
      </c>
      <c r="R173" s="53">
        <f t="shared" si="25"/>
        <v>6597</v>
      </c>
      <c r="S173" s="53">
        <f t="shared" si="26"/>
        <v>6597</v>
      </c>
      <c r="V173" s="53">
        <f t="shared" si="27"/>
        <v>86494</v>
      </c>
      <c r="X173" s="6" t="str">
        <f>VLOOKUP($I173,[2]GSTZEN!$E:$AK,1,)</f>
        <v>GE2150FY252686</v>
      </c>
      <c r="Y173" s="6" t="str">
        <f>VLOOKUP($I173,[2]GSTZEN!$E:$AK,4,)</f>
        <v>33AABCI7118M1ZI</v>
      </c>
      <c r="Z173" s="6">
        <f>VLOOKUP($I173,[2]GSTZEN!$E:$AK,10,)</f>
        <v>73300</v>
      </c>
      <c r="AA173" s="6">
        <f>VLOOKUP($I173,[2]GSTZEN!$E:$AK,11,)</f>
        <v>0</v>
      </c>
      <c r="AB173" s="6">
        <f>VLOOKUP($I173,[2]GSTZEN!$E:$AK,12,)</f>
        <v>6597</v>
      </c>
      <c r="AC173" s="6">
        <f>VLOOKUP($I173,[2]GSTZEN!$E:$AK,13,)</f>
        <v>6597</v>
      </c>
      <c r="AD173" s="6">
        <f>VLOOKUP($I173,[2]GSTZEN!$E:$AK,15,)</f>
        <v>86494</v>
      </c>
      <c r="AE173" s="6" t="str">
        <f>VLOOKUP($I173,[2]GSTZEN!$E:$AK,31,)</f>
        <v>Generated</v>
      </c>
      <c r="AF173" s="6">
        <f>VLOOKUP($I173,[2]GSTZEN!$E:$AK,32,)</f>
        <v>0</v>
      </c>
      <c r="AH173" s="6" t="b">
        <f t="shared" si="20"/>
        <v>1</v>
      </c>
      <c r="AI173" s="6">
        <f t="shared" si="24"/>
        <v>0</v>
      </c>
      <c r="AJ173" s="6">
        <f t="shared" si="24"/>
        <v>0</v>
      </c>
      <c r="AK173" s="6">
        <f t="shared" si="21"/>
        <v>0</v>
      </c>
      <c r="AL173" s="6">
        <f t="shared" si="22"/>
        <v>0</v>
      </c>
      <c r="AM173" s="6">
        <f t="shared" si="23"/>
        <v>0</v>
      </c>
    </row>
    <row r="174" spans="1:39">
      <c r="A174" s="6">
        <v>2150</v>
      </c>
      <c r="B174" s="6" t="s">
        <v>879</v>
      </c>
      <c r="C174" s="6" t="s">
        <v>296</v>
      </c>
      <c r="F174" s="19" t="s">
        <v>436</v>
      </c>
      <c r="G174" s="8">
        <v>1.1000000000000001</v>
      </c>
      <c r="H174" s="6" t="s">
        <v>111</v>
      </c>
      <c r="I174" s="19" t="s">
        <v>441</v>
      </c>
      <c r="K174" s="6" t="s">
        <v>111</v>
      </c>
      <c r="L174" s="6">
        <v>998599</v>
      </c>
      <c r="M174" s="44" t="s">
        <v>36</v>
      </c>
      <c r="N174" s="44">
        <v>1</v>
      </c>
      <c r="O174" s="44" t="s">
        <v>37</v>
      </c>
      <c r="P174" s="72">
        <v>36650</v>
      </c>
      <c r="R174" s="53">
        <f t="shared" si="25"/>
        <v>3298.5</v>
      </c>
      <c r="S174" s="53">
        <f t="shared" si="26"/>
        <v>3298.5</v>
      </c>
      <c r="V174" s="53">
        <f t="shared" si="27"/>
        <v>43247</v>
      </c>
      <c r="X174" s="6" t="str">
        <f>VLOOKUP($I174,[2]GSTZEN!$E:$AK,1,)</f>
        <v>GE2150FY252687</v>
      </c>
      <c r="Y174" s="6" t="str">
        <f>VLOOKUP($I174,[2]GSTZEN!$E:$AK,4,)</f>
        <v>33AABCI7118M1ZI</v>
      </c>
      <c r="Z174" s="6">
        <f>VLOOKUP($I174,[2]GSTZEN!$E:$AK,10,)</f>
        <v>36650</v>
      </c>
      <c r="AA174" s="6">
        <f>VLOOKUP($I174,[2]GSTZEN!$E:$AK,11,)</f>
        <v>0</v>
      </c>
      <c r="AB174" s="6">
        <f>VLOOKUP($I174,[2]GSTZEN!$E:$AK,12,)</f>
        <v>3298.5</v>
      </c>
      <c r="AC174" s="6">
        <f>VLOOKUP($I174,[2]GSTZEN!$E:$AK,13,)</f>
        <v>3298.5</v>
      </c>
      <c r="AD174" s="6">
        <f>VLOOKUP($I174,[2]GSTZEN!$E:$AK,15,)</f>
        <v>43247</v>
      </c>
      <c r="AE174" s="6" t="str">
        <f>VLOOKUP($I174,[2]GSTZEN!$E:$AK,31,)</f>
        <v>Generated</v>
      </c>
      <c r="AF174" s="6">
        <f>VLOOKUP($I174,[2]GSTZEN!$E:$AK,32,)</f>
        <v>0</v>
      </c>
      <c r="AH174" s="6" t="b">
        <f t="shared" si="20"/>
        <v>1</v>
      </c>
      <c r="AI174" s="6">
        <f t="shared" si="24"/>
        <v>0</v>
      </c>
      <c r="AJ174" s="6">
        <f t="shared" si="24"/>
        <v>0</v>
      </c>
      <c r="AK174" s="6">
        <f t="shared" si="21"/>
        <v>0</v>
      </c>
      <c r="AL174" s="6">
        <f t="shared" si="22"/>
        <v>0</v>
      </c>
      <c r="AM174" s="6">
        <f t="shared" si="23"/>
        <v>0</v>
      </c>
    </row>
    <row r="175" spans="1:39">
      <c r="A175" s="6">
        <v>2150</v>
      </c>
      <c r="B175" s="6" t="s">
        <v>879</v>
      </c>
      <c r="C175" s="6" t="s">
        <v>296</v>
      </c>
      <c r="F175" s="19" t="s">
        <v>436</v>
      </c>
      <c r="G175" s="8">
        <v>1.1000000000000001</v>
      </c>
      <c r="H175" s="6" t="s">
        <v>111</v>
      </c>
      <c r="I175" s="19" t="s">
        <v>442</v>
      </c>
      <c r="K175" s="6" t="s">
        <v>111</v>
      </c>
      <c r="L175" s="6">
        <v>998599</v>
      </c>
      <c r="M175" s="44" t="s">
        <v>36</v>
      </c>
      <c r="N175" s="44">
        <v>1</v>
      </c>
      <c r="O175" s="44" t="s">
        <v>37</v>
      </c>
      <c r="P175" s="74">
        <v>73300</v>
      </c>
      <c r="R175" s="53">
        <f t="shared" si="25"/>
        <v>6597</v>
      </c>
      <c r="S175" s="53">
        <f t="shared" si="26"/>
        <v>6597</v>
      </c>
      <c r="V175" s="53">
        <f t="shared" si="27"/>
        <v>86494</v>
      </c>
      <c r="X175" s="6" t="str">
        <f>VLOOKUP($I175,[2]GSTZEN!$E:$AK,1,)</f>
        <v>GE2150FY252688</v>
      </c>
      <c r="Y175" s="6" t="str">
        <f>VLOOKUP($I175,[2]GSTZEN!$E:$AK,4,)</f>
        <v>33AABCI7118M1ZI</v>
      </c>
      <c r="Z175" s="6">
        <f>VLOOKUP($I175,[2]GSTZEN!$E:$AK,10,)</f>
        <v>73300</v>
      </c>
      <c r="AA175" s="6">
        <f>VLOOKUP($I175,[2]GSTZEN!$E:$AK,11,)</f>
        <v>0</v>
      </c>
      <c r="AB175" s="6">
        <f>VLOOKUP($I175,[2]GSTZEN!$E:$AK,12,)</f>
        <v>6597</v>
      </c>
      <c r="AC175" s="6">
        <f>VLOOKUP($I175,[2]GSTZEN!$E:$AK,13,)</f>
        <v>6597</v>
      </c>
      <c r="AD175" s="6">
        <f>VLOOKUP($I175,[2]GSTZEN!$E:$AK,15,)</f>
        <v>86494</v>
      </c>
      <c r="AE175" s="6" t="str">
        <f>VLOOKUP($I175,[2]GSTZEN!$E:$AK,31,)</f>
        <v>Generated</v>
      </c>
      <c r="AF175" s="6">
        <f>VLOOKUP($I175,[2]GSTZEN!$E:$AK,32,)</f>
        <v>0</v>
      </c>
      <c r="AH175" s="6" t="b">
        <f t="shared" si="20"/>
        <v>1</v>
      </c>
      <c r="AI175" s="6">
        <f t="shared" si="24"/>
        <v>0</v>
      </c>
      <c r="AJ175" s="6">
        <f t="shared" si="24"/>
        <v>0</v>
      </c>
      <c r="AK175" s="6">
        <f t="shared" si="21"/>
        <v>0</v>
      </c>
      <c r="AL175" s="6">
        <f t="shared" si="22"/>
        <v>0</v>
      </c>
      <c r="AM175" s="6">
        <f t="shared" si="23"/>
        <v>0</v>
      </c>
    </row>
    <row r="176" spans="1:39">
      <c r="A176" s="6">
        <v>2150</v>
      </c>
      <c r="B176" s="6" t="s">
        <v>879</v>
      </c>
      <c r="C176" s="6" t="s">
        <v>296</v>
      </c>
      <c r="F176" s="19" t="s">
        <v>436</v>
      </c>
      <c r="G176" s="8">
        <v>1.1000000000000001</v>
      </c>
      <c r="H176" s="6" t="s">
        <v>111</v>
      </c>
      <c r="I176" s="19" t="s">
        <v>443</v>
      </c>
      <c r="K176" s="6" t="s">
        <v>111</v>
      </c>
      <c r="L176" s="6">
        <v>998599</v>
      </c>
      <c r="M176" s="44" t="s">
        <v>36</v>
      </c>
      <c r="N176" s="44">
        <v>1</v>
      </c>
      <c r="O176" s="44" t="s">
        <v>37</v>
      </c>
      <c r="P176" s="72">
        <v>36650</v>
      </c>
      <c r="R176" s="53">
        <f t="shared" si="25"/>
        <v>3298.5</v>
      </c>
      <c r="S176" s="53">
        <f t="shared" si="26"/>
        <v>3298.5</v>
      </c>
      <c r="V176" s="53">
        <f t="shared" si="27"/>
        <v>43247</v>
      </c>
      <c r="X176" s="6" t="str">
        <f>VLOOKUP($I176,[2]GSTZEN!$E:$AK,1,)</f>
        <v>GE2150FY252689</v>
      </c>
      <c r="Y176" s="6" t="str">
        <f>VLOOKUP($I176,[2]GSTZEN!$E:$AK,4,)</f>
        <v>33AABCI7118M1ZI</v>
      </c>
      <c r="Z176" s="6">
        <f>VLOOKUP($I176,[2]GSTZEN!$E:$AK,10,)</f>
        <v>36650</v>
      </c>
      <c r="AA176" s="6">
        <f>VLOOKUP($I176,[2]GSTZEN!$E:$AK,11,)</f>
        <v>0</v>
      </c>
      <c r="AB176" s="6">
        <f>VLOOKUP($I176,[2]GSTZEN!$E:$AK,12,)</f>
        <v>3298.5</v>
      </c>
      <c r="AC176" s="6">
        <f>VLOOKUP($I176,[2]GSTZEN!$E:$AK,13,)</f>
        <v>3298.5</v>
      </c>
      <c r="AD176" s="6">
        <f>VLOOKUP($I176,[2]GSTZEN!$E:$AK,15,)</f>
        <v>43247</v>
      </c>
      <c r="AE176" s="6" t="str">
        <f>VLOOKUP($I176,[2]GSTZEN!$E:$AK,31,)</f>
        <v>Generated</v>
      </c>
      <c r="AF176" s="6">
        <f>VLOOKUP($I176,[2]GSTZEN!$E:$AK,32,)</f>
        <v>0</v>
      </c>
      <c r="AH176" s="6" t="b">
        <f t="shared" si="20"/>
        <v>1</v>
      </c>
      <c r="AI176" s="6">
        <f t="shared" si="24"/>
        <v>0</v>
      </c>
      <c r="AJ176" s="6">
        <f t="shared" si="24"/>
        <v>0</v>
      </c>
      <c r="AK176" s="6">
        <f t="shared" si="21"/>
        <v>0</v>
      </c>
      <c r="AL176" s="6">
        <f t="shared" si="22"/>
        <v>0</v>
      </c>
      <c r="AM176" s="6">
        <f t="shared" si="23"/>
        <v>0</v>
      </c>
    </row>
    <row r="177" spans="1:39">
      <c r="A177" s="6">
        <v>2150</v>
      </c>
      <c r="B177" s="6" t="s">
        <v>879</v>
      </c>
      <c r="C177" s="6" t="s">
        <v>296</v>
      </c>
      <c r="F177" s="19" t="s">
        <v>436</v>
      </c>
      <c r="G177" s="8">
        <v>1.1000000000000001</v>
      </c>
      <c r="H177" s="6" t="s">
        <v>111</v>
      </c>
      <c r="I177" s="19" t="s">
        <v>444</v>
      </c>
      <c r="K177" s="6" t="s">
        <v>111</v>
      </c>
      <c r="L177" s="6">
        <v>998599</v>
      </c>
      <c r="M177" s="44" t="s">
        <v>36</v>
      </c>
      <c r="N177" s="44">
        <v>1</v>
      </c>
      <c r="O177" s="44" t="s">
        <v>37</v>
      </c>
      <c r="P177" s="74">
        <v>73300</v>
      </c>
      <c r="R177" s="53">
        <f t="shared" si="25"/>
        <v>6597</v>
      </c>
      <c r="S177" s="53">
        <f t="shared" si="26"/>
        <v>6597</v>
      </c>
      <c r="V177" s="53">
        <f t="shared" si="27"/>
        <v>86494</v>
      </c>
      <c r="X177" s="6" t="str">
        <f>VLOOKUP($I177,[2]GSTZEN!$E:$AK,1,)</f>
        <v>GE2150FY252690</v>
      </c>
      <c r="Y177" s="6" t="str">
        <f>VLOOKUP($I177,[2]GSTZEN!$E:$AK,4,)</f>
        <v>33AABCI7118M1ZI</v>
      </c>
      <c r="Z177" s="6">
        <f>VLOOKUP($I177,[2]GSTZEN!$E:$AK,10,)</f>
        <v>73300</v>
      </c>
      <c r="AA177" s="6">
        <f>VLOOKUP($I177,[2]GSTZEN!$E:$AK,11,)</f>
        <v>0</v>
      </c>
      <c r="AB177" s="6">
        <f>VLOOKUP($I177,[2]GSTZEN!$E:$AK,12,)</f>
        <v>6597</v>
      </c>
      <c r="AC177" s="6">
        <f>VLOOKUP($I177,[2]GSTZEN!$E:$AK,13,)</f>
        <v>6597</v>
      </c>
      <c r="AD177" s="6">
        <f>VLOOKUP($I177,[2]GSTZEN!$E:$AK,15,)</f>
        <v>86494</v>
      </c>
      <c r="AE177" s="6" t="str">
        <f>VLOOKUP($I177,[2]GSTZEN!$E:$AK,31,)</f>
        <v>Generated</v>
      </c>
      <c r="AF177" s="6">
        <f>VLOOKUP($I177,[2]GSTZEN!$E:$AK,32,)</f>
        <v>0</v>
      </c>
      <c r="AH177" s="6" t="b">
        <f t="shared" si="20"/>
        <v>1</v>
      </c>
      <c r="AI177" s="6">
        <f t="shared" si="24"/>
        <v>0</v>
      </c>
      <c r="AJ177" s="6">
        <f t="shared" si="24"/>
        <v>0</v>
      </c>
      <c r="AK177" s="6">
        <f t="shared" si="21"/>
        <v>0</v>
      </c>
      <c r="AL177" s="6">
        <f t="shared" si="22"/>
        <v>0</v>
      </c>
      <c r="AM177" s="6">
        <f t="shared" si="23"/>
        <v>0</v>
      </c>
    </row>
    <row r="178" spans="1:39">
      <c r="A178" s="6">
        <v>2150</v>
      </c>
      <c r="B178" s="6" t="s">
        <v>879</v>
      </c>
      <c r="C178" s="6" t="s">
        <v>296</v>
      </c>
      <c r="F178" s="19" t="s">
        <v>436</v>
      </c>
      <c r="G178" s="8">
        <v>1.1000000000000001</v>
      </c>
      <c r="H178" s="6" t="s">
        <v>111</v>
      </c>
      <c r="I178" s="19" t="s">
        <v>445</v>
      </c>
      <c r="K178" s="6" t="s">
        <v>111</v>
      </c>
      <c r="L178" s="6">
        <v>998599</v>
      </c>
      <c r="M178" s="44" t="s">
        <v>36</v>
      </c>
      <c r="N178" s="44">
        <v>1</v>
      </c>
      <c r="O178" s="44" t="s">
        <v>37</v>
      </c>
      <c r="P178" s="72">
        <v>36650</v>
      </c>
      <c r="R178" s="53">
        <f t="shared" si="25"/>
        <v>3298.5</v>
      </c>
      <c r="S178" s="53">
        <f t="shared" si="26"/>
        <v>3298.5</v>
      </c>
      <c r="V178" s="53">
        <f t="shared" si="27"/>
        <v>43247</v>
      </c>
      <c r="X178" s="6" t="str">
        <f>VLOOKUP($I178,[2]GSTZEN!$E:$AK,1,)</f>
        <v>GE2150FY252691</v>
      </c>
      <c r="Y178" s="6" t="str">
        <f>VLOOKUP($I178,[2]GSTZEN!$E:$AK,4,)</f>
        <v>33AABCI7118M1ZI</v>
      </c>
      <c r="Z178" s="6">
        <f>VLOOKUP($I178,[2]GSTZEN!$E:$AK,10,)</f>
        <v>36650</v>
      </c>
      <c r="AA178" s="6">
        <f>VLOOKUP($I178,[2]GSTZEN!$E:$AK,11,)</f>
        <v>0</v>
      </c>
      <c r="AB178" s="6">
        <f>VLOOKUP($I178,[2]GSTZEN!$E:$AK,12,)</f>
        <v>3298.5</v>
      </c>
      <c r="AC178" s="6">
        <f>VLOOKUP($I178,[2]GSTZEN!$E:$AK,13,)</f>
        <v>3298.5</v>
      </c>
      <c r="AD178" s="6">
        <f>VLOOKUP($I178,[2]GSTZEN!$E:$AK,15,)</f>
        <v>43247</v>
      </c>
      <c r="AE178" s="6" t="str">
        <f>VLOOKUP($I178,[2]GSTZEN!$E:$AK,31,)</f>
        <v>Generated</v>
      </c>
      <c r="AF178" s="6">
        <f>VLOOKUP($I178,[2]GSTZEN!$E:$AK,32,)</f>
        <v>0</v>
      </c>
      <c r="AH178" s="6" t="b">
        <f t="shared" si="20"/>
        <v>1</v>
      </c>
      <c r="AI178" s="6">
        <f t="shared" si="24"/>
        <v>0</v>
      </c>
      <c r="AJ178" s="6">
        <f t="shared" si="24"/>
        <v>0</v>
      </c>
      <c r="AK178" s="6">
        <f t="shared" si="21"/>
        <v>0</v>
      </c>
      <c r="AL178" s="6">
        <f t="shared" si="22"/>
        <v>0</v>
      </c>
      <c r="AM178" s="6">
        <f t="shared" si="23"/>
        <v>0</v>
      </c>
    </row>
    <row r="179" spans="1:39">
      <c r="A179" s="6">
        <v>2150</v>
      </c>
      <c r="B179" s="6" t="s">
        <v>879</v>
      </c>
      <c r="C179" s="6" t="s">
        <v>296</v>
      </c>
      <c r="F179" s="19" t="s">
        <v>436</v>
      </c>
      <c r="G179" s="8">
        <v>1.1000000000000001</v>
      </c>
      <c r="H179" s="6" t="s">
        <v>111</v>
      </c>
      <c r="I179" s="19" t="s">
        <v>446</v>
      </c>
      <c r="K179" s="6" t="s">
        <v>111</v>
      </c>
      <c r="L179" s="6">
        <v>998599</v>
      </c>
      <c r="M179" s="44" t="s">
        <v>36</v>
      </c>
      <c r="N179" s="44">
        <v>1</v>
      </c>
      <c r="O179" s="44" t="s">
        <v>37</v>
      </c>
      <c r="P179" s="74">
        <v>73300</v>
      </c>
      <c r="R179" s="53">
        <f t="shared" si="25"/>
        <v>6597</v>
      </c>
      <c r="S179" s="53">
        <f t="shared" si="26"/>
        <v>6597</v>
      </c>
      <c r="V179" s="53">
        <f t="shared" si="27"/>
        <v>86494</v>
      </c>
      <c r="X179" s="6" t="str">
        <f>VLOOKUP($I179,[2]GSTZEN!$E:$AK,1,)</f>
        <v>GE2150FY252692</v>
      </c>
      <c r="Y179" s="6" t="str">
        <f>VLOOKUP($I179,[2]GSTZEN!$E:$AK,4,)</f>
        <v>33AABCI7118M1ZI</v>
      </c>
      <c r="Z179" s="6">
        <f>VLOOKUP($I179,[2]GSTZEN!$E:$AK,10,)</f>
        <v>73300</v>
      </c>
      <c r="AA179" s="6">
        <f>VLOOKUP($I179,[2]GSTZEN!$E:$AK,11,)</f>
        <v>0</v>
      </c>
      <c r="AB179" s="6">
        <f>VLOOKUP($I179,[2]GSTZEN!$E:$AK,12,)</f>
        <v>6597</v>
      </c>
      <c r="AC179" s="6">
        <f>VLOOKUP($I179,[2]GSTZEN!$E:$AK,13,)</f>
        <v>6597</v>
      </c>
      <c r="AD179" s="6">
        <f>VLOOKUP($I179,[2]GSTZEN!$E:$AK,15,)</f>
        <v>86494</v>
      </c>
      <c r="AE179" s="6" t="str">
        <f>VLOOKUP($I179,[2]GSTZEN!$E:$AK,31,)</f>
        <v>Generated</v>
      </c>
      <c r="AF179" s="6">
        <f>VLOOKUP($I179,[2]GSTZEN!$E:$AK,32,)</f>
        <v>0</v>
      </c>
      <c r="AH179" s="6" t="b">
        <f t="shared" si="20"/>
        <v>1</v>
      </c>
      <c r="AI179" s="6">
        <f t="shared" si="24"/>
        <v>0</v>
      </c>
      <c r="AJ179" s="6">
        <f t="shared" si="24"/>
        <v>0</v>
      </c>
      <c r="AK179" s="6">
        <f t="shared" si="21"/>
        <v>0</v>
      </c>
      <c r="AL179" s="6">
        <f t="shared" si="22"/>
        <v>0</v>
      </c>
      <c r="AM179" s="6">
        <f t="shared" si="23"/>
        <v>0</v>
      </c>
    </row>
    <row r="180" spans="1:39">
      <c r="A180" s="6">
        <v>2150</v>
      </c>
      <c r="B180" s="6" t="s">
        <v>879</v>
      </c>
      <c r="C180" s="6" t="s">
        <v>296</v>
      </c>
      <c r="F180" s="19" t="s">
        <v>436</v>
      </c>
      <c r="G180" s="8">
        <v>1.1000000000000001</v>
      </c>
      <c r="H180" s="6" t="s">
        <v>111</v>
      </c>
      <c r="I180" s="19" t="s">
        <v>447</v>
      </c>
      <c r="K180" s="6" t="s">
        <v>111</v>
      </c>
      <c r="L180" s="6">
        <v>998599</v>
      </c>
      <c r="M180" s="44" t="s">
        <v>36</v>
      </c>
      <c r="N180" s="44">
        <v>1</v>
      </c>
      <c r="O180" s="44" t="s">
        <v>37</v>
      </c>
      <c r="P180" s="72">
        <v>36650</v>
      </c>
      <c r="R180" s="53">
        <f t="shared" si="25"/>
        <v>3298.5</v>
      </c>
      <c r="S180" s="53">
        <f t="shared" si="26"/>
        <v>3298.5</v>
      </c>
      <c r="V180" s="53">
        <f t="shared" si="27"/>
        <v>43247</v>
      </c>
      <c r="X180" s="6" t="str">
        <f>VLOOKUP($I180,[2]GSTZEN!$E:$AK,1,)</f>
        <v>GE2150FY252693</v>
      </c>
      <c r="Y180" s="6" t="str">
        <f>VLOOKUP($I180,[2]GSTZEN!$E:$AK,4,)</f>
        <v>33AABCI7118M1ZI</v>
      </c>
      <c r="Z180" s="6">
        <f>VLOOKUP($I180,[2]GSTZEN!$E:$AK,10,)</f>
        <v>36650</v>
      </c>
      <c r="AA180" s="6">
        <f>VLOOKUP($I180,[2]GSTZEN!$E:$AK,11,)</f>
        <v>0</v>
      </c>
      <c r="AB180" s="6">
        <f>VLOOKUP($I180,[2]GSTZEN!$E:$AK,12,)</f>
        <v>3298.5</v>
      </c>
      <c r="AC180" s="6">
        <f>VLOOKUP($I180,[2]GSTZEN!$E:$AK,13,)</f>
        <v>3298.5</v>
      </c>
      <c r="AD180" s="6">
        <f>VLOOKUP($I180,[2]GSTZEN!$E:$AK,15,)</f>
        <v>43247</v>
      </c>
      <c r="AE180" s="6" t="str">
        <f>VLOOKUP($I180,[2]GSTZEN!$E:$AK,31,)</f>
        <v>Generated</v>
      </c>
      <c r="AF180" s="6">
        <f>VLOOKUP($I180,[2]GSTZEN!$E:$AK,32,)</f>
        <v>0</v>
      </c>
      <c r="AH180" s="6" t="b">
        <f t="shared" si="20"/>
        <v>1</v>
      </c>
      <c r="AI180" s="6">
        <f t="shared" si="24"/>
        <v>0</v>
      </c>
      <c r="AJ180" s="6">
        <f t="shared" si="24"/>
        <v>0</v>
      </c>
      <c r="AK180" s="6">
        <f t="shared" si="21"/>
        <v>0</v>
      </c>
      <c r="AL180" s="6">
        <f t="shared" si="22"/>
        <v>0</v>
      </c>
      <c r="AM180" s="6">
        <f t="shared" si="23"/>
        <v>0</v>
      </c>
    </row>
    <row r="181" spans="1:39">
      <c r="A181" s="6">
        <v>2150</v>
      </c>
      <c r="B181" s="6" t="s">
        <v>879</v>
      </c>
      <c r="C181" s="6" t="s">
        <v>296</v>
      </c>
      <c r="F181" s="19" t="s">
        <v>436</v>
      </c>
      <c r="G181" s="8">
        <v>1.1000000000000001</v>
      </c>
      <c r="H181" s="6" t="s">
        <v>111</v>
      </c>
      <c r="I181" s="19" t="s">
        <v>448</v>
      </c>
      <c r="K181" s="6" t="s">
        <v>111</v>
      </c>
      <c r="L181" s="6">
        <v>998599</v>
      </c>
      <c r="M181" s="44" t="s">
        <v>36</v>
      </c>
      <c r="N181" s="44">
        <v>1</v>
      </c>
      <c r="O181" s="44" t="s">
        <v>37</v>
      </c>
      <c r="P181" s="74">
        <v>73300</v>
      </c>
      <c r="R181" s="53">
        <f t="shared" si="25"/>
        <v>6597</v>
      </c>
      <c r="S181" s="53">
        <f t="shared" si="26"/>
        <v>6597</v>
      </c>
      <c r="V181" s="53">
        <f t="shared" si="27"/>
        <v>86494</v>
      </c>
      <c r="X181" s="6" t="str">
        <f>VLOOKUP($I181,[2]GSTZEN!$E:$AK,1,)</f>
        <v>GE2150FY252694</v>
      </c>
      <c r="Y181" s="6" t="str">
        <f>VLOOKUP($I181,[2]GSTZEN!$E:$AK,4,)</f>
        <v>33AABCI7118M1ZI</v>
      </c>
      <c r="Z181" s="6">
        <f>VLOOKUP($I181,[2]GSTZEN!$E:$AK,10,)</f>
        <v>73300</v>
      </c>
      <c r="AA181" s="6">
        <f>VLOOKUP($I181,[2]GSTZEN!$E:$AK,11,)</f>
        <v>0</v>
      </c>
      <c r="AB181" s="6">
        <f>VLOOKUP($I181,[2]GSTZEN!$E:$AK,12,)</f>
        <v>6597</v>
      </c>
      <c r="AC181" s="6">
        <f>VLOOKUP($I181,[2]GSTZEN!$E:$AK,13,)</f>
        <v>6597</v>
      </c>
      <c r="AD181" s="6">
        <f>VLOOKUP($I181,[2]GSTZEN!$E:$AK,15,)</f>
        <v>86494</v>
      </c>
      <c r="AE181" s="6" t="str">
        <f>VLOOKUP($I181,[2]GSTZEN!$E:$AK,31,)</f>
        <v>Generated</v>
      </c>
      <c r="AF181" s="6">
        <f>VLOOKUP($I181,[2]GSTZEN!$E:$AK,32,)</f>
        <v>0</v>
      </c>
      <c r="AH181" s="6" t="b">
        <f t="shared" si="20"/>
        <v>1</v>
      </c>
      <c r="AI181" s="6">
        <f t="shared" si="24"/>
        <v>0</v>
      </c>
      <c r="AJ181" s="6">
        <f t="shared" si="24"/>
        <v>0</v>
      </c>
      <c r="AK181" s="6">
        <f t="shared" si="21"/>
        <v>0</v>
      </c>
      <c r="AL181" s="6">
        <f t="shared" si="22"/>
        <v>0</v>
      </c>
      <c r="AM181" s="6">
        <f t="shared" si="23"/>
        <v>0</v>
      </c>
    </row>
    <row r="182" spans="1:39">
      <c r="A182" s="6">
        <v>2150</v>
      </c>
      <c r="B182" s="6" t="s">
        <v>879</v>
      </c>
      <c r="C182" s="6" t="s">
        <v>296</v>
      </c>
      <c r="F182" s="19" t="s">
        <v>436</v>
      </c>
      <c r="G182" s="8">
        <v>1.1000000000000001</v>
      </c>
      <c r="H182" s="6" t="s">
        <v>111</v>
      </c>
      <c r="I182" s="19" t="s">
        <v>449</v>
      </c>
      <c r="K182" s="6" t="s">
        <v>111</v>
      </c>
      <c r="L182" s="6">
        <v>998599</v>
      </c>
      <c r="M182" s="44" t="s">
        <v>36</v>
      </c>
      <c r="N182" s="44">
        <v>1</v>
      </c>
      <c r="O182" s="44" t="s">
        <v>37</v>
      </c>
      <c r="P182" s="72">
        <v>36650</v>
      </c>
      <c r="R182" s="53">
        <f t="shared" si="25"/>
        <v>3298.5</v>
      </c>
      <c r="S182" s="53">
        <f t="shared" si="26"/>
        <v>3298.5</v>
      </c>
      <c r="V182" s="53">
        <f t="shared" si="27"/>
        <v>43247</v>
      </c>
      <c r="X182" s="6" t="str">
        <f>VLOOKUP($I182,[2]GSTZEN!$E:$AK,1,)</f>
        <v>GE2150FY252695</v>
      </c>
      <c r="Y182" s="6" t="str">
        <f>VLOOKUP($I182,[2]GSTZEN!$E:$AK,4,)</f>
        <v>33AABCI7118M1ZI</v>
      </c>
      <c r="Z182" s="6">
        <f>VLOOKUP($I182,[2]GSTZEN!$E:$AK,10,)</f>
        <v>36650</v>
      </c>
      <c r="AA182" s="6">
        <f>VLOOKUP($I182,[2]GSTZEN!$E:$AK,11,)</f>
        <v>0</v>
      </c>
      <c r="AB182" s="6">
        <f>VLOOKUP($I182,[2]GSTZEN!$E:$AK,12,)</f>
        <v>3298.5</v>
      </c>
      <c r="AC182" s="6">
        <f>VLOOKUP($I182,[2]GSTZEN!$E:$AK,13,)</f>
        <v>3298.5</v>
      </c>
      <c r="AD182" s="6">
        <f>VLOOKUP($I182,[2]GSTZEN!$E:$AK,15,)</f>
        <v>43247</v>
      </c>
      <c r="AE182" s="6" t="str">
        <f>VLOOKUP($I182,[2]GSTZEN!$E:$AK,31,)</f>
        <v>Generated</v>
      </c>
      <c r="AF182" s="6">
        <f>VLOOKUP($I182,[2]GSTZEN!$E:$AK,32,)</f>
        <v>0</v>
      </c>
      <c r="AH182" s="6" t="b">
        <f t="shared" si="20"/>
        <v>1</v>
      </c>
      <c r="AI182" s="6">
        <f t="shared" si="24"/>
        <v>0</v>
      </c>
      <c r="AJ182" s="6">
        <f t="shared" si="24"/>
        <v>0</v>
      </c>
      <c r="AK182" s="6">
        <f t="shared" si="21"/>
        <v>0</v>
      </c>
      <c r="AL182" s="6">
        <f t="shared" si="22"/>
        <v>0</v>
      </c>
      <c r="AM182" s="6">
        <f t="shared" si="23"/>
        <v>0</v>
      </c>
    </row>
    <row r="183" spans="1:39">
      <c r="A183" s="6">
        <v>2150</v>
      </c>
      <c r="B183" s="6" t="s">
        <v>879</v>
      </c>
      <c r="C183" s="6" t="s">
        <v>296</v>
      </c>
      <c r="F183" s="19" t="s">
        <v>436</v>
      </c>
      <c r="G183" s="8">
        <v>1.1000000000000001</v>
      </c>
      <c r="H183" s="6" t="s">
        <v>111</v>
      </c>
      <c r="I183" s="19" t="s">
        <v>450</v>
      </c>
      <c r="K183" s="6" t="s">
        <v>111</v>
      </c>
      <c r="L183" s="6">
        <v>998599</v>
      </c>
      <c r="M183" s="44" t="s">
        <v>36</v>
      </c>
      <c r="N183" s="44">
        <v>1</v>
      </c>
      <c r="O183" s="44" t="s">
        <v>37</v>
      </c>
      <c r="P183" s="74">
        <v>73300</v>
      </c>
      <c r="R183" s="53">
        <f t="shared" si="25"/>
        <v>6597</v>
      </c>
      <c r="S183" s="53">
        <f t="shared" si="26"/>
        <v>6597</v>
      </c>
      <c r="V183" s="53">
        <f t="shared" si="27"/>
        <v>86494</v>
      </c>
      <c r="X183" s="6" t="str">
        <f>VLOOKUP($I183,[2]GSTZEN!$E:$AK,1,)</f>
        <v>GE2150FY252696</v>
      </c>
      <c r="Y183" s="6" t="str">
        <f>VLOOKUP($I183,[2]GSTZEN!$E:$AK,4,)</f>
        <v>33AABCI7118M1ZI</v>
      </c>
      <c r="Z183" s="6">
        <f>VLOOKUP($I183,[2]GSTZEN!$E:$AK,10,)</f>
        <v>73300</v>
      </c>
      <c r="AA183" s="6">
        <f>VLOOKUP($I183,[2]GSTZEN!$E:$AK,11,)</f>
        <v>0</v>
      </c>
      <c r="AB183" s="6">
        <f>VLOOKUP($I183,[2]GSTZEN!$E:$AK,12,)</f>
        <v>6597</v>
      </c>
      <c r="AC183" s="6">
        <f>VLOOKUP($I183,[2]GSTZEN!$E:$AK,13,)</f>
        <v>6597</v>
      </c>
      <c r="AD183" s="6">
        <f>VLOOKUP($I183,[2]GSTZEN!$E:$AK,15,)</f>
        <v>86494</v>
      </c>
      <c r="AE183" s="6" t="str">
        <f>VLOOKUP($I183,[2]GSTZEN!$E:$AK,31,)</f>
        <v>Generated</v>
      </c>
      <c r="AF183" s="6">
        <f>VLOOKUP($I183,[2]GSTZEN!$E:$AK,32,)</f>
        <v>0</v>
      </c>
      <c r="AH183" s="6" t="b">
        <f t="shared" si="20"/>
        <v>1</v>
      </c>
      <c r="AI183" s="6">
        <f t="shared" si="24"/>
        <v>0</v>
      </c>
      <c r="AJ183" s="6">
        <f t="shared" si="24"/>
        <v>0</v>
      </c>
      <c r="AK183" s="6">
        <f t="shared" si="21"/>
        <v>0</v>
      </c>
      <c r="AL183" s="6">
        <f t="shared" si="22"/>
        <v>0</v>
      </c>
      <c r="AM183" s="6">
        <f t="shared" si="23"/>
        <v>0</v>
      </c>
    </row>
    <row r="184" spans="1:39">
      <c r="A184" s="6">
        <v>2150</v>
      </c>
      <c r="B184" s="6" t="s">
        <v>879</v>
      </c>
      <c r="C184" s="6" t="s">
        <v>296</v>
      </c>
      <c r="F184" s="19" t="s">
        <v>436</v>
      </c>
      <c r="G184" s="8">
        <v>1.1000000000000001</v>
      </c>
      <c r="H184" s="6" t="s">
        <v>111</v>
      </c>
      <c r="I184" s="19" t="s">
        <v>451</v>
      </c>
      <c r="K184" s="6" t="s">
        <v>111</v>
      </c>
      <c r="L184" s="6">
        <v>998599</v>
      </c>
      <c r="M184" s="44" t="s">
        <v>36</v>
      </c>
      <c r="N184" s="44">
        <v>1</v>
      </c>
      <c r="O184" s="44" t="s">
        <v>37</v>
      </c>
      <c r="P184" s="72">
        <v>36650</v>
      </c>
      <c r="R184" s="53">
        <f t="shared" si="25"/>
        <v>3298.5</v>
      </c>
      <c r="S184" s="53">
        <f t="shared" si="26"/>
        <v>3298.5</v>
      </c>
      <c r="V184" s="53">
        <f t="shared" si="27"/>
        <v>43247</v>
      </c>
      <c r="X184" s="6" t="str">
        <f>VLOOKUP($I184,[2]GSTZEN!$E:$AK,1,)</f>
        <v>GE2150FY252697</v>
      </c>
      <c r="Y184" s="6" t="str">
        <f>VLOOKUP($I184,[2]GSTZEN!$E:$AK,4,)</f>
        <v>33AABCI7118M1ZI</v>
      </c>
      <c r="Z184" s="6">
        <f>VLOOKUP($I184,[2]GSTZEN!$E:$AK,10,)</f>
        <v>36650</v>
      </c>
      <c r="AA184" s="6">
        <f>VLOOKUP($I184,[2]GSTZEN!$E:$AK,11,)</f>
        <v>0</v>
      </c>
      <c r="AB184" s="6">
        <f>VLOOKUP($I184,[2]GSTZEN!$E:$AK,12,)</f>
        <v>3298.5</v>
      </c>
      <c r="AC184" s="6">
        <f>VLOOKUP($I184,[2]GSTZEN!$E:$AK,13,)</f>
        <v>3298.5</v>
      </c>
      <c r="AD184" s="6">
        <f>VLOOKUP($I184,[2]GSTZEN!$E:$AK,15,)</f>
        <v>43247</v>
      </c>
      <c r="AE184" s="6" t="str">
        <f>VLOOKUP($I184,[2]GSTZEN!$E:$AK,31,)</f>
        <v>Generated</v>
      </c>
      <c r="AF184" s="6">
        <f>VLOOKUP($I184,[2]GSTZEN!$E:$AK,32,)</f>
        <v>0</v>
      </c>
      <c r="AH184" s="6" t="b">
        <f t="shared" si="20"/>
        <v>1</v>
      </c>
      <c r="AI184" s="6">
        <f t="shared" si="24"/>
        <v>0</v>
      </c>
      <c r="AJ184" s="6">
        <f t="shared" si="24"/>
        <v>0</v>
      </c>
      <c r="AK184" s="6">
        <f t="shared" si="21"/>
        <v>0</v>
      </c>
      <c r="AL184" s="6">
        <f t="shared" si="22"/>
        <v>0</v>
      </c>
      <c r="AM184" s="6">
        <f t="shared" si="23"/>
        <v>0</v>
      </c>
    </row>
    <row r="185" spans="1:39">
      <c r="A185" s="6">
        <v>2150</v>
      </c>
      <c r="B185" s="6" t="s">
        <v>879</v>
      </c>
      <c r="C185" s="6" t="s">
        <v>296</v>
      </c>
      <c r="F185" s="19" t="s">
        <v>436</v>
      </c>
      <c r="G185" s="8">
        <v>1.1000000000000001</v>
      </c>
      <c r="H185" s="6" t="s">
        <v>111</v>
      </c>
      <c r="I185" s="19" t="s">
        <v>452</v>
      </c>
      <c r="K185" s="6" t="s">
        <v>111</v>
      </c>
      <c r="L185" s="6">
        <v>998599</v>
      </c>
      <c r="M185" s="44" t="s">
        <v>36</v>
      </c>
      <c r="N185" s="44">
        <v>1</v>
      </c>
      <c r="O185" s="44" t="s">
        <v>37</v>
      </c>
      <c r="P185" s="74">
        <v>73300</v>
      </c>
      <c r="R185" s="53">
        <f t="shared" si="25"/>
        <v>6597</v>
      </c>
      <c r="S185" s="53">
        <f t="shared" si="26"/>
        <v>6597</v>
      </c>
      <c r="V185" s="53">
        <f t="shared" si="27"/>
        <v>86494</v>
      </c>
      <c r="X185" s="6" t="str">
        <f>VLOOKUP($I185,[2]GSTZEN!$E:$AK,1,)</f>
        <v>GE2150FY252698</v>
      </c>
      <c r="Y185" s="6" t="str">
        <f>VLOOKUP($I185,[2]GSTZEN!$E:$AK,4,)</f>
        <v>33AABCI7118M1ZI</v>
      </c>
      <c r="Z185" s="6">
        <f>VLOOKUP($I185,[2]GSTZEN!$E:$AK,10,)</f>
        <v>73300</v>
      </c>
      <c r="AA185" s="6">
        <f>VLOOKUP($I185,[2]GSTZEN!$E:$AK,11,)</f>
        <v>0</v>
      </c>
      <c r="AB185" s="6">
        <f>VLOOKUP($I185,[2]GSTZEN!$E:$AK,12,)</f>
        <v>6597</v>
      </c>
      <c r="AC185" s="6">
        <f>VLOOKUP($I185,[2]GSTZEN!$E:$AK,13,)</f>
        <v>6597</v>
      </c>
      <c r="AD185" s="6">
        <f>VLOOKUP($I185,[2]GSTZEN!$E:$AK,15,)</f>
        <v>86494</v>
      </c>
      <c r="AE185" s="6" t="str">
        <f>VLOOKUP($I185,[2]GSTZEN!$E:$AK,31,)</f>
        <v>Generated</v>
      </c>
      <c r="AF185" s="6">
        <f>VLOOKUP($I185,[2]GSTZEN!$E:$AK,32,)</f>
        <v>0</v>
      </c>
      <c r="AH185" s="6" t="b">
        <f t="shared" si="20"/>
        <v>1</v>
      </c>
      <c r="AI185" s="6">
        <f t="shared" si="24"/>
        <v>0</v>
      </c>
      <c r="AJ185" s="6">
        <f t="shared" si="24"/>
        <v>0</v>
      </c>
      <c r="AK185" s="6">
        <f t="shared" si="21"/>
        <v>0</v>
      </c>
      <c r="AL185" s="6">
        <f t="shared" si="22"/>
        <v>0</v>
      </c>
      <c r="AM185" s="6">
        <f t="shared" si="23"/>
        <v>0</v>
      </c>
    </row>
    <row r="186" spans="1:39">
      <c r="A186" s="6">
        <v>2150</v>
      </c>
      <c r="B186" s="6" t="s">
        <v>879</v>
      </c>
      <c r="C186" s="6" t="s">
        <v>296</v>
      </c>
      <c r="F186" s="19" t="s">
        <v>436</v>
      </c>
      <c r="G186" s="8">
        <v>1.1000000000000001</v>
      </c>
      <c r="H186" s="6" t="s">
        <v>111</v>
      </c>
      <c r="I186" s="19" t="s">
        <v>453</v>
      </c>
      <c r="K186" s="6" t="s">
        <v>111</v>
      </c>
      <c r="L186" s="6">
        <v>998599</v>
      </c>
      <c r="M186" s="44" t="s">
        <v>36</v>
      </c>
      <c r="N186" s="44">
        <v>1</v>
      </c>
      <c r="O186" s="44" t="s">
        <v>37</v>
      </c>
      <c r="P186" s="72">
        <v>36650</v>
      </c>
      <c r="R186" s="53">
        <f t="shared" si="25"/>
        <v>3298.5</v>
      </c>
      <c r="S186" s="53">
        <f t="shared" si="26"/>
        <v>3298.5</v>
      </c>
      <c r="V186" s="53">
        <f t="shared" si="27"/>
        <v>43247</v>
      </c>
      <c r="X186" s="6" t="str">
        <f>VLOOKUP($I186,[2]GSTZEN!$E:$AK,1,)</f>
        <v>GE2150FY252699</v>
      </c>
      <c r="Y186" s="6" t="str">
        <f>VLOOKUP($I186,[2]GSTZEN!$E:$AK,4,)</f>
        <v>33AABCI7118M1ZI</v>
      </c>
      <c r="Z186" s="6">
        <f>VLOOKUP($I186,[2]GSTZEN!$E:$AK,10,)</f>
        <v>36650</v>
      </c>
      <c r="AA186" s="6">
        <f>VLOOKUP($I186,[2]GSTZEN!$E:$AK,11,)</f>
        <v>0</v>
      </c>
      <c r="AB186" s="6">
        <f>VLOOKUP($I186,[2]GSTZEN!$E:$AK,12,)</f>
        <v>3298.5</v>
      </c>
      <c r="AC186" s="6">
        <f>VLOOKUP($I186,[2]GSTZEN!$E:$AK,13,)</f>
        <v>3298.5</v>
      </c>
      <c r="AD186" s="6">
        <f>VLOOKUP($I186,[2]GSTZEN!$E:$AK,15,)</f>
        <v>43247</v>
      </c>
      <c r="AE186" s="6" t="str">
        <f>VLOOKUP($I186,[2]GSTZEN!$E:$AK,31,)</f>
        <v>Generated</v>
      </c>
      <c r="AF186" s="6">
        <f>VLOOKUP($I186,[2]GSTZEN!$E:$AK,32,)</f>
        <v>0</v>
      </c>
      <c r="AH186" s="6" t="b">
        <f t="shared" si="20"/>
        <v>1</v>
      </c>
      <c r="AI186" s="6">
        <f t="shared" si="24"/>
        <v>0</v>
      </c>
      <c r="AJ186" s="6">
        <f t="shared" si="24"/>
        <v>0</v>
      </c>
      <c r="AK186" s="6">
        <f t="shared" si="21"/>
        <v>0</v>
      </c>
      <c r="AL186" s="6">
        <f t="shared" si="22"/>
        <v>0</v>
      </c>
      <c r="AM186" s="6">
        <f t="shared" si="23"/>
        <v>0</v>
      </c>
    </row>
    <row r="187" spans="1:39">
      <c r="A187" s="6">
        <v>2150</v>
      </c>
      <c r="B187" s="6" t="s">
        <v>879</v>
      </c>
      <c r="C187" s="6" t="s">
        <v>296</v>
      </c>
      <c r="F187" s="19" t="s">
        <v>436</v>
      </c>
      <c r="G187" s="8">
        <v>1.1000000000000001</v>
      </c>
      <c r="H187" s="6" t="s">
        <v>111</v>
      </c>
      <c r="I187" s="19" t="s">
        <v>454</v>
      </c>
      <c r="K187" s="6" t="s">
        <v>111</v>
      </c>
      <c r="L187" s="6">
        <v>998599</v>
      </c>
      <c r="M187" s="44" t="s">
        <v>36</v>
      </c>
      <c r="N187" s="44">
        <v>1</v>
      </c>
      <c r="O187" s="44" t="s">
        <v>37</v>
      </c>
      <c r="P187" s="74">
        <v>73300</v>
      </c>
      <c r="R187" s="53">
        <f t="shared" si="25"/>
        <v>6597</v>
      </c>
      <c r="S187" s="53">
        <f t="shared" si="26"/>
        <v>6597</v>
      </c>
      <c r="V187" s="53">
        <f t="shared" si="27"/>
        <v>86494</v>
      </c>
      <c r="X187" s="6" t="str">
        <f>VLOOKUP($I187,[2]GSTZEN!$E:$AK,1,)</f>
        <v>GE2150FY2526100</v>
      </c>
      <c r="Y187" s="6" t="str">
        <f>VLOOKUP($I187,[2]GSTZEN!$E:$AK,4,)</f>
        <v>33AABCI7118M1ZI</v>
      </c>
      <c r="Z187" s="6">
        <f>VLOOKUP($I187,[2]GSTZEN!$E:$AK,10,)</f>
        <v>73300</v>
      </c>
      <c r="AA187" s="6">
        <f>VLOOKUP($I187,[2]GSTZEN!$E:$AK,11,)</f>
        <v>0</v>
      </c>
      <c r="AB187" s="6">
        <f>VLOOKUP($I187,[2]GSTZEN!$E:$AK,12,)</f>
        <v>6597</v>
      </c>
      <c r="AC187" s="6">
        <f>VLOOKUP($I187,[2]GSTZEN!$E:$AK,13,)</f>
        <v>6597</v>
      </c>
      <c r="AD187" s="6">
        <f>VLOOKUP($I187,[2]GSTZEN!$E:$AK,15,)</f>
        <v>86494</v>
      </c>
      <c r="AE187" s="6" t="str">
        <f>VLOOKUP($I187,[2]GSTZEN!$E:$AK,31,)</f>
        <v>Generated</v>
      </c>
      <c r="AF187" s="6">
        <f>VLOOKUP($I187,[2]GSTZEN!$E:$AK,32,)</f>
        <v>0</v>
      </c>
      <c r="AH187" s="6" t="b">
        <f t="shared" si="20"/>
        <v>1</v>
      </c>
      <c r="AI187" s="6">
        <f t="shared" si="24"/>
        <v>0</v>
      </c>
      <c r="AJ187" s="6">
        <f t="shared" si="24"/>
        <v>0</v>
      </c>
      <c r="AK187" s="6">
        <f t="shared" si="21"/>
        <v>0</v>
      </c>
      <c r="AL187" s="6">
        <f t="shared" si="22"/>
        <v>0</v>
      </c>
      <c r="AM187" s="6">
        <f t="shared" si="23"/>
        <v>0</v>
      </c>
    </row>
    <row r="188" spans="1:39">
      <c r="A188" s="6">
        <v>2150</v>
      </c>
      <c r="B188" s="6" t="s">
        <v>879</v>
      </c>
      <c r="C188" s="6" t="s">
        <v>296</v>
      </c>
      <c r="F188" s="19" t="s">
        <v>436</v>
      </c>
      <c r="G188" s="8">
        <v>1.1000000000000001</v>
      </c>
      <c r="H188" s="6" t="s">
        <v>111</v>
      </c>
      <c r="I188" s="19" t="s">
        <v>455</v>
      </c>
      <c r="K188" s="6" t="s">
        <v>111</v>
      </c>
      <c r="L188" s="6">
        <v>998599</v>
      </c>
      <c r="M188" s="44" t="s">
        <v>36</v>
      </c>
      <c r="N188" s="44">
        <v>1</v>
      </c>
      <c r="O188" s="44" t="s">
        <v>37</v>
      </c>
      <c r="P188" s="72">
        <v>36650</v>
      </c>
      <c r="R188" s="53">
        <f t="shared" si="25"/>
        <v>3298.5</v>
      </c>
      <c r="S188" s="53">
        <f t="shared" si="26"/>
        <v>3298.5</v>
      </c>
      <c r="V188" s="53">
        <f t="shared" si="27"/>
        <v>43247</v>
      </c>
      <c r="X188" s="6" t="str">
        <f>VLOOKUP($I188,[2]GSTZEN!$E:$AK,1,)</f>
        <v>GE2150FY2526101</v>
      </c>
      <c r="Y188" s="6" t="str">
        <f>VLOOKUP($I188,[2]GSTZEN!$E:$AK,4,)</f>
        <v>33AABCI7118M1ZI</v>
      </c>
      <c r="Z188" s="6">
        <f>VLOOKUP($I188,[2]GSTZEN!$E:$AK,10,)</f>
        <v>36650</v>
      </c>
      <c r="AA188" s="6">
        <f>VLOOKUP($I188,[2]GSTZEN!$E:$AK,11,)</f>
        <v>0</v>
      </c>
      <c r="AB188" s="6">
        <f>VLOOKUP($I188,[2]GSTZEN!$E:$AK,12,)</f>
        <v>3298.5</v>
      </c>
      <c r="AC188" s="6">
        <f>VLOOKUP($I188,[2]GSTZEN!$E:$AK,13,)</f>
        <v>3298.5</v>
      </c>
      <c r="AD188" s="6">
        <f>VLOOKUP($I188,[2]GSTZEN!$E:$AK,15,)</f>
        <v>43247</v>
      </c>
      <c r="AE188" s="6" t="str">
        <f>VLOOKUP($I188,[2]GSTZEN!$E:$AK,31,)</f>
        <v>Generated</v>
      </c>
      <c r="AF188" s="6">
        <f>VLOOKUP($I188,[2]GSTZEN!$E:$AK,32,)</f>
        <v>0</v>
      </c>
      <c r="AH188" s="6" t="b">
        <f t="shared" si="20"/>
        <v>1</v>
      </c>
      <c r="AI188" s="6">
        <f t="shared" si="24"/>
        <v>0</v>
      </c>
      <c r="AJ188" s="6">
        <f t="shared" si="24"/>
        <v>0</v>
      </c>
      <c r="AK188" s="6">
        <f t="shared" si="21"/>
        <v>0</v>
      </c>
      <c r="AL188" s="6">
        <f t="shared" si="22"/>
        <v>0</v>
      </c>
      <c r="AM188" s="6">
        <f t="shared" si="23"/>
        <v>0</v>
      </c>
    </row>
    <row r="189" spans="1:39">
      <c r="A189" s="6">
        <v>2150</v>
      </c>
      <c r="B189" s="6" t="s">
        <v>879</v>
      </c>
      <c r="C189" s="6" t="s">
        <v>296</v>
      </c>
      <c r="F189" s="19" t="s">
        <v>436</v>
      </c>
      <c r="G189" s="8">
        <v>1.1000000000000001</v>
      </c>
      <c r="H189" s="6" t="s">
        <v>111</v>
      </c>
      <c r="I189" s="19" t="s">
        <v>456</v>
      </c>
      <c r="K189" s="6" t="s">
        <v>111</v>
      </c>
      <c r="L189" s="6">
        <v>998599</v>
      </c>
      <c r="M189" s="44" t="s">
        <v>36</v>
      </c>
      <c r="N189" s="44">
        <v>1</v>
      </c>
      <c r="O189" s="44" t="s">
        <v>37</v>
      </c>
      <c r="P189" s="74">
        <v>73300</v>
      </c>
      <c r="R189" s="53">
        <f t="shared" si="25"/>
        <v>6597</v>
      </c>
      <c r="S189" s="53">
        <f t="shared" si="26"/>
        <v>6597</v>
      </c>
      <c r="V189" s="53">
        <f t="shared" si="27"/>
        <v>86494</v>
      </c>
      <c r="X189" s="6" t="str">
        <f>VLOOKUP($I189,[2]GSTZEN!$E:$AK,1,)</f>
        <v>GE2150FY2526102</v>
      </c>
      <c r="Y189" s="6" t="str">
        <f>VLOOKUP($I189,[2]GSTZEN!$E:$AK,4,)</f>
        <v>33AABCI7118M1ZI</v>
      </c>
      <c r="Z189" s="6">
        <f>VLOOKUP($I189,[2]GSTZEN!$E:$AK,10,)</f>
        <v>73300</v>
      </c>
      <c r="AA189" s="6">
        <f>VLOOKUP($I189,[2]GSTZEN!$E:$AK,11,)</f>
        <v>0</v>
      </c>
      <c r="AB189" s="6">
        <f>VLOOKUP($I189,[2]GSTZEN!$E:$AK,12,)</f>
        <v>6597</v>
      </c>
      <c r="AC189" s="6">
        <f>VLOOKUP($I189,[2]GSTZEN!$E:$AK,13,)</f>
        <v>6597</v>
      </c>
      <c r="AD189" s="6">
        <f>VLOOKUP($I189,[2]GSTZEN!$E:$AK,15,)</f>
        <v>86494</v>
      </c>
      <c r="AE189" s="6" t="str">
        <f>VLOOKUP($I189,[2]GSTZEN!$E:$AK,31,)</f>
        <v>Generated</v>
      </c>
      <c r="AF189" s="6">
        <f>VLOOKUP($I189,[2]GSTZEN!$E:$AK,32,)</f>
        <v>0</v>
      </c>
      <c r="AH189" s="6" t="b">
        <f t="shared" si="20"/>
        <v>1</v>
      </c>
      <c r="AI189" s="6">
        <f t="shared" si="24"/>
        <v>0</v>
      </c>
      <c r="AJ189" s="6">
        <f t="shared" si="24"/>
        <v>0</v>
      </c>
      <c r="AK189" s="6">
        <f t="shared" si="21"/>
        <v>0</v>
      </c>
      <c r="AL189" s="6">
        <f t="shared" si="22"/>
        <v>0</v>
      </c>
      <c r="AM189" s="6">
        <f t="shared" si="23"/>
        <v>0</v>
      </c>
    </row>
    <row r="190" spans="1:39">
      <c r="A190" s="6">
        <v>2150</v>
      </c>
      <c r="B190" s="6" t="s">
        <v>879</v>
      </c>
      <c r="C190" s="6" t="s">
        <v>296</v>
      </c>
      <c r="F190" s="19" t="s">
        <v>436</v>
      </c>
      <c r="G190" s="8">
        <v>1.1000000000000001</v>
      </c>
      <c r="H190" s="6" t="s">
        <v>111</v>
      </c>
      <c r="I190" s="19" t="s">
        <v>457</v>
      </c>
      <c r="K190" s="6" t="s">
        <v>111</v>
      </c>
      <c r="L190" s="6">
        <v>998599</v>
      </c>
      <c r="M190" s="44" t="s">
        <v>36</v>
      </c>
      <c r="N190" s="44">
        <v>1</v>
      </c>
      <c r="O190" s="44" t="s">
        <v>37</v>
      </c>
      <c r="P190" s="72">
        <v>36650</v>
      </c>
      <c r="R190" s="53">
        <f t="shared" si="25"/>
        <v>3298.5</v>
      </c>
      <c r="S190" s="53">
        <f t="shared" si="26"/>
        <v>3298.5</v>
      </c>
      <c r="V190" s="53">
        <f t="shared" si="27"/>
        <v>43247</v>
      </c>
      <c r="X190" s="6" t="str">
        <f>VLOOKUP($I190,[2]GSTZEN!$E:$AK,1,)</f>
        <v>GE2150FY2526103</v>
      </c>
      <c r="Y190" s="6" t="str">
        <f>VLOOKUP($I190,[2]GSTZEN!$E:$AK,4,)</f>
        <v>33AABCI7118M1ZI</v>
      </c>
      <c r="Z190" s="6">
        <f>VLOOKUP($I190,[2]GSTZEN!$E:$AK,10,)</f>
        <v>36650</v>
      </c>
      <c r="AA190" s="6">
        <f>VLOOKUP($I190,[2]GSTZEN!$E:$AK,11,)</f>
        <v>0</v>
      </c>
      <c r="AB190" s="6">
        <f>VLOOKUP($I190,[2]GSTZEN!$E:$AK,12,)</f>
        <v>3298.5</v>
      </c>
      <c r="AC190" s="6">
        <f>VLOOKUP($I190,[2]GSTZEN!$E:$AK,13,)</f>
        <v>3298.5</v>
      </c>
      <c r="AD190" s="6">
        <f>VLOOKUP($I190,[2]GSTZEN!$E:$AK,15,)</f>
        <v>43247</v>
      </c>
      <c r="AE190" s="6" t="str">
        <f>VLOOKUP($I190,[2]GSTZEN!$E:$AK,31,)</f>
        <v>Generated</v>
      </c>
      <c r="AF190" s="6">
        <f>VLOOKUP($I190,[2]GSTZEN!$E:$AK,32,)</f>
        <v>0</v>
      </c>
      <c r="AH190" s="6" t="b">
        <f t="shared" si="20"/>
        <v>1</v>
      </c>
      <c r="AI190" s="6">
        <f t="shared" si="24"/>
        <v>0</v>
      </c>
      <c r="AJ190" s="6">
        <f t="shared" si="24"/>
        <v>0</v>
      </c>
      <c r="AK190" s="6">
        <f t="shared" si="21"/>
        <v>0</v>
      </c>
      <c r="AL190" s="6">
        <f t="shared" si="22"/>
        <v>0</v>
      </c>
      <c r="AM190" s="6">
        <f t="shared" si="23"/>
        <v>0</v>
      </c>
    </row>
    <row r="191" spans="1:39">
      <c r="A191" s="6">
        <v>2150</v>
      </c>
      <c r="B191" s="6" t="s">
        <v>879</v>
      </c>
      <c r="C191" s="6" t="s">
        <v>296</v>
      </c>
      <c r="F191" s="19" t="s">
        <v>436</v>
      </c>
      <c r="G191" s="8">
        <v>1.1000000000000001</v>
      </c>
      <c r="H191" s="6" t="s">
        <v>111</v>
      </c>
      <c r="I191" s="19" t="s">
        <v>458</v>
      </c>
      <c r="K191" s="6" t="s">
        <v>111</v>
      </c>
      <c r="L191" s="6">
        <v>998599</v>
      </c>
      <c r="M191" s="44" t="s">
        <v>36</v>
      </c>
      <c r="N191" s="44">
        <v>1</v>
      </c>
      <c r="O191" s="44" t="s">
        <v>37</v>
      </c>
      <c r="P191" s="74">
        <v>73300</v>
      </c>
      <c r="R191" s="53">
        <f t="shared" si="25"/>
        <v>6597</v>
      </c>
      <c r="S191" s="53">
        <f t="shared" si="26"/>
        <v>6597</v>
      </c>
      <c r="V191" s="53">
        <f t="shared" si="27"/>
        <v>86494</v>
      </c>
      <c r="X191" s="6" t="str">
        <f>VLOOKUP($I191,[2]GSTZEN!$E:$AK,1,)</f>
        <v>GE2150FY2526104</v>
      </c>
      <c r="Y191" s="6" t="str">
        <f>VLOOKUP($I191,[2]GSTZEN!$E:$AK,4,)</f>
        <v>33AABCI7118M1ZI</v>
      </c>
      <c r="Z191" s="6">
        <f>VLOOKUP($I191,[2]GSTZEN!$E:$AK,10,)</f>
        <v>73300</v>
      </c>
      <c r="AA191" s="6">
        <f>VLOOKUP($I191,[2]GSTZEN!$E:$AK,11,)</f>
        <v>0</v>
      </c>
      <c r="AB191" s="6">
        <f>VLOOKUP($I191,[2]GSTZEN!$E:$AK,12,)</f>
        <v>6597</v>
      </c>
      <c r="AC191" s="6">
        <f>VLOOKUP($I191,[2]GSTZEN!$E:$AK,13,)</f>
        <v>6597</v>
      </c>
      <c r="AD191" s="6">
        <f>VLOOKUP($I191,[2]GSTZEN!$E:$AK,15,)</f>
        <v>86494</v>
      </c>
      <c r="AE191" s="6" t="str">
        <f>VLOOKUP($I191,[2]GSTZEN!$E:$AK,31,)</f>
        <v>Generated</v>
      </c>
      <c r="AF191" s="6">
        <f>VLOOKUP($I191,[2]GSTZEN!$E:$AK,32,)</f>
        <v>0</v>
      </c>
      <c r="AH191" s="6" t="b">
        <f t="shared" si="20"/>
        <v>1</v>
      </c>
      <c r="AI191" s="6">
        <f t="shared" si="24"/>
        <v>0</v>
      </c>
      <c r="AJ191" s="6">
        <f t="shared" si="24"/>
        <v>0</v>
      </c>
      <c r="AK191" s="6">
        <f t="shared" si="21"/>
        <v>0</v>
      </c>
      <c r="AL191" s="6">
        <f t="shared" si="22"/>
        <v>0</v>
      </c>
      <c r="AM191" s="6">
        <f t="shared" si="23"/>
        <v>0</v>
      </c>
    </row>
    <row r="192" spans="1:39">
      <c r="A192" s="6">
        <v>2150</v>
      </c>
      <c r="B192" s="6" t="s">
        <v>879</v>
      </c>
      <c r="C192" s="6" t="s">
        <v>296</v>
      </c>
      <c r="F192" s="19" t="s">
        <v>459</v>
      </c>
      <c r="G192" s="8">
        <v>1.1000000000000001</v>
      </c>
      <c r="H192" s="6" t="s">
        <v>111</v>
      </c>
      <c r="I192" s="19" t="s">
        <v>460</v>
      </c>
      <c r="K192" s="6" t="s">
        <v>111</v>
      </c>
      <c r="L192" s="6">
        <v>998599</v>
      </c>
      <c r="M192" s="44" t="s">
        <v>36</v>
      </c>
      <c r="N192" s="44">
        <v>1</v>
      </c>
      <c r="O192" s="44" t="s">
        <v>37</v>
      </c>
      <c r="P192" s="74">
        <v>44220</v>
      </c>
      <c r="R192" s="53">
        <f t="shared" si="25"/>
        <v>3979.7999999999997</v>
      </c>
      <c r="S192" s="53">
        <f t="shared" si="26"/>
        <v>3979.7999999999997</v>
      </c>
      <c r="V192" s="53">
        <f t="shared" si="27"/>
        <v>52179.600000000006</v>
      </c>
      <c r="X192" s="6" t="str">
        <f>VLOOKUP($I192,[2]GSTZEN!$E:$AK,1,)</f>
        <v>GE2150FY2526105</v>
      </c>
      <c r="Y192" s="6" t="str">
        <f>VLOOKUP($I192,[2]GSTZEN!$E:$AK,4,)</f>
        <v>33AAICA8787F1ZD</v>
      </c>
      <c r="Z192" s="6">
        <f>VLOOKUP($I192,[2]GSTZEN!$E:$AK,10,)</f>
        <v>44220</v>
      </c>
      <c r="AA192" s="6">
        <f>VLOOKUP($I192,[2]GSTZEN!$E:$AK,11,)</f>
        <v>0</v>
      </c>
      <c r="AB192" s="6">
        <f>VLOOKUP($I192,[2]GSTZEN!$E:$AK,12,)</f>
        <v>3979.8</v>
      </c>
      <c r="AC192" s="6">
        <f>VLOOKUP($I192,[2]GSTZEN!$E:$AK,13,)</f>
        <v>3979.8</v>
      </c>
      <c r="AD192" s="6">
        <f>VLOOKUP($I192,[2]GSTZEN!$E:$AK,15,)</f>
        <v>52179.6</v>
      </c>
      <c r="AE192" s="6" t="str">
        <f>VLOOKUP($I192,[2]GSTZEN!$E:$AK,31,)</f>
        <v>Generated</v>
      </c>
      <c r="AF192" s="6">
        <f>VLOOKUP($I192,[2]GSTZEN!$E:$AK,32,)</f>
        <v>0</v>
      </c>
      <c r="AH192" s="6" t="b">
        <f t="shared" si="20"/>
        <v>1</v>
      </c>
      <c r="AI192" s="6">
        <f t="shared" si="24"/>
        <v>0</v>
      </c>
      <c r="AJ192" s="6">
        <f t="shared" si="24"/>
        <v>0</v>
      </c>
      <c r="AK192" s="6">
        <f t="shared" si="21"/>
        <v>0</v>
      </c>
      <c r="AL192" s="6">
        <f t="shared" si="22"/>
        <v>0</v>
      </c>
      <c r="AM192" s="6">
        <f t="shared" si="23"/>
        <v>0</v>
      </c>
    </row>
    <row r="193" spans="1:39">
      <c r="A193" s="6">
        <v>2150</v>
      </c>
      <c r="B193" s="6" t="s">
        <v>879</v>
      </c>
      <c r="C193" s="6" t="s">
        <v>296</v>
      </c>
      <c r="F193" s="19" t="s">
        <v>459</v>
      </c>
      <c r="G193" s="8">
        <v>1.1000000000000001</v>
      </c>
      <c r="H193" s="6" t="s">
        <v>111</v>
      </c>
      <c r="I193" s="19" t="s">
        <v>461</v>
      </c>
      <c r="K193" s="6" t="s">
        <v>111</v>
      </c>
      <c r="L193" s="6">
        <v>998599</v>
      </c>
      <c r="M193" s="44" t="s">
        <v>36</v>
      </c>
      <c r="N193" s="44">
        <v>1</v>
      </c>
      <c r="O193" s="44" t="s">
        <v>37</v>
      </c>
      <c r="P193" s="74">
        <v>100000</v>
      </c>
      <c r="R193" s="53">
        <f t="shared" si="25"/>
        <v>9000</v>
      </c>
      <c r="S193" s="53">
        <f t="shared" si="26"/>
        <v>9000</v>
      </c>
      <c r="V193" s="53">
        <f t="shared" si="27"/>
        <v>118000</v>
      </c>
      <c r="X193" s="6" t="str">
        <f>VLOOKUP($I193,[2]GSTZEN!$E:$AK,1,)</f>
        <v>GE2150FY2526106</v>
      </c>
      <c r="Y193" s="6" t="str">
        <f>VLOOKUP($I193,[2]GSTZEN!$E:$AK,4,)</f>
        <v>33AAICA8787F1ZD</v>
      </c>
      <c r="Z193" s="6">
        <f>VLOOKUP($I193,[2]GSTZEN!$E:$AK,10,)</f>
        <v>100000</v>
      </c>
      <c r="AA193" s="6">
        <f>VLOOKUP($I193,[2]GSTZEN!$E:$AK,11,)</f>
        <v>0</v>
      </c>
      <c r="AB193" s="6">
        <f>VLOOKUP($I193,[2]GSTZEN!$E:$AK,12,)</f>
        <v>9000</v>
      </c>
      <c r="AC193" s="6">
        <f>VLOOKUP($I193,[2]GSTZEN!$E:$AK,13,)</f>
        <v>9000</v>
      </c>
      <c r="AD193" s="6">
        <f>VLOOKUP($I193,[2]GSTZEN!$E:$AK,15,)</f>
        <v>118000</v>
      </c>
      <c r="AE193" s="6" t="str">
        <f>VLOOKUP($I193,[2]GSTZEN!$E:$AK,31,)</f>
        <v>Generated</v>
      </c>
      <c r="AF193" s="6">
        <f>VLOOKUP($I193,[2]GSTZEN!$E:$AK,32,)</f>
        <v>0</v>
      </c>
      <c r="AH193" s="6" t="b">
        <f t="shared" si="20"/>
        <v>1</v>
      </c>
      <c r="AI193" s="6">
        <f t="shared" si="24"/>
        <v>0</v>
      </c>
      <c r="AJ193" s="6">
        <f t="shared" si="24"/>
        <v>0</v>
      </c>
      <c r="AK193" s="6">
        <f t="shared" si="21"/>
        <v>0</v>
      </c>
      <c r="AL193" s="6">
        <f t="shared" si="22"/>
        <v>0</v>
      </c>
      <c r="AM193" s="6">
        <f t="shared" si="23"/>
        <v>0</v>
      </c>
    </row>
    <row r="194" spans="1:39">
      <c r="A194" s="6">
        <v>2150</v>
      </c>
      <c r="B194" s="6" t="s">
        <v>879</v>
      </c>
      <c r="C194" s="6" t="s">
        <v>296</v>
      </c>
      <c r="F194" s="19" t="s">
        <v>459</v>
      </c>
      <c r="G194" s="8">
        <v>1.1000000000000001</v>
      </c>
      <c r="H194" s="6" t="s">
        <v>111</v>
      </c>
      <c r="I194" s="19" t="s">
        <v>462</v>
      </c>
      <c r="K194" s="6" t="s">
        <v>111</v>
      </c>
      <c r="L194" s="6">
        <v>998599</v>
      </c>
      <c r="M194" s="44" t="s">
        <v>36</v>
      </c>
      <c r="N194" s="44">
        <v>1</v>
      </c>
      <c r="O194" s="44" t="s">
        <v>37</v>
      </c>
      <c r="P194" s="74">
        <v>33165</v>
      </c>
      <c r="R194" s="53">
        <f t="shared" si="25"/>
        <v>2984.85</v>
      </c>
      <c r="S194" s="53">
        <f t="shared" si="26"/>
        <v>2984.85</v>
      </c>
      <c r="V194" s="53">
        <f t="shared" si="27"/>
        <v>39134.699999999997</v>
      </c>
      <c r="X194" s="6" t="str">
        <f>VLOOKUP($I194,[2]GSTZEN!$E:$AK,1,)</f>
        <v>GE2150FY2526107</v>
      </c>
      <c r="Y194" s="6" t="str">
        <f>VLOOKUP($I194,[2]GSTZEN!$E:$AK,4,)</f>
        <v>33AAICA8787F1ZD</v>
      </c>
      <c r="Z194" s="6">
        <f>VLOOKUP($I194,[2]GSTZEN!$E:$AK,10,)</f>
        <v>33165</v>
      </c>
      <c r="AA194" s="6">
        <f>VLOOKUP($I194,[2]GSTZEN!$E:$AK,11,)</f>
        <v>0</v>
      </c>
      <c r="AB194" s="6">
        <f>VLOOKUP($I194,[2]GSTZEN!$E:$AK,12,)</f>
        <v>2984.85</v>
      </c>
      <c r="AC194" s="6">
        <f>VLOOKUP($I194,[2]GSTZEN!$E:$AK,13,)</f>
        <v>2984.85</v>
      </c>
      <c r="AD194" s="6">
        <f>VLOOKUP($I194,[2]GSTZEN!$E:$AK,15,)</f>
        <v>39134.699999999997</v>
      </c>
      <c r="AE194" s="6" t="str">
        <f>VLOOKUP($I194,[2]GSTZEN!$E:$AK,31,)</f>
        <v>Generated</v>
      </c>
      <c r="AF194" s="6">
        <f>VLOOKUP($I194,[2]GSTZEN!$E:$AK,32,)</f>
        <v>0</v>
      </c>
      <c r="AH194" s="6" t="b">
        <f t="shared" si="20"/>
        <v>1</v>
      </c>
      <c r="AI194" s="6">
        <f t="shared" si="24"/>
        <v>0</v>
      </c>
      <c r="AJ194" s="6">
        <f t="shared" si="24"/>
        <v>0</v>
      </c>
      <c r="AK194" s="6">
        <f t="shared" si="21"/>
        <v>0</v>
      </c>
      <c r="AL194" s="6">
        <f t="shared" si="22"/>
        <v>0</v>
      </c>
      <c r="AM194" s="6">
        <f t="shared" si="23"/>
        <v>0</v>
      </c>
    </row>
    <row r="195" spans="1:39">
      <c r="A195" s="6">
        <v>2150</v>
      </c>
      <c r="B195" s="6" t="s">
        <v>879</v>
      </c>
      <c r="C195" s="6" t="s">
        <v>296</v>
      </c>
      <c r="F195" s="19" t="s">
        <v>459</v>
      </c>
      <c r="G195" s="8">
        <v>1.1000000000000001</v>
      </c>
      <c r="H195" s="6" t="s">
        <v>111</v>
      </c>
      <c r="I195" s="19" t="s">
        <v>463</v>
      </c>
      <c r="K195" s="6" t="s">
        <v>111</v>
      </c>
      <c r="L195" s="6">
        <v>998599</v>
      </c>
      <c r="M195" s="44" t="s">
        <v>36</v>
      </c>
      <c r="N195" s="44">
        <v>1</v>
      </c>
      <c r="O195" s="44" t="s">
        <v>37</v>
      </c>
      <c r="P195" s="74">
        <v>75000</v>
      </c>
      <c r="R195" s="53">
        <f t="shared" si="25"/>
        <v>6750</v>
      </c>
      <c r="S195" s="53">
        <f t="shared" si="26"/>
        <v>6750</v>
      </c>
      <c r="V195" s="53">
        <f t="shared" si="27"/>
        <v>88500</v>
      </c>
      <c r="X195" s="6" t="str">
        <f>VLOOKUP($I195,[2]GSTZEN!$E:$AK,1,)</f>
        <v>GE2150FY2526108</v>
      </c>
      <c r="Y195" s="6" t="str">
        <f>VLOOKUP($I195,[2]GSTZEN!$E:$AK,4,)</f>
        <v>33AAICA8787F1ZD</v>
      </c>
      <c r="Z195" s="6">
        <f>VLOOKUP($I195,[2]GSTZEN!$E:$AK,10,)</f>
        <v>75000</v>
      </c>
      <c r="AA195" s="6">
        <f>VLOOKUP($I195,[2]GSTZEN!$E:$AK,11,)</f>
        <v>0</v>
      </c>
      <c r="AB195" s="6">
        <f>VLOOKUP($I195,[2]GSTZEN!$E:$AK,12,)</f>
        <v>6750</v>
      </c>
      <c r="AC195" s="6">
        <f>VLOOKUP($I195,[2]GSTZEN!$E:$AK,13,)</f>
        <v>6750</v>
      </c>
      <c r="AD195" s="6">
        <f>VLOOKUP($I195,[2]GSTZEN!$E:$AK,15,)</f>
        <v>88500</v>
      </c>
      <c r="AE195" s="6" t="str">
        <f>VLOOKUP($I195,[2]GSTZEN!$E:$AK,31,)</f>
        <v>Generated</v>
      </c>
      <c r="AF195" s="6">
        <f>VLOOKUP($I195,[2]GSTZEN!$E:$AK,32,)</f>
        <v>0</v>
      </c>
      <c r="AH195" s="6" t="b">
        <f t="shared" ref="AH195:AH258" si="28">EXACT(F195,Y195)</f>
        <v>1</v>
      </c>
      <c r="AI195" s="6">
        <f t="shared" si="24"/>
        <v>0</v>
      </c>
      <c r="AJ195" s="6">
        <f t="shared" si="24"/>
        <v>0</v>
      </c>
      <c r="AK195" s="6">
        <f t="shared" ref="AK195:AK258" si="29">S195-AB195</f>
        <v>0</v>
      </c>
      <c r="AL195" s="6">
        <f t="shared" ref="AL195:AL258" si="30">S195-AC195</f>
        <v>0</v>
      </c>
      <c r="AM195" s="6">
        <f t="shared" ref="AM195:AM258" si="31">V195-AD195</f>
        <v>0</v>
      </c>
    </row>
    <row r="196" spans="1:39">
      <c r="A196" s="6">
        <v>2150</v>
      </c>
      <c r="B196" s="6" t="s">
        <v>879</v>
      </c>
      <c r="C196" s="6" t="s">
        <v>296</v>
      </c>
      <c r="F196" s="19" t="s">
        <v>124</v>
      </c>
      <c r="G196" s="8">
        <v>1.1000000000000001</v>
      </c>
      <c r="H196" s="6" t="s">
        <v>111</v>
      </c>
      <c r="I196" s="19" t="s">
        <v>464</v>
      </c>
      <c r="K196" s="6" t="s">
        <v>111</v>
      </c>
      <c r="L196" s="6">
        <v>998599</v>
      </c>
      <c r="M196" s="44" t="s">
        <v>36</v>
      </c>
      <c r="N196" s="44">
        <v>1</v>
      </c>
      <c r="O196" s="44" t="s">
        <v>37</v>
      </c>
      <c r="P196" s="72">
        <v>100000</v>
      </c>
      <c r="R196" s="53">
        <f t="shared" si="25"/>
        <v>9000</v>
      </c>
      <c r="S196" s="53">
        <f t="shared" si="26"/>
        <v>9000</v>
      </c>
      <c r="V196" s="53">
        <f t="shared" si="27"/>
        <v>118000</v>
      </c>
      <c r="X196" s="6" t="str">
        <f>VLOOKUP($I196,[2]GSTZEN!$E:$AK,1,)</f>
        <v>GE2150FY2526109</v>
      </c>
      <c r="Y196" s="6" t="str">
        <f>VLOOKUP($I196,[2]GSTZEN!$E:$AK,4,)</f>
        <v>33AAGCJ7569J1Z3</v>
      </c>
      <c r="Z196" s="6">
        <f>VLOOKUP($I196,[2]GSTZEN!$E:$AK,10,)</f>
        <v>100000</v>
      </c>
      <c r="AA196" s="6">
        <f>VLOOKUP($I196,[2]GSTZEN!$E:$AK,11,)</f>
        <v>0</v>
      </c>
      <c r="AB196" s="6">
        <f>VLOOKUP($I196,[2]GSTZEN!$E:$AK,12,)</f>
        <v>9000</v>
      </c>
      <c r="AC196" s="6">
        <f>VLOOKUP($I196,[2]GSTZEN!$E:$AK,13,)</f>
        <v>9000</v>
      </c>
      <c r="AD196" s="6">
        <f>VLOOKUP($I196,[2]GSTZEN!$E:$AK,15,)</f>
        <v>118000</v>
      </c>
      <c r="AE196" s="6" t="str">
        <f>VLOOKUP($I196,[2]GSTZEN!$E:$AK,31,)</f>
        <v>Generated</v>
      </c>
      <c r="AF196" s="6">
        <f>VLOOKUP($I196,[2]GSTZEN!$E:$AK,32,)</f>
        <v>0</v>
      </c>
      <c r="AH196" s="6" t="b">
        <f t="shared" si="28"/>
        <v>1</v>
      </c>
      <c r="AI196" s="6">
        <f t="shared" si="24"/>
        <v>0</v>
      </c>
      <c r="AJ196" s="6">
        <f t="shared" si="24"/>
        <v>0</v>
      </c>
      <c r="AK196" s="6">
        <f t="shared" si="29"/>
        <v>0</v>
      </c>
      <c r="AL196" s="6">
        <f t="shared" si="30"/>
        <v>0</v>
      </c>
      <c r="AM196" s="6">
        <f t="shared" si="31"/>
        <v>0</v>
      </c>
    </row>
    <row r="197" spans="1:39">
      <c r="A197" s="6">
        <v>2150</v>
      </c>
      <c r="B197" s="6" t="s">
        <v>879</v>
      </c>
      <c r="C197" s="6" t="s">
        <v>296</v>
      </c>
      <c r="F197" s="19" t="s">
        <v>124</v>
      </c>
      <c r="G197" s="8">
        <v>1.1000000000000001</v>
      </c>
      <c r="H197" s="6" t="s">
        <v>111</v>
      </c>
      <c r="I197" s="19" t="s">
        <v>465</v>
      </c>
      <c r="K197" s="6" t="s">
        <v>111</v>
      </c>
      <c r="L197" s="6">
        <v>998599</v>
      </c>
      <c r="M197" s="44" t="s">
        <v>36</v>
      </c>
      <c r="N197" s="44">
        <v>1</v>
      </c>
      <c r="O197" s="44" t="s">
        <v>37</v>
      </c>
      <c r="P197" s="72">
        <v>74900</v>
      </c>
      <c r="R197" s="53">
        <f t="shared" si="25"/>
        <v>6741</v>
      </c>
      <c r="S197" s="53">
        <f t="shared" si="26"/>
        <v>6741</v>
      </c>
      <c r="V197" s="53">
        <f t="shared" si="27"/>
        <v>88382</v>
      </c>
      <c r="X197" s="6" t="str">
        <f>VLOOKUP($I197,[2]GSTZEN!$E:$AK,1,)</f>
        <v>GE2150FY2526110</v>
      </c>
      <c r="Y197" s="6" t="str">
        <f>VLOOKUP($I197,[2]GSTZEN!$E:$AK,4,)</f>
        <v>33AAGCJ7569J1Z3</v>
      </c>
      <c r="Z197" s="6">
        <f>VLOOKUP($I197,[2]GSTZEN!$E:$AK,10,)</f>
        <v>74900</v>
      </c>
      <c r="AA197" s="6">
        <f>VLOOKUP($I197,[2]GSTZEN!$E:$AK,11,)</f>
        <v>0</v>
      </c>
      <c r="AB197" s="6">
        <f>VLOOKUP($I197,[2]GSTZEN!$E:$AK,12,)</f>
        <v>6741</v>
      </c>
      <c r="AC197" s="6">
        <f>VLOOKUP($I197,[2]GSTZEN!$E:$AK,13,)</f>
        <v>6741</v>
      </c>
      <c r="AD197" s="6">
        <f>VLOOKUP($I197,[2]GSTZEN!$E:$AK,15,)</f>
        <v>88382</v>
      </c>
      <c r="AE197" s="6" t="str">
        <f>VLOOKUP($I197,[2]GSTZEN!$E:$AK,31,)</f>
        <v>Generated</v>
      </c>
      <c r="AF197" s="6">
        <f>VLOOKUP($I197,[2]GSTZEN!$E:$AK,32,)</f>
        <v>0</v>
      </c>
      <c r="AH197" s="6" t="b">
        <f t="shared" si="28"/>
        <v>1</v>
      </c>
      <c r="AI197" s="6">
        <f t="shared" si="24"/>
        <v>0</v>
      </c>
      <c r="AJ197" s="6">
        <f t="shared" si="24"/>
        <v>0</v>
      </c>
      <c r="AK197" s="6">
        <f t="shared" si="29"/>
        <v>0</v>
      </c>
      <c r="AL197" s="6">
        <f t="shared" si="30"/>
        <v>0</v>
      </c>
      <c r="AM197" s="6">
        <f t="shared" si="31"/>
        <v>0</v>
      </c>
    </row>
    <row r="198" spans="1:39">
      <c r="A198" s="6">
        <v>2150</v>
      </c>
      <c r="B198" s="6" t="s">
        <v>879</v>
      </c>
      <c r="C198" s="6" t="s">
        <v>296</v>
      </c>
      <c r="F198" s="19" t="s">
        <v>466</v>
      </c>
      <c r="G198" s="8">
        <v>1.1000000000000001</v>
      </c>
      <c r="H198" s="6" t="s">
        <v>111</v>
      </c>
      <c r="I198" s="19" t="s">
        <v>467</v>
      </c>
      <c r="K198" s="6" t="s">
        <v>111</v>
      </c>
      <c r="L198" s="6">
        <v>998599</v>
      </c>
      <c r="M198" s="44" t="s">
        <v>36</v>
      </c>
      <c r="N198" s="44">
        <v>1</v>
      </c>
      <c r="O198" s="44" t="s">
        <v>37</v>
      </c>
      <c r="P198" s="73">
        <v>500000</v>
      </c>
      <c r="Q198" s="53">
        <f>P198*18%</f>
        <v>90000</v>
      </c>
      <c r="R198" s="53"/>
      <c r="S198" s="53"/>
      <c r="V198" s="53">
        <f t="shared" si="27"/>
        <v>590000</v>
      </c>
      <c r="X198" s="6" t="str">
        <f>VLOOKUP($I198,[2]GSTZEN!$E:$AK,1,)</f>
        <v>GE2150FY2526111</v>
      </c>
      <c r="Y198" s="6" t="str">
        <f>VLOOKUP($I198,[2]GSTZEN!$E:$AK,4,)</f>
        <v>06ABOCS7660L1ZL</v>
      </c>
      <c r="Z198" s="6">
        <f>VLOOKUP($I198,[2]GSTZEN!$E:$AK,10,)</f>
        <v>500000</v>
      </c>
      <c r="AA198" s="6">
        <f>VLOOKUP($I198,[2]GSTZEN!$E:$AK,11,)</f>
        <v>90000</v>
      </c>
      <c r="AB198" s="6">
        <f>VLOOKUP($I198,[2]GSTZEN!$E:$AK,12,)</f>
        <v>0</v>
      </c>
      <c r="AC198" s="6">
        <f>VLOOKUP($I198,[2]GSTZEN!$E:$AK,13,)</f>
        <v>0</v>
      </c>
      <c r="AD198" s="6">
        <f>VLOOKUP($I198,[2]GSTZEN!$E:$AK,15,)</f>
        <v>590000</v>
      </c>
      <c r="AE198" s="6" t="str">
        <f>VLOOKUP($I198,[2]GSTZEN!$E:$AK,31,)</f>
        <v>Generated</v>
      </c>
      <c r="AF198" s="6">
        <f>VLOOKUP($I198,[2]GSTZEN!$E:$AK,32,)</f>
        <v>0</v>
      </c>
      <c r="AH198" s="6" t="b">
        <f t="shared" si="28"/>
        <v>1</v>
      </c>
      <c r="AI198" s="6">
        <f t="shared" si="24"/>
        <v>0</v>
      </c>
      <c r="AJ198" s="6">
        <f t="shared" si="24"/>
        <v>0</v>
      </c>
      <c r="AK198" s="6">
        <f t="shared" si="29"/>
        <v>0</v>
      </c>
      <c r="AL198" s="6">
        <f t="shared" si="30"/>
        <v>0</v>
      </c>
      <c r="AM198" s="6">
        <f t="shared" si="31"/>
        <v>0</v>
      </c>
    </row>
    <row r="199" spans="1:39">
      <c r="A199" s="6">
        <v>2150</v>
      </c>
      <c r="B199" s="6" t="s">
        <v>879</v>
      </c>
      <c r="C199" s="6" t="s">
        <v>296</v>
      </c>
      <c r="F199" s="19" t="s">
        <v>468</v>
      </c>
      <c r="G199" s="8">
        <v>1.1000000000000001</v>
      </c>
      <c r="H199" s="6" t="s">
        <v>111</v>
      </c>
      <c r="I199" s="19" t="s">
        <v>469</v>
      </c>
      <c r="K199" s="6" t="s">
        <v>111</v>
      </c>
      <c r="L199" s="6">
        <v>998599</v>
      </c>
      <c r="M199" s="44" t="s">
        <v>36</v>
      </c>
      <c r="N199" s="44">
        <v>1</v>
      </c>
      <c r="O199" s="44" t="s">
        <v>37</v>
      </c>
      <c r="P199" s="72">
        <v>100000</v>
      </c>
      <c r="R199" s="53">
        <f t="shared" si="25"/>
        <v>9000</v>
      </c>
      <c r="S199" s="53">
        <f t="shared" si="26"/>
        <v>9000</v>
      </c>
      <c r="V199" s="53">
        <f t="shared" si="27"/>
        <v>118000</v>
      </c>
      <c r="X199" s="6" t="str">
        <f>VLOOKUP($I199,[2]GSTZEN!$E:$AK,1,)</f>
        <v>GE2150FY2526112</v>
      </c>
      <c r="Y199" s="6" t="str">
        <f>VLOOKUP($I199,[2]GSTZEN!$E:$AK,4,)</f>
        <v>33AAICR9249R1ZG</v>
      </c>
      <c r="Z199" s="6">
        <f>VLOOKUP($I199,[2]GSTZEN!$E:$AK,10,)</f>
        <v>100000</v>
      </c>
      <c r="AA199" s="6">
        <f>VLOOKUP($I199,[2]GSTZEN!$E:$AK,11,)</f>
        <v>0</v>
      </c>
      <c r="AB199" s="6">
        <f>VLOOKUP($I199,[2]GSTZEN!$E:$AK,12,)</f>
        <v>9000</v>
      </c>
      <c r="AC199" s="6">
        <f>VLOOKUP($I199,[2]GSTZEN!$E:$AK,13,)</f>
        <v>9000</v>
      </c>
      <c r="AD199" s="6">
        <f>VLOOKUP($I199,[2]GSTZEN!$E:$AK,15,)</f>
        <v>118000</v>
      </c>
      <c r="AE199" s="6" t="str">
        <f>VLOOKUP($I199,[2]GSTZEN!$E:$AK,31,)</f>
        <v>Generated</v>
      </c>
      <c r="AF199" s="6">
        <f>VLOOKUP($I199,[2]GSTZEN!$E:$AK,32,)</f>
        <v>0</v>
      </c>
      <c r="AH199" s="6" t="b">
        <f t="shared" si="28"/>
        <v>1</v>
      </c>
      <c r="AI199" s="6">
        <f t="shared" si="24"/>
        <v>0</v>
      </c>
      <c r="AJ199" s="6">
        <f t="shared" si="24"/>
        <v>0</v>
      </c>
      <c r="AK199" s="6">
        <f t="shared" si="29"/>
        <v>0</v>
      </c>
      <c r="AL199" s="6">
        <f t="shared" si="30"/>
        <v>0</v>
      </c>
      <c r="AM199" s="6">
        <f t="shared" si="31"/>
        <v>0</v>
      </c>
    </row>
    <row r="200" spans="1:39">
      <c r="A200" s="6">
        <v>2150</v>
      </c>
      <c r="B200" s="6" t="s">
        <v>879</v>
      </c>
      <c r="C200" s="6" t="s">
        <v>296</v>
      </c>
      <c r="F200" s="19" t="s">
        <v>468</v>
      </c>
      <c r="G200" s="8">
        <v>1.1000000000000001</v>
      </c>
      <c r="H200" s="6" t="s">
        <v>111</v>
      </c>
      <c r="I200" s="19" t="s">
        <v>470</v>
      </c>
      <c r="K200" s="6" t="s">
        <v>111</v>
      </c>
      <c r="L200" s="6">
        <v>998599</v>
      </c>
      <c r="M200" s="44" t="s">
        <v>36</v>
      </c>
      <c r="N200" s="44">
        <v>1</v>
      </c>
      <c r="O200" s="44" t="s">
        <v>37</v>
      </c>
      <c r="P200" s="72">
        <v>74900</v>
      </c>
      <c r="R200" s="53">
        <f t="shared" si="25"/>
        <v>6741</v>
      </c>
      <c r="S200" s="53">
        <f t="shared" si="26"/>
        <v>6741</v>
      </c>
      <c r="V200" s="53">
        <f t="shared" si="27"/>
        <v>88382</v>
      </c>
      <c r="X200" s="6" t="str">
        <f>VLOOKUP($I200,[2]GSTZEN!$E:$AK,1,)</f>
        <v>GE2150FY2526113</v>
      </c>
      <c r="Y200" s="6" t="str">
        <f>VLOOKUP($I200,[2]GSTZEN!$E:$AK,4,)</f>
        <v>33AAICR9249R1ZG</v>
      </c>
      <c r="Z200" s="6">
        <f>VLOOKUP($I200,[2]GSTZEN!$E:$AK,10,)</f>
        <v>74900</v>
      </c>
      <c r="AA200" s="6">
        <f>VLOOKUP($I200,[2]GSTZEN!$E:$AK,11,)</f>
        <v>0</v>
      </c>
      <c r="AB200" s="6">
        <f>VLOOKUP($I200,[2]GSTZEN!$E:$AK,12,)</f>
        <v>6741</v>
      </c>
      <c r="AC200" s="6">
        <f>VLOOKUP($I200,[2]GSTZEN!$E:$AK,13,)</f>
        <v>6741</v>
      </c>
      <c r="AD200" s="6">
        <f>VLOOKUP($I200,[2]GSTZEN!$E:$AK,15,)</f>
        <v>88382</v>
      </c>
      <c r="AE200" s="6" t="str">
        <f>VLOOKUP($I200,[2]GSTZEN!$E:$AK,31,)</f>
        <v>Generated</v>
      </c>
      <c r="AF200" s="6">
        <f>VLOOKUP($I200,[2]GSTZEN!$E:$AK,32,)</f>
        <v>0</v>
      </c>
      <c r="AH200" s="6" t="b">
        <f t="shared" si="28"/>
        <v>1</v>
      </c>
      <c r="AI200" s="6">
        <f t="shared" si="24"/>
        <v>0</v>
      </c>
      <c r="AJ200" s="6">
        <f t="shared" si="24"/>
        <v>0</v>
      </c>
      <c r="AK200" s="6">
        <f t="shared" si="29"/>
        <v>0</v>
      </c>
      <c r="AL200" s="6">
        <f t="shared" si="30"/>
        <v>0</v>
      </c>
      <c r="AM200" s="6">
        <f t="shared" si="31"/>
        <v>0</v>
      </c>
    </row>
    <row r="201" spans="1:39">
      <c r="A201" s="6">
        <v>2150</v>
      </c>
      <c r="B201" s="6" t="s">
        <v>879</v>
      </c>
      <c r="C201" s="6" t="s">
        <v>296</v>
      </c>
      <c r="F201" s="19" t="s">
        <v>471</v>
      </c>
      <c r="G201" s="8">
        <v>1.1000000000000001</v>
      </c>
      <c r="H201" s="6" t="s">
        <v>111</v>
      </c>
      <c r="I201" s="19" t="s">
        <v>472</v>
      </c>
      <c r="K201" s="6" t="s">
        <v>111</v>
      </c>
      <c r="L201" s="6">
        <v>998599</v>
      </c>
      <c r="M201" s="44" t="s">
        <v>36</v>
      </c>
      <c r="N201" s="44">
        <v>1</v>
      </c>
      <c r="O201" s="44" t="s">
        <v>37</v>
      </c>
      <c r="P201" s="72">
        <v>74900</v>
      </c>
      <c r="R201" s="53">
        <f t="shared" si="25"/>
        <v>6741</v>
      </c>
      <c r="S201" s="53">
        <f t="shared" si="26"/>
        <v>6741</v>
      </c>
      <c r="V201" s="53">
        <f t="shared" si="27"/>
        <v>88382</v>
      </c>
      <c r="X201" s="6" t="str">
        <f>VLOOKUP($I201,[2]GSTZEN!$E:$AK,1,)</f>
        <v>GE2150FY2526114</v>
      </c>
      <c r="Y201" s="6" t="str">
        <f>VLOOKUP($I201,[2]GSTZEN!$E:$AK,4,)</f>
        <v>33AALCG1035D1Z5</v>
      </c>
      <c r="Z201" s="6">
        <f>VLOOKUP($I201,[2]GSTZEN!$E:$AK,10,)</f>
        <v>74900</v>
      </c>
      <c r="AA201" s="6">
        <f>VLOOKUP($I201,[2]GSTZEN!$E:$AK,11,)</f>
        <v>0</v>
      </c>
      <c r="AB201" s="6">
        <f>VLOOKUP($I201,[2]GSTZEN!$E:$AK,12,)</f>
        <v>6741</v>
      </c>
      <c r="AC201" s="6">
        <f>VLOOKUP($I201,[2]GSTZEN!$E:$AK,13,)</f>
        <v>6741</v>
      </c>
      <c r="AD201" s="6">
        <f>VLOOKUP($I201,[2]GSTZEN!$E:$AK,15,)</f>
        <v>88382</v>
      </c>
      <c r="AE201" s="6" t="str">
        <f>VLOOKUP($I201,[2]GSTZEN!$E:$AK,31,)</f>
        <v>Generated</v>
      </c>
      <c r="AF201" s="6">
        <f>VLOOKUP($I201,[2]GSTZEN!$E:$AK,32,)</f>
        <v>0</v>
      </c>
      <c r="AH201" s="6" t="b">
        <f t="shared" si="28"/>
        <v>1</v>
      </c>
      <c r="AI201" s="6">
        <f t="shared" si="24"/>
        <v>0</v>
      </c>
      <c r="AJ201" s="6">
        <f t="shared" si="24"/>
        <v>0</v>
      </c>
      <c r="AK201" s="6">
        <f t="shared" si="29"/>
        <v>0</v>
      </c>
      <c r="AL201" s="6">
        <f t="shared" si="30"/>
        <v>0</v>
      </c>
      <c r="AM201" s="6">
        <f t="shared" si="31"/>
        <v>0</v>
      </c>
    </row>
    <row r="202" spans="1:39">
      <c r="A202" s="6">
        <v>2150</v>
      </c>
      <c r="B202" s="6" t="s">
        <v>879</v>
      </c>
      <c r="C202" s="6" t="s">
        <v>296</v>
      </c>
      <c r="F202" s="19" t="s">
        <v>473</v>
      </c>
      <c r="G202" s="8">
        <v>1.1000000000000001</v>
      </c>
      <c r="H202" s="6" t="s">
        <v>111</v>
      </c>
      <c r="I202" s="19" t="s">
        <v>474</v>
      </c>
      <c r="K202" s="6" t="s">
        <v>111</v>
      </c>
      <c r="L202" s="6">
        <v>998599</v>
      </c>
      <c r="M202" s="44" t="s">
        <v>36</v>
      </c>
      <c r="N202" s="44">
        <v>1</v>
      </c>
      <c r="O202" s="44" t="s">
        <v>37</v>
      </c>
      <c r="P202" s="72">
        <v>100000</v>
      </c>
      <c r="R202" s="53">
        <f t="shared" si="25"/>
        <v>9000</v>
      </c>
      <c r="S202" s="53">
        <f t="shared" si="26"/>
        <v>9000</v>
      </c>
      <c r="V202" s="53">
        <f t="shared" si="27"/>
        <v>118000</v>
      </c>
      <c r="X202" s="6" t="str">
        <f>VLOOKUP($I202,[2]GSTZEN!$E:$AK,1,)</f>
        <v>GE2150FY2526115</v>
      </c>
      <c r="Y202" s="6" t="str">
        <f>VLOOKUP($I202,[2]GSTZEN!$E:$AK,4,)</f>
        <v>33AALCK4434E1ZQ</v>
      </c>
      <c r="Z202" s="6">
        <f>VLOOKUP($I202,[2]GSTZEN!$E:$AK,10,)</f>
        <v>100000</v>
      </c>
      <c r="AA202" s="6">
        <f>VLOOKUP($I202,[2]GSTZEN!$E:$AK,11,)</f>
        <v>0</v>
      </c>
      <c r="AB202" s="6">
        <f>VLOOKUP($I202,[2]GSTZEN!$E:$AK,12,)</f>
        <v>9000</v>
      </c>
      <c r="AC202" s="6">
        <f>VLOOKUP($I202,[2]GSTZEN!$E:$AK,13,)</f>
        <v>9000</v>
      </c>
      <c r="AD202" s="6">
        <f>VLOOKUP($I202,[2]GSTZEN!$E:$AK,15,)</f>
        <v>118000</v>
      </c>
      <c r="AE202" s="6" t="str">
        <f>VLOOKUP($I202,[2]GSTZEN!$E:$AK,31,)</f>
        <v>Generated</v>
      </c>
      <c r="AF202" s="6">
        <f>VLOOKUP($I202,[2]GSTZEN!$E:$AK,32,)</f>
        <v>0</v>
      </c>
      <c r="AH202" s="6" t="b">
        <f t="shared" si="28"/>
        <v>1</v>
      </c>
      <c r="AI202" s="6">
        <f t="shared" si="24"/>
        <v>0</v>
      </c>
      <c r="AJ202" s="6">
        <f t="shared" si="24"/>
        <v>0</v>
      </c>
      <c r="AK202" s="6">
        <f t="shared" si="29"/>
        <v>0</v>
      </c>
      <c r="AL202" s="6">
        <f t="shared" si="30"/>
        <v>0</v>
      </c>
      <c r="AM202" s="6">
        <f t="shared" si="31"/>
        <v>0</v>
      </c>
    </row>
    <row r="203" spans="1:39">
      <c r="A203" s="6">
        <v>2150</v>
      </c>
      <c r="B203" s="6" t="s">
        <v>879</v>
      </c>
      <c r="C203" s="6" t="s">
        <v>296</v>
      </c>
      <c r="F203" s="19" t="s">
        <v>473</v>
      </c>
      <c r="G203" s="8">
        <v>1.1000000000000001</v>
      </c>
      <c r="H203" s="6" t="s">
        <v>111</v>
      </c>
      <c r="I203" s="19" t="s">
        <v>475</v>
      </c>
      <c r="K203" s="6" t="s">
        <v>111</v>
      </c>
      <c r="L203" s="6">
        <v>998599</v>
      </c>
      <c r="M203" s="44" t="s">
        <v>36</v>
      </c>
      <c r="N203" s="44">
        <v>1</v>
      </c>
      <c r="O203" s="44" t="s">
        <v>37</v>
      </c>
      <c r="P203" s="72">
        <v>74900</v>
      </c>
      <c r="R203" s="53">
        <f t="shared" si="25"/>
        <v>6741</v>
      </c>
      <c r="S203" s="53">
        <f t="shared" si="26"/>
        <v>6741</v>
      </c>
      <c r="V203" s="53">
        <f t="shared" si="27"/>
        <v>88382</v>
      </c>
      <c r="X203" s="6" t="str">
        <f>VLOOKUP($I203,[2]GSTZEN!$E:$AK,1,)</f>
        <v>GE2150FY2526116</v>
      </c>
      <c r="Y203" s="6" t="str">
        <f>VLOOKUP($I203,[2]GSTZEN!$E:$AK,4,)</f>
        <v>33AALCK4434E1ZQ</v>
      </c>
      <c r="Z203" s="6">
        <f>VLOOKUP($I203,[2]GSTZEN!$E:$AK,10,)</f>
        <v>74900</v>
      </c>
      <c r="AA203" s="6">
        <f>VLOOKUP($I203,[2]GSTZEN!$E:$AK,11,)</f>
        <v>0</v>
      </c>
      <c r="AB203" s="6">
        <f>VLOOKUP($I203,[2]GSTZEN!$E:$AK,12,)</f>
        <v>6741</v>
      </c>
      <c r="AC203" s="6">
        <f>VLOOKUP($I203,[2]GSTZEN!$E:$AK,13,)</f>
        <v>6741</v>
      </c>
      <c r="AD203" s="6">
        <f>VLOOKUP($I203,[2]GSTZEN!$E:$AK,15,)</f>
        <v>88382</v>
      </c>
      <c r="AE203" s="6" t="str">
        <f>VLOOKUP($I203,[2]GSTZEN!$E:$AK,31,)</f>
        <v>Generated</v>
      </c>
      <c r="AF203" s="6">
        <f>VLOOKUP($I203,[2]GSTZEN!$E:$AK,32,)</f>
        <v>0</v>
      </c>
      <c r="AH203" s="6" t="b">
        <f t="shared" si="28"/>
        <v>1</v>
      </c>
      <c r="AI203" s="6">
        <f t="shared" si="24"/>
        <v>0</v>
      </c>
      <c r="AJ203" s="6">
        <f t="shared" si="24"/>
        <v>0</v>
      </c>
      <c r="AK203" s="6">
        <f t="shared" si="29"/>
        <v>0</v>
      </c>
      <c r="AL203" s="6">
        <f t="shared" si="30"/>
        <v>0</v>
      </c>
      <c r="AM203" s="6">
        <f t="shared" si="31"/>
        <v>0</v>
      </c>
    </row>
    <row r="204" spans="1:39">
      <c r="A204" s="6">
        <v>2150</v>
      </c>
      <c r="B204" s="6" t="s">
        <v>879</v>
      </c>
      <c r="C204" s="6" t="s">
        <v>296</v>
      </c>
      <c r="F204" s="19" t="s">
        <v>476</v>
      </c>
      <c r="G204" s="8">
        <v>1.1000000000000001</v>
      </c>
      <c r="H204" s="6" t="s">
        <v>111</v>
      </c>
      <c r="I204" s="19" t="s">
        <v>477</v>
      </c>
      <c r="K204" s="6" t="s">
        <v>111</v>
      </c>
      <c r="L204" s="6">
        <v>998599</v>
      </c>
      <c r="M204" s="44" t="s">
        <v>36</v>
      </c>
      <c r="N204" s="44">
        <v>1</v>
      </c>
      <c r="O204" s="44" t="s">
        <v>37</v>
      </c>
      <c r="P204" s="72">
        <v>74900</v>
      </c>
      <c r="R204" s="53">
        <f t="shared" si="25"/>
        <v>6741</v>
      </c>
      <c r="S204" s="53">
        <f t="shared" si="26"/>
        <v>6741</v>
      </c>
      <c r="V204" s="53">
        <f t="shared" si="27"/>
        <v>88382</v>
      </c>
      <c r="X204" s="6" t="str">
        <f>VLOOKUP($I204,[2]GSTZEN!$E:$AK,1,)</f>
        <v>GE2150FY2526117</v>
      </c>
      <c r="Y204" s="6" t="str">
        <f>VLOOKUP($I204,[2]GSTZEN!$E:$AK,4,)</f>
        <v>33AALCC6718R1Z0</v>
      </c>
      <c r="Z204" s="6">
        <f>VLOOKUP($I204,[2]GSTZEN!$E:$AK,10,)</f>
        <v>74900</v>
      </c>
      <c r="AA204" s="6">
        <f>VLOOKUP($I204,[2]GSTZEN!$E:$AK,11,)</f>
        <v>0</v>
      </c>
      <c r="AB204" s="6">
        <f>VLOOKUP($I204,[2]GSTZEN!$E:$AK,12,)</f>
        <v>6741</v>
      </c>
      <c r="AC204" s="6">
        <f>VLOOKUP($I204,[2]GSTZEN!$E:$AK,13,)</f>
        <v>6741</v>
      </c>
      <c r="AD204" s="6">
        <f>VLOOKUP($I204,[2]GSTZEN!$E:$AK,15,)</f>
        <v>88382</v>
      </c>
      <c r="AE204" s="6" t="str">
        <f>VLOOKUP($I204,[2]GSTZEN!$E:$AK,31,)</f>
        <v>Generated</v>
      </c>
      <c r="AF204" s="6">
        <f>VLOOKUP($I204,[2]GSTZEN!$E:$AK,32,)</f>
        <v>0</v>
      </c>
      <c r="AH204" s="6" t="b">
        <f t="shared" si="28"/>
        <v>1</v>
      </c>
      <c r="AI204" s="6">
        <f t="shared" si="24"/>
        <v>0</v>
      </c>
      <c r="AJ204" s="6">
        <f t="shared" si="24"/>
        <v>0</v>
      </c>
      <c r="AK204" s="6">
        <f t="shared" si="29"/>
        <v>0</v>
      </c>
      <c r="AL204" s="6">
        <f t="shared" si="30"/>
        <v>0</v>
      </c>
      <c r="AM204" s="6">
        <f t="shared" si="31"/>
        <v>0</v>
      </c>
    </row>
    <row r="205" spans="1:39">
      <c r="A205" s="6">
        <v>2150</v>
      </c>
      <c r="B205" s="6" t="s">
        <v>879</v>
      </c>
      <c r="C205" s="6" t="s">
        <v>296</v>
      </c>
      <c r="F205" s="19" t="s">
        <v>478</v>
      </c>
      <c r="G205" s="8">
        <v>1.1000000000000001</v>
      </c>
      <c r="H205" s="6" t="s">
        <v>111</v>
      </c>
      <c r="I205" s="19" t="s">
        <v>479</v>
      </c>
      <c r="K205" s="6" t="s">
        <v>111</v>
      </c>
      <c r="L205" s="6">
        <v>998599</v>
      </c>
      <c r="M205" s="44" t="s">
        <v>36</v>
      </c>
      <c r="N205" s="44">
        <v>1</v>
      </c>
      <c r="O205" s="44" t="s">
        <v>37</v>
      </c>
      <c r="P205" s="72">
        <v>500000</v>
      </c>
      <c r="R205" s="53">
        <f t="shared" si="25"/>
        <v>45000</v>
      </c>
      <c r="S205" s="53">
        <f t="shared" si="26"/>
        <v>45000</v>
      </c>
      <c r="V205" s="53">
        <f t="shared" si="27"/>
        <v>590000</v>
      </c>
      <c r="X205" s="6" t="str">
        <f>VLOOKUP($I205,[2]GSTZEN!$E:$AK,1,)</f>
        <v>GE2150FY2526118</v>
      </c>
      <c r="Y205" s="6" t="str">
        <f>VLOOKUP($I205,[2]GSTZEN!$E:$AK,4,)</f>
        <v>33AAICR5893B1ZB</v>
      </c>
      <c r="Z205" s="6">
        <f>VLOOKUP($I205,[2]GSTZEN!$E:$AK,10,)</f>
        <v>500000</v>
      </c>
      <c r="AA205" s="6">
        <f>VLOOKUP($I205,[2]GSTZEN!$E:$AK,11,)</f>
        <v>0</v>
      </c>
      <c r="AB205" s="6">
        <f>VLOOKUP($I205,[2]GSTZEN!$E:$AK,12,)</f>
        <v>45000</v>
      </c>
      <c r="AC205" s="6">
        <f>VLOOKUP($I205,[2]GSTZEN!$E:$AK,13,)</f>
        <v>45000</v>
      </c>
      <c r="AD205" s="6">
        <f>VLOOKUP($I205,[2]GSTZEN!$E:$AK,15,)</f>
        <v>590000</v>
      </c>
      <c r="AE205" s="6" t="str">
        <f>VLOOKUP($I205,[2]GSTZEN!$E:$AK,31,)</f>
        <v>Generated</v>
      </c>
      <c r="AF205" s="6">
        <f>VLOOKUP($I205,[2]GSTZEN!$E:$AK,32,)</f>
        <v>0</v>
      </c>
      <c r="AH205" s="6" t="b">
        <f t="shared" si="28"/>
        <v>1</v>
      </c>
      <c r="AI205" s="6">
        <f t="shared" si="24"/>
        <v>0</v>
      </c>
      <c r="AJ205" s="6">
        <f t="shared" si="24"/>
        <v>0</v>
      </c>
      <c r="AK205" s="6">
        <f t="shared" si="29"/>
        <v>0</v>
      </c>
      <c r="AL205" s="6">
        <f t="shared" si="30"/>
        <v>0</v>
      </c>
      <c r="AM205" s="6">
        <f t="shared" si="31"/>
        <v>0</v>
      </c>
    </row>
    <row r="206" spans="1:39">
      <c r="A206" s="6">
        <v>2150</v>
      </c>
      <c r="B206" s="6" t="s">
        <v>879</v>
      </c>
      <c r="C206" s="6" t="s">
        <v>296</v>
      </c>
      <c r="F206" s="19" t="s">
        <v>478</v>
      </c>
      <c r="G206" s="8">
        <v>1.1000000000000001</v>
      </c>
      <c r="H206" s="6" t="s">
        <v>111</v>
      </c>
      <c r="I206" s="19" t="s">
        <v>480</v>
      </c>
      <c r="K206" s="6" t="s">
        <v>111</v>
      </c>
      <c r="L206" s="6">
        <v>998599</v>
      </c>
      <c r="M206" s="44" t="s">
        <v>36</v>
      </c>
      <c r="N206" s="44">
        <v>1</v>
      </c>
      <c r="O206" s="44" t="s">
        <v>37</v>
      </c>
      <c r="P206" s="72">
        <v>100000</v>
      </c>
      <c r="R206" s="53">
        <f t="shared" si="25"/>
        <v>9000</v>
      </c>
      <c r="S206" s="53">
        <f t="shared" si="26"/>
        <v>9000</v>
      </c>
      <c r="V206" s="53">
        <f t="shared" si="27"/>
        <v>118000</v>
      </c>
      <c r="X206" s="6" t="str">
        <f>VLOOKUP($I206,[2]GSTZEN!$E:$AK,1,)</f>
        <v>GE2150FY2526119</v>
      </c>
      <c r="Y206" s="6" t="str">
        <f>VLOOKUP($I206,[2]GSTZEN!$E:$AK,4,)</f>
        <v>33AAICR5893B1ZB</v>
      </c>
      <c r="Z206" s="6">
        <f>VLOOKUP($I206,[2]GSTZEN!$E:$AK,10,)</f>
        <v>100000</v>
      </c>
      <c r="AA206" s="6">
        <f>VLOOKUP($I206,[2]GSTZEN!$E:$AK,11,)</f>
        <v>0</v>
      </c>
      <c r="AB206" s="6">
        <f>VLOOKUP($I206,[2]GSTZEN!$E:$AK,12,)</f>
        <v>9000</v>
      </c>
      <c r="AC206" s="6">
        <f>VLOOKUP($I206,[2]GSTZEN!$E:$AK,13,)</f>
        <v>9000</v>
      </c>
      <c r="AD206" s="6">
        <f>VLOOKUP($I206,[2]GSTZEN!$E:$AK,15,)</f>
        <v>118000</v>
      </c>
      <c r="AE206" s="6" t="str">
        <f>VLOOKUP($I206,[2]GSTZEN!$E:$AK,31,)</f>
        <v>Generated</v>
      </c>
      <c r="AF206" s="6">
        <f>VLOOKUP($I206,[2]GSTZEN!$E:$AK,32,)</f>
        <v>0</v>
      </c>
      <c r="AH206" s="6" t="b">
        <f t="shared" si="28"/>
        <v>1</v>
      </c>
      <c r="AI206" s="6">
        <f t="shared" si="24"/>
        <v>0</v>
      </c>
      <c r="AJ206" s="6">
        <f t="shared" si="24"/>
        <v>0</v>
      </c>
      <c r="AK206" s="6">
        <f t="shared" si="29"/>
        <v>0</v>
      </c>
      <c r="AL206" s="6">
        <f t="shared" si="30"/>
        <v>0</v>
      </c>
      <c r="AM206" s="6">
        <f t="shared" si="31"/>
        <v>0</v>
      </c>
    </row>
    <row r="207" spans="1:39">
      <c r="A207" s="6">
        <v>2150</v>
      </c>
      <c r="B207" s="6" t="s">
        <v>879</v>
      </c>
      <c r="C207" s="6" t="s">
        <v>296</v>
      </c>
      <c r="F207" s="19" t="s">
        <v>436</v>
      </c>
      <c r="G207" s="8">
        <v>1.1000000000000001</v>
      </c>
      <c r="H207" s="6" t="s">
        <v>111</v>
      </c>
      <c r="I207" s="19" t="s">
        <v>481</v>
      </c>
      <c r="K207" s="6" t="s">
        <v>111</v>
      </c>
      <c r="L207" s="6">
        <v>998599</v>
      </c>
      <c r="M207" s="44" t="s">
        <v>36</v>
      </c>
      <c r="N207" s="44">
        <v>1</v>
      </c>
      <c r="O207" s="44" t="s">
        <v>37</v>
      </c>
      <c r="P207" s="72">
        <v>36650</v>
      </c>
      <c r="R207" s="53">
        <f t="shared" si="25"/>
        <v>3298.5</v>
      </c>
      <c r="S207" s="53">
        <f t="shared" si="26"/>
        <v>3298.5</v>
      </c>
      <c r="V207" s="53">
        <f t="shared" si="27"/>
        <v>43247</v>
      </c>
      <c r="X207" s="6" t="str">
        <f>VLOOKUP($I207,[2]GSTZEN!$E:$AK,1,)</f>
        <v>GE2150FY2526120</v>
      </c>
      <c r="Y207" s="6" t="str">
        <f>VLOOKUP($I207,[2]GSTZEN!$E:$AK,4,)</f>
        <v>33AABCI7118M1ZI</v>
      </c>
      <c r="Z207" s="6">
        <f>VLOOKUP($I207,[2]GSTZEN!$E:$AK,10,)</f>
        <v>36650</v>
      </c>
      <c r="AA207" s="6">
        <f>VLOOKUP($I207,[2]GSTZEN!$E:$AK,11,)</f>
        <v>0</v>
      </c>
      <c r="AB207" s="6">
        <f>VLOOKUP($I207,[2]GSTZEN!$E:$AK,12,)</f>
        <v>3298.5</v>
      </c>
      <c r="AC207" s="6">
        <f>VLOOKUP($I207,[2]GSTZEN!$E:$AK,13,)</f>
        <v>3298.5</v>
      </c>
      <c r="AD207" s="6">
        <f>VLOOKUP($I207,[2]GSTZEN!$E:$AK,15,)</f>
        <v>43247</v>
      </c>
      <c r="AE207" s="6" t="str">
        <f>VLOOKUP($I207,[2]GSTZEN!$E:$AK,31,)</f>
        <v>Generated</v>
      </c>
      <c r="AF207" s="6">
        <f>VLOOKUP($I207,[2]GSTZEN!$E:$AK,32,)</f>
        <v>0</v>
      </c>
      <c r="AH207" s="6" t="b">
        <f t="shared" si="28"/>
        <v>1</v>
      </c>
      <c r="AI207" s="6">
        <f t="shared" si="24"/>
        <v>0</v>
      </c>
      <c r="AJ207" s="6">
        <f t="shared" si="24"/>
        <v>0</v>
      </c>
      <c r="AK207" s="6">
        <f t="shared" si="29"/>
        <v>0</v>
      </c>
      <c r="AL207" s="6">
        <f t="shared" si="30"/>
        <v>0</v>
      </c>
      <c r="AM207" s="6">
        <f t="shared" si="31"/>
        <v>0</v>
      </c>
    </row>
    <row r="208" spans="1:39">
      <c r="A208" s="6">
        <v>2150</v>
      </c>
      <c r="B208" s="6" t="s">
        <v>879</v>
      </c>
      <c r="C208" s="6" t="s">
        <v>296</v>
      </c>
      <c r="F208" s="19" t="s">
        <v>436</v>
      </c>
      <c r="G208" s="8">
        <v>1.1000000000000001</v>
      </c>
      <c r="H208" s="6" t="s">
        <v>111</v>
      </c>
      <c r="I208" s="19" t="s">
        <v>482</v>
      </c>
      <c r="K208" s="6" t="s">
        <v>111</v>
      </c>
      <c r="L208" s="6">
        <v>998599</v>
      </c>
      <c r="M208" s="44" t="s">
        <v>36</v>
      </c>
      <c r="N208" s="44">
        <v>1</v>
      </c>
      <c r="O208" s="44" t="s">
        <v>37</v>
      </c>
      <c r="P208" s="74">
        <v>73300</v>
      </c>
      <c r="R208" s="53">
        <f t="shared" si="25"/>
        <v>6597</v>
      </c>
      <c r="S208" s="53">
        <f t="shared" si="26"/>
        <v>6597</v>
      </c>
      <c r="V208" s="53">
        <f t="shared" si="27"/>
        <v>86494</v>
      </c>
      <c r="X208" s="6" t="str">
        <f>VLOOKUP($I208,[2]GSTZEN!$E:$AK,1,)</f>
        <v>GE2150FY2526121</v>
      </c>
      <c r="Y208" s="6" t="str">
        <f>VLOOKUP($I208,[2]GSTZEN!$E:$AK,4,)</f>
        <v>33AABCI7118M1ZI</v>
      </c>
      <c r="Z208" s="6">
        <f>VLOOKUP($I208,[2]GSTZEN!$E:$AK,10,)</f>
        <v>73300</v>
      </c>
      <c r="AA208" s="6">
        <f>VLOOKUP($I208,[2]GSTZEN!$E:$AK,11,)</f>
        <v>0</v>
      </c>
      <c r="AB208" s="6">
        <f>VLOOKUP($I208,[2]GSTZEN!$E:$AK,12,)</f>
        <v>6597</v>
      </c>
      <c r="AC208" s="6">
        <f>VLOOKUP($I208,[2]GSTZEN!$E:$AK,13,)</f>
        <v>6597</v>
      </c>
      <c r="AD208" s="6">
        <f>VLOOKUP($I208,[2]GSTZEN!$E:$AK,15,)</f>
        <v>86494</v>
      </c>
      <c r="AE208" s="6" t="str">
        <f>VLOOKUP($I208,[2]GSTZEN!$E:$AK,31,)</f>
        <v>Generated</v>
      </c>
      <c r="AF208" s="6">
        <f>VLOOKUP($I208,[2]GSTZEN!$E:$AK,32,)</f>
        <v>0</v>
      </c>
      <c r="AH208" s="6" t="b">
        <f t="shared" si="28"/>
        <v>1</v>
      </c>
      <c r="AI208" s="6">
        <f t="shared" si="24"/>
        <v>0</v>
      </c>
      <c r="AJ208" s="6">
        <f t="shared" si="24"/>
        <v>0</v>
      </c>
      <c r="AK208" s="6">
        <f t="shared" si="29"/>
        <v>0</v>
      </c>
      <c r="AL208" s="6">
        <f t="shared" si="30"/>
        <v>0</v>
      </c>
      <c r="AM208" s="6">
        <f t="shared" si="31"/>
        <v>0</v>
      </c>
    </row>
    <row r="209" spans="1:39">
      <c r="A209" s="6">
        <v>2150</v>
      </c>
      <c r="B209" s="6" t="s">
        <v>879</v>
      </c>
      <c r="C209" s="6" t="s">
        <v>296</v>
      </c>
      <c r="F209" s="19" t="s">
        <v>436</v>
      </c>
      <c r="G209" s="8">
        <v>1.1000000000000001</v>
      </c>
      <c r="H209" s="6" t="s">
        <v>111</v>
      </c>
      <c r="I209" s="19" t="s">
        <v>483</v>
      </c>
      <c r="K209" s="6" t="s">
        <v>111</v>
      </c>
      <c r="L209" s="6">
        <v>998599</v>
      </c>
      <c r="M209" s="44" t="s">
        <v>36</v>
      </c>
      <c r="N209" s="44">
        <v>1</v>
      </c>
      <c r="O209" s="44" t="s">
        <v>37</v>
      </c>
      <c r="P209" s="72">
        <v>36650</v>
      </c>
      <c r="R209" s="53">
        <f t="shared" si="25"/>
        <v>3298.5</v>
      </c>
      <c r="S209" s="53">
        <f t="shared" si="26"/>
        <v>3298.5</v>
      </c>
      <c r="V209" s="53">
        <f t="shared" si="27"/>
        <v>43247</v>
      </c>
      <c r="X209" s="6" t="str">
        <f>VLOOKUP($I209,[2]GSTZEN!$E:$AK,1,)</f>
        <v>GE2150FY2526122</v>
      </c>
      <c r="Y209" s="6" t="str">
        <f>VLOOKUP($I209,[2]GSTZEN!$E:$AK,4,)</f>
        <v>33AABCI7118M1ZI</v>
      </c>
      <c r="Z209" s="6">
        <f>VLOOKUP($I209,[2]GSTZEN!$E:$AK,10,)</f>
        <v>36650</v>
      </c>
      <c r="AA209" s="6">
        <f>VLOOKUP($I209,[2]GSTZEN!$E:$AK,11,)</f>
        <v>0</v>
      </c>
      <c r="AB209" s="6">
        <f>VLOOKUP($I209,[2]GSTZEN!$E:$AK,12,)</f>
        <v>3298.5</v>
      </c>
      <c r="AC209" s="6">
        <f>VLOOKUP($I209,[2]GSTZEN!$E:$AK,13,)</f>
        <v>3298.5</v>
      </c>
      <c r="AD209" s="6">
        <f>VLOOKUP($I209,[2]GSTZEN!$E:$AK,15,)</f>
        <v>43247</v>
      </c>
      <c r="AE209" s="6" t="str">
        <f>VLOOKUP($I209,[2]GSTZEN!$E:$AK,31,)</f>
        <v>Generated</v>
      </c>
      <c r="AF209" s="6">
        <f>VLOOKUP($I209,[2]GSTZEN!$E:$AK,32,)</f>
        <v>0</v>
      </c>
      <c r="AH209" s="6" t="b">
        <f t="shared" si="28"/>
        <v>1</v>
      </c>
      <c r="AI209" s="6">
        <f t="shared" si="24"/>
        <v>0</v>
      </c>
      <c r="AJ209" s="6">
        <f t="shared" si="24"/>
        <v>0</v>
      </c>
      <c r="AK209" s="6">
        <f t="shared" si="29"/>
        <v>0</v>
      </c>
      <c r="AL209" s="6">
        <f t="shared" si="30"/>
        <v>0</v>
      </c>
      <c r="AM209" s="6">
        <f t="shared" si="31"/>
        <v>0</v>
      </c>
    </row>
    <row r="210" spans="1:39">
      <c r="A210" s="6">
        <v>2150</v>
      </c>
      <c r="B210" s="6" t="s">
        <v>879</v>
      </c>
      <c r="C210" s="6" t="s">
        <v>296</v>
      </c>
      <c r="F210" s="19" t="s">
        <v>436</v>
      </c>
      <c r="G210" s="8">
        <v>1.1000000000000001</v>
      </c>
      <c r="H210" s="6" t="s">
        <v>111</v>
      </c>
      <c r="I210" s="19" t="s">
        <v>484</v>
      </c>
      <c r="K210" s="6" t="s">
        <v>111</v>
      </c>
      <c r="L210" s="6">
        <v>998599</v>
      </c>
      <c r="M210" s="44" t="s">
        <v>36</v>
      </c>
      <c r="N210" s="44">
        <v>1</v>
      </c>
      <c r="O210" s="44" t="s">
        <v>37</v>
      </c>
      <c r="P210" s="74">
        <v>73300</v>
      </c>
      <c r="R210" s="53">
        <f t="shared" si="25"/>
        <v>6597</v>
      </c>
      <c r="S210" s="53">
        <f t="shared" si="26"/>
        <v>6597</v>
      </c>
      <c r="V210" s="53">
        <f t="shared" si="27"/>
        <v>86494</v>
      </c>
      <c r="X210" s="6" t="str">
        <f>VLOOKUP($I210,[2]GSTZEN!$E:$AK,1,)</f>
        <v>GE2150FY2526123</v>
      </c>
      <c r="Y210" s="6" t="str">
        <f>VLOOKUP($I210,[2]GSTZEN!$E:$AK,4,)</f>
        <v>33AABCI7118M1ZI</v>
      </c>
      <c r="Z210" s="6">
        <f>VLOOKUP($I210,[2]GSTZEN!$E:$AK,10,)</f>
        <v>73300</v>
      </c>
      <c r="AA210" s="6">
        <f>VLOOKUP($I210,[2]GSTZEN!$E:$AK,11,)</f>
        <v>0</v>
      </c>
      <c r="AB210" s="6">
        <f>VLOOKUP($I210,[2]GSTZEN!$E:$AK,12,)</f>
        <v>6597</v>
      </c>
      <c r="AC210" s="6">
        <f>VLOOKUP($I210,[2]GSTZEN!$E:$AK,13,)</f>
        <v>6597</v>
      </c>
      <c r="AD210" s="6">
        <f>VLOOKUP($I210,[2]GSTZEN!$E:$AK,15,)</f>
        <v>86494</v>
      </c>
      <c r="AE210" s="6" t="str">
        <f>VLOOKUP($I210,[2]GSTZEN!$E:$AK,31,)</f>
        <v>Generated</v>
      </c>
      <c r="AF210" s="6">
        <f>VLOOKUP($I210,[2]GSTZEN!$E:$AK,32,)</f>
        <v>0</v>
      </c>
      <c r="AH210" s="6" t="b">
        <f t="shared" si="28"/>
        <v>1</v>
      </c>
      <c r="AI210" s="6">
        <f t="shared" si="24"/>
        <v>0</v>
      </c>
      <c r="AJ210" s="6">
        <f t="shared" si="24"/>
        <v>0</v>
      </c>
      <c r="AK210" s="6">
        <f t="shared" si="29"/>
        <v>0</v>
      </c>
      <c r="AL210" s="6">
        <f t="shared" si="30"/>
        <v>0</v>
      </c>
      <c r="AM210" s="6">
        <f t="shared" si="31"/>
        <v>0</v>
      </c>
    </row>
    <row r="211" spans="1:39">
      <c r="A211" s="6">
        <v>2150</v>
      </c>
      <c r="B211" s="6" t="s">
        <v>879</v>
      </c>
      <c r="C211" s="6" t="s">
        <v>296</v>
      </c>
      <c r="F211" s="19" t="s">
        <v>436</v>
      </c>
      <c r="G211" s="8">
        <v>1.1000000000000001</v>
      </c>
      <c r="H211" s="6" t="s">
        <v>111</v>
      </c>
      <c r="I211" s="19" t="s">
        <v>485</v>
      </c>
      <c r="K211" s="6" t="s">
        <v>111</v>
      </c>
      <c r="L211" s="6">
        <v>998599</v>
      </c>
      <c r="M211" s="44" t="s">
        <v>36</v>
      </c>
      <c r="N211" s="44">
        <v>1</v>
      </c>
      <c r="O211" s="44" t="s">
        <v>37</v>
      </c>
      <c r="P211" s="72">
        <v>36650</v>
      </c>
      <c r="R211" s="53">
        <f t="shared" si="25"/>
        <v>3298.5</v>
      </c>
      <c r="S211" s="53">
        <f t="shared" si="26"/>
        <v>3298.5</v>
      </c>
      <c r="V211" s="53">
        <f t="shared" si="27"/>
        <v>43247</v>
      </c>
      <c r="X211" s="6" t="str">
        <f>VLOOKUP($I211,[2]GSTZEN!$E:$AK,1,)</f>
        <v>GE2150FY2526124</v>
      </c>
      <c r="Y211" s="6" t="str">
        <f>VLOOKUP($I211,[2]GSTZEN!$E:$AK,4,)</f>
        <v>33AABCI7118M1ZI</v>
      </c>
      <c r="Z211" s="6">
        <f>VLOOKUP($I211,[2]GSTZEN!$E:$AK,10,)</f>
        <v>36650</v>
      </c>
      <c r="AA211" s="6">
        <f>VLOOKUP($I211,[2]GSTZEN!$E:$AK,11,)</f>
        <v>0</v>
      </c>
      <c r="AB211" s="6">
        <f>VLOOKUP($I211,[2]GSTZEN!$E:$AK,12,)</f>
        <v>3298.5</v>
      </c>
      <c r="AC211" s="6">
        <f>VLOOKUP($I211,[2]GSTZEN!$E:$AK,13,)</f>
        <v>3298.5</v>
      </c>
      <c r="AD211" s="6">
        <f>VLOOKUP($I211,[2]GSTZEN!$E:$AK,15,)</f>
        <v>43247</v>
      </c>
      <c r="AE211" s="6" t="str">
        <f>VLOOKUP($I211,[2]GSTZEN!$E:$AK,31,)</f>
        <v>Generated</v>
      </c>
      <c r="AF211" s="6">
        <f>VLOOKUP($I211,[2]GSTZEN!$E:$AK,32,)</f>
        <v>0</v>
      </c>
      <c r="AH211" s="6" t="b">
        <f t="shared" si="28"/>
        <v>1</v>
      </c>
      <c r="AI211" s="6">
        <f t="shared" si="24"/>
        <v>0</v>
      </c>
      <c r="AJ211" s="6">
        <f t="shared" si="24"/>
        <v>0</v>
      </c>
      <c r="AK211" s="6">
        <f t="shared" si="29"/>
        <v>0</v>
      </c>
      <c r="AL211" s="6">
        <f t="shared" si="30"/>
        <v>0</v>
      </c>
      <c r="AM211" s="6">
        <f t="shared" si="31"/>
        <v>0</v>
      </c>
    </row>
    <row r="212" spans="1:39">
      <c r="A212" s="6">
        <v>2150</v>
      </c>
      <c r="B212" s="6" t="s">
        <v>879</v>
      </c>
      <c r="C212" s="6" t="s">
        <v>296</v>
      </c>
      <c r="F212" s="19" t="s">
        <v>436</v>
      </c>
      <c r="G212" s="8">
        <v>1.1000000000000001</v>
      </c>
      <c r="H212" s="6" t="s">
        <v>111</v>
      </c>
      <c r="I212" s="19" t="s">
        <v>486</v>
      </c>
      <c r="K212" s="6" t="s">
        <v>111</v>
      </c>
      <c r="L212" s="6">
        <v>998599</v>
      </c>
      <c r="M212" s="44" t="s">
        <v>36</v>
      </c>
      <c r="N212" s="44">
        <v>1</v>
      </c>
      <c r="O212" s="44" t="s">
        <v>37</v>
      </c>
      <c r="P212" s="74">
        <v>73300</v>
      </c>
      <c r="R212" s="53">
        <f t="shared" si="25"/>
        <v>6597</v>
      </c>
      <c r="S212" s="53">
        <f t="shared" si="26"/>
        <v>6597</v>
      </c>
      <c r="V212" s="53">
        <f t="shared" si="27"/>
        <v>86494</v>
      </c>
      <c r="X212" s="6" t="str">
        <f>VLOOKUP($I212,[2]GSTZEN!$E:$AK,1,)</f>
        <v>GE2150FY2526125</v>
      </c>
      <c r="Y212" s="6" t="str">
        <f>VLOOKUP($I212,[2]GSTZEN!$E:$AK,4,)</f>
        <v>33AABCI7118M1ZI</v>
      </c>
      <c r="Z212" s="6">
        <f>VLOOKUP($I212,[2]GSTZEN!$E:$AK,10,)</f>
        <v>73300</v>
      </c>
      <c r="AA212" s="6">
        <f>VLOOKUP($I212,[2]GSTZEN!$E:$AK,11,)</f>
        <v>0</v>
      </c>
      <c r="AB212" s="6">
        <f>VLOOKUP($I212,[2]GSTZEN!$E:$AK,12,)</f>
        <v>6597</v>
      </c>
      <c r="AC212" s="6">
        <f>VLOOKUP($I212,[2]GSTZEN!$E:$AK,13,)</f>
        <v>6597</v>
      </c>
      <c r="AD212" s="6">
        <f>VLOOKUP($I212,[2]GSTZEN!$E:$AK,15,)</f>
        <v>86494</v>
      </c>
      <c r="AE212" s="6" t="str">
        <f>VLOOKUP($I212,[2]GSTZEN!$E:$AK,31,)</f>
        <v>Generated</v>
      </c>
      <c r="AF212" s="6">
        <f>VLOOKUP($I212,[2]GSTZEN!$E:$AK,32,)</f>
        <v>0</v>
      </c>
      <c r="AH212" s="6" t="b">
        <f t="shared" si="28"/>
        <v>1</v>
      </c>
      <c r="AI212" s="6">
        <f t="shared" si="24"/>
        <v>0</v>
      </c>
      <c r="AJ212" s="6">
        <f t="shared" si="24"/>
        <v>0</v>
      </c>
      <c r="AK212" s="6">
        <f t="shared" si="29"/>
        <v>0</v>
      </c>
      <c r="AL212" s="6">
        <f t="shared" si="30"/>
        <v>0</v>
      </c>
      <c r="AM212" s="6">
        <f t="shared" si="31"/>
        <v>0</v>
      </c>
    </row>
    <row r="213" spans="1:39">
      <c r="A213" s="6">
        <v>2150</v>
      </c>
      <c r="B213" s="6" t="s">
        <v>879</v>
      </c>
      <c r="C213" s="6" t="s">
        <v>296</v>
      </c>
      <c r="F213" s="19" t="s">
        <v>436</v>
      </c>
      <c r="G213" s="8">
        <v>1.1000000000000001</v>
      </c>
      <c r="H213" s="6" t="s">
        <v>111</v>
      </c>
      <c r="I213" s="19" t="s">
        <v>487</v>
      </c>
      <c r="K213" s="6" t="s">
        <v>111</v>
      </c>
      <c r="L213" s="6">
        <v>998599</v>
      </c>
      <c r="M213" s="44" t="s">
        <v>36</v>
      </c>
      <c r="N213" s="44">
        <v>1</v>
      </c>
      <c r="O213" s="44" t="s">
        <v>37</v>
      </c>
      <c r="P213" s="72">
        <v>36650</v>
      </c>
      <c r="R213" s="53">
        <f t="shared" si="25"/>
        <v>3298.5</v>
      </c>
      <c r="S213" s="53">
        <f t="shared" si="26"/>
        <v>3298.5</v>
      </c>
      <c r="V213" s="53">
        <f t="shared" si="27"/>
        <v>43247</v>
      </c>
      <c r="X213" s="6" t="str">
        <f>VLOOKUP($I213,[2]GSTZEN!$E:$AK,1,)</f>
        <v>GE2150FY2526126</v>
      </c>
      <c r="Y213" s="6" t="str">
        <f>VLOOKUP($I213,[2]GSTZEN!$E:$AK,4,)</f>
        <v>33AABCI7118M1ZI</v>
      </c>
      <c r="Z213" s="6">
        <f>VLOOKUP($I213,[2]GSTZEN!$E:$AK,10,)</f>
        <v>36650</v>
      </c>
      <c r="AA213" s="6">
        <f>VLOOKUP($I213,[2]GSTZEN!$E:$AK,11,)</f>
        <v>0</v>
      </c>
      <c r="AB213" s="6">
        <f>VLOOKUP($I213,[2]GSTZEN!$E:$AK,12,)</f>
        <v>3298.5</v>
      </c>
      <c r="AC213" s="6">
        <f>VLOOKUP($I213,[2]GSTZEN!$E:$AK,13,)</f>
        <v>3298.5</v>
      </c>
      <c r="AD213" s="6">
        <f>VLOOKUP($I213,[2]GSTZEN!$E:$AK,15,)</f>
        <v>43247</v>
      </c>
      <c r="AE213" s="6" t="str">
        <f>VLOOKUP($I213,[2]GSTZEN!$E:$AK,31,)</f>
        <v>Generated</v>
      </c>
      <c r="AF213" s="6">
        <f>VLOOKUP($I213,[2]GSTZEN!$E:$AK,32,)</f>
        <v>0</v>
      </c>
      <c r="AH213" s="6" t="b">
        <f t="shared" si="28"/>
        <v>1</v>
      </c>
      <c r="AI213" s="6">
        <f t="shared" si="24"/>
        <v>0</v>
      </c>
      <c r="AJ213" s="6">
        <f t="shared" si="24"/>
        <v>0</v>
      </c>
      <c r="AK213" s="6">
        <f t="shared" si="29"/>
        <v>0</v>
      </c>
      <c r="AL213" s="6">
        <f t="shared" si="30"/>
        <v>0</v>
      </c>
      <c r="AM213" s="6">
        <f t="shared" si="31"/>
        <v>0</v>
      </c>
    </row>
    <row r="214" spans="1:39">
      <c r="A214" s="6">
        <v>2150</v>
      </c>
      <c r="B214" s="6" t="s">
        <v>879</v>
      </c>
      <c r="C214" s="6" t="s">
        <v>296</v>
      </c>
      <c r="F214" s="19" t="s">
        <v>436</v>
      </c>
      <c r="G214" s="8">
        <v>1.1000000000000001</v>
      </c>
      <c r="H214" s="6" t="s">
        <v>111</v>
      </c>
      <c r="I214" s="19" t="s">
        <v>488</v>
      </c>
      <c r="K214" s="6" t="s">
        <v>111</v>
      </c>
      <c r="L214" s="6">
        <v>998599</v>
      </c>
      <c r="M214" s="44" t="s">
        <v>36</v>
      </c>
      <c r="N214" s="44">
        <v>1</v>
      </c>
      <c r="O214" s="44" t="s">
        <v>37</v>
      </c>
      <c r="P214" s="74">
        <v>73300</v>
      </c>
      <c r="R214" s="53">
        <f t="shared" si="25"/>
        <v>6597</v>
      </c>
      <c r="S214" s="53">
        <f t="shared" si="26"/>
        <v>6597</v>
      </c>
      <c r="V214" s="53">
        <f t="shared" si="27"/>
        <v>86494</v>
      </c>
      <c r="X214" s="6" t="str">
        <f>VLOOKUP($I214,[2]GSTZEN!$E:$AK,1,)</f>
        <v>GE2150FY2526127</v>
      </c>
      <c r="Y214" s="6" t="str">
        <f>VLOOKUP($I214,[2]GSTZEN!$E:$AK,4,)</f>
        <v>33AABCI7118M1ZI</v>
      </c>
      <c r="Z214" s="6">
        <f>VLOOKUP($I214,[2]GSTZEN!$E:$AK,10,)</f>
        <v>73300</v>
      </c>
      <c r="AA214" s="6">
        <f>VLOOKUP($I214,[2]GSTZEN!$E:$AK,11,)</f>
        <v>0</v>
      </c>
      <c r="AB214" s="6">
        <f>VLOOKUP($I214,[2]GSTZEN!$E:$AK,12,)</f>
        <v>6597</v>
      </c>
      <c r="AC214" s="6">
        <f>VLOOKUP($I214,[2]GSTZEN!$E:$AK,13,)</f>
        <v>6597</v>
      </c>
      <c r="AD214" s="6">
        <f>VLOOKUP($I214,[2]GSTZEN!$E:$AK,15,)</f>
        <v>86494</v>
      </c>
      <c r="AE214" s="6" t="str">
        <f>VLOOKUP($I214,[2]GSTZEN!$E:$AK,31,)</f>
        <v>Generated</v>
      </c>
      <c r="AF214" s="6">
        <f>VLOOKUP($I214,[2]GSTZEN!$E:$AK,32,)</f>
        <v>0</v>
      </c>
      <c r="AH214" s="6" t="b">
        <f t="shared" si="28"/>
        <v>1</v>
      </c>
      <c r="AI214" s="6">
        <f t="shared" si="24"/>
        <v>0</v>
      </c>
      <c r="AJ214" s="6">
        <f t="shared" si="24"/>
        <v>0</v>
      </c>
      <c r="AK214" s="6">
        <f t="shared" si="29"/>
        <v>0</v>
      </c>
      <c r="AL214" s="6">
        <f t="shared" si="30"/>
        <v>0</v>
      </c>
      <c r="AM214" s="6">
        <f t="shared" si="31"/>
        <v>0</v>
      </c>
    </row>
    <row r="215" spans="1:39">
      <c r="A215" s="6">
        <v>2150</v>
      </c>
      <c r="B215" s="6" t="s">
        <v>879</v>
      </c>
      <c r="C215" s="6" t="s">
        <v>296</v>
      </c>
      <c r="F215" s="19" t="s">
        <v>436</v>
      </c>
      <c r="G215" s="8">
        <v>1.1000000000000001</v>
      </c>
      <c r="H215" s="6" t="s">
        <v>111</v>
      </c>
      <c r="I215" s="19" t="s">
        <v>489</v>
      </c>
      <c r="K215" s="6" t="s">
        <v>111</v>
      </c>
      <c r="L215" s="6">
        <v>998599</v>
      </c>
      <c r="M215" s="44" t="s">
        <v>36</v>
      </c>
      <c r="N215" s="44">
        <v>1</v>
      </c>
      <c r="O215" s="44" t="s">
        <v>37</v>
      </c>
      <c r="P215" s="72">
        <v>36650</v>
      </c>
      <c r="R215" s="53">
        <f t="shared" si="25"/>
        <v>3298.5</v>
      </c>
      <c r="S215" s="53">
        <f t="shared" si="26"/>
        <v>3298.5</v>
      </c>
      <c r="V215" s="53">
        <f t="shared" si="27"/>
        <v>43247</v>
      </c>
      <c r="X215" s="6" t="str">
        <f>VLOOKUP($I215,[2]GSTZEN!$E:$AK,1,)</f>
        <v>GE2150FY2526128</v>
      </c>
      <c r="Y215" s="6" t="str">
        <f>VLOOKUP($I215,[2]GSTZEN!$E:$AK,4,)</f>
        <v>33AABCI7118M1ZI</v>
      </c>
      <c r="Z215" s="6">
        <f>VLOOKUP($I215,[2]GSTZEN!$E:$AK,10,)</f>
        <v>36650</v>
      </c>
      <c r="AA215" s="6">
        <f>VLOOKUP($I215,[2]GSTZEN!$E:$AK,11,)</f>
        <v>0</v>
      </c>
      <c r="AB215" s="6">
        <f>VLOOKUP($I215,[2]GSTZEN!$E:$AK,12,)</f>
        <v>3298.5</v>
      </c>
      <c r="AC215" s="6">
        <f>VLOOKUP($I215,[2]GSTZEN!$E:$AK,13,)</f>
        <v>3298.5</v>
      </c>
      <c r="AD215" s="6">
        <f>VLOOKUP($I215,[2]GSTZEN!$E:$AK,15,)</f>
        <v>43247</v>
      </c>
      <c r="AE215" s="6" t="str">
        <f>VLOOKUP($I215,[2]GSTZEN!$E:$AK,31,)</f>
        <v>Generated</v>
      </c>
      <c r="AF215" s="6">
        <f>VLOOKUP($I215,[2]GSTZEN!$E:$AK,32,)</f>
        <v>0</v>
      </c>
      <c r="AH215" s="6" t="b">
        <f t="shared" si="28"/>
        <v>1</v>
      </c>
      <c r="AI215" s="6">
        <f t="shared" si="24"/>
        <v>0</v>
      </c>
      <c r="AJ215" s="6">
        <f t="shared" si="24"/>
        <v>0</v>
      </c>
      <c r="AK215" s="6">
        <f t="shared" si="29"/>
        <v>0</v>
      </c>
      <c r="AL215" s="6">
        <f t="shared" si="30"/>
        <v>0</v>
      </c>
      <c r="AM215" s="6">
        <f t="shared" si="31"/>
        <v>0</v>
      </c>
    </row>
    <row r="216" spans="1:39">
      <c r="A216" s="6">
        <v>2150</v>
      </c>
      <c r="B216" s="6" t="s">
        <v>879</v>
      </c>
      <c r="C216" s="6" t="s">
        <v>296</v>
      </c>
      <c r="F216" s="19" t="s">
        <v>436</v>
      </c>
      <c r="G216" s="8">
        <v>1.1000000000000001</v>
      </c>
      <c r="H216" s="6" t="s">
        <v>111</v>
      </c>
      <c r="I216" s="19" t="s">
        <v>490</v>
      </c>
      <c r="K216" s="6" t="s">
        <v>111</v>
      </c>
      <c r="L216" s="6">
        <v>998599</v>
      </c>
      <c r="M216" s="44" t="s">
        <v>36</v>
      </c>
      <c r="N216" s="44">
        <v>1</v>
      </c>
      <c r="O216" s="44" t="s">
        <v>37</v>
      </c>
      <c r="P216" s="74">
        <v>73300</v>
      </c>
      <c r="R216" s="53">
        <f t="shared" si="25"/>
        <v>6597</v>
      </c>
      <c r="S216" s="53">
        <f t="shared" si="26"/>
        <v>6597</v>
      </c>
      <c r="V216" s="53">
        <f t="shared" si="27"/>
        <v>86494</v>
      </c>
      <c r="X216" s="6" t="str">
        <f>VLOOKUP($I216,[2]GSTZEN!$E:$AK,1,)</f>
        <v>GE2150FY2526129</v>
      </c>
      <c r="Y216" s="6" t="str">
        <f>VLOOKUP($I216,[2]GSTZEN!$E:$AK,4,)</f>
        <v>33AABCI7118M1ZI</v>
      </c>
      <c r="Z216" s="6">
        <f>VLOOKUP($I216,[2]GSTZEN!$E:$AK,10,)</f>
        <v>73300</v>
      </c>
      <c r="AA216" s="6">
        <f>VLOOKUP($I216,[2]GSTZEN!$E:$AK,11,)</f>
        <v>0</v>
      </c>
      <c r="AB216" s="6">
        <f>VLOOKUP($I216,[2]GSTZEN!$E:$AK,12,)</f>
        <v>6597</v>
      </c>
      <c r="AC216" s="6">
        <f>VLOOKUP($I216,[2]GSTZEN!$E:$AK,13,)</f>
        <v>6597</v>
      </c>
      <c r="AD216" s="6">
        <f>VLOOKUP($I216,[2]GSTZEN!$E:$AK,15,)</f>
        <v>86494</v>
      </c>
      <c r="AE216" s="6" t="str">
        <f>VLOOKUP($I216,[2]GSTZEN!$E:$AK,31,)</f>
        <v>Generated</v>
      </c>
      <c r="AF216" s="6">
        <f>VLOOKUP($I216,[2]GSTZEN!$E:$AK,32,)</f>
        <v>0</v>
      </c>
      <c r="AH216" s="6" t="b">
        <f t="shared" si="28"/>
        <v>1</v>
      </c>
      <c r="AI216" s="6">
        <f t="shared" ref="AI216:AJ279" si="32">P216-Z216</f>
        <v>0</v>
      </c>
      <c r="AJ216" s="6">
        <f t="shared" si="32"/>
        <v>0</v>
      </c>
      <c r="AK216" s="6">
        <f t="shared" si="29"/>
        <v>0</v>
      </c>
      <c r="AL216" s="6">
        <f t="shared" si="30"/>
        <v>0</v>
      </c>
      <c r="AM216" s="6">
        <f t="shared" si="31"/>
        <v>0</v>
      </c>
    </row>
    <row r="217" spans="1:39">
      <c r="A217" s="6">
        <v>2150</v>
      </c>
      <c r="B217" s="6" t="s">
        <v>879</v>
      </c>
      <c r="C217" s="6" t="s">
        <v>296</v>
      </c>
      <c r="F217" s="19" t="s">
        <v>436</v>
      </c>
      <c r="G217" s="8">
        <v>1.1000000000000001</v>
      </c>
      <c r="H217" s="6" t="s">
        <v>111</v>
      </c>
      <c r="I217" s="19" t="s">
        <v>491</v>
      </c>
      <c r="K217" s="6" t="s">
        <v>111</v>
      </c>
      <c r="L217" s="6">
        <v>998599</v>
      </c>
      <c r="M217" s="44" t="s">
        <v>36</v>
      </c>
      <c r="N217" s="44">
        <v>1</v>
      </c>
      <c r="O217" s="44" t="s">
        <v>37</v>
      </c>
      <c r="P217" s="72">
        <v>36650</v>
      </c>
      <c r="R217" s="53">
        <f t="shared" ref="R217:R280" si="33">P217*9%</f>
        <v>3298.5</v>
      </c>
      <c r="S217" s="53">
        <f t="shared" ref="S217:S280" si="34">P217*9%</f>
        <v>3298.5</v>
      </c>
      <c r="V217" s="53">
        <f t="shared" si="27"/>
        <v>43247</v>
      </c>
      <c r="X217" s="6" t="str">
        <f>VLOOKUP($I217,[2]GSTZEN!$E:$AK,1,)</f>
        <v>GE2150FY2526130</v>
      </c>
      <c r="Y217" s="6" t="str">
        <f>VLOOKUP($I217,[2]GSTZEN!$E:$AK,4,)</f>
        <v>33AABCI7118M1ZI</v>
      </c>
      <c r="Z217" s="6">
        <f>VLOOKUP($I217,[2]GSTZEN!$E:$AK,10,)</f>
        <v>36650</v>
      </c>
      <c r="AA217" s="6">
        <f>VLOOKUP($I217,[2]GSTZEN!$E:$AK,11,)</f>
        <v>0</v>
      </c>
      <c r="AB217" s="6">
        <f>VLOOKUP($I217,[2]GSTZEN!$E:$AK,12,)</f>
        <v>3298.5</v>
      </c>
      <c r="AC217" s="6">
        <f>VLOOKUP($I217,[2]GSTZEN!$E:$AK,13,)</f>
        <v>3298.5</v>
      </c>
      <c r="AD217" s="6">
        <f>VLOOKUP($I217,[2]GSTZEN!$E:$AK,15,)</f>
        <v>43247</v>
      </c>
      <c r="AE217" s="6" t="str">
        <f>VLOOKUP($I217,[2]GSTZEN!$E:$AK,31,)</f>
        <v>Generated</v>
      </c>
      <c r="AF217" s="6">
        <f>VLOOKUP($I217,[2]GSTZEN!$E:$AK,32,)</f>
        <v>0</v>
      </c>
      <c r="AH217" s="6" t="b">
        <f t="shared" si="28"/>
        <v>1</v>
      </c>
      <c r="AI217" s="6">
        <f t="shared" si="32"/>
        <v>0</v>
      </c>
      <c r="AJ217" s="6">
        <f t="shared" si="32"/>
        <v>0</v>
      </c>
      <c r="AK217" s="6">
        <f t="shared" si="29"/>
        <v>0</v>
      </c>
      <c r="AL217" s="6">
        <f t="shared" si="30"/>
        <v>0</v>
      </c>
      <c r="AM217" s="6">
        <f t="shared" si="31"/>
        <v>0</v>
      </c>
    </row>
    <row r="218" spans="1:39">
      <c r="A218" s="6">
        <v>2150</v>
      </c>
      <c r="B218" s="6" t="s">
        <v>879</v>
      </c>
      <c r="C218" s="6" t="s">
        <v>296</v>
      </c>
      <c r="F218" s="19" t="s">
        <v>436</v>
      </c>
      <c r="G218" s="8">
        <v>1.1000000000000001</v>
      </c>
      <c r="H218" s="6" t="s">
        <v>111</v>
      </c>
      <c r="I218" s="19" t="s">
        <v>492</v>
      </c>
      <c r="K218" s="6" t="s">
        <v>111</v>
      </c>
      <c r="L218" s="6">
        <v>998599</v>
      </c>
      <c r="M218" s="44" t="s">
        <v>36</v>
      </c>
      <c r="N218" s="44">
        <v>1</v>
      </c>
      <c r="O218" s="44" t="s">
        <v>37</v>
      </c>
      <c r="P218" s="74">
        <v>73300</v>
      </c>
      <c r="R218" s="53">
        <f t="shared" si="33"/>
        <v>6597</v>
      </c>
      <c r="S218" s="53">
        <f t="shared" si="34"/>
        <v>6597</v>
      </c>
      <c r="V218" s="53">
        <f t="shared" ref="V218:V281" si="35">P218+Q218+R218+S218</f>
        <v>86494</v>
      </c>
      <c r="X218" s="6" t="str">
        <f>VLOOKUP($I218,[2]GSTZEN!$E:$AK,1,)</f>
        <v>GE2150FY2526131</v>
      </c>
      <c r="Y218" s="6" t="str">
        <f>VLOOKUP($I218,[2]GSTZEN!$E:$AK,4,)</f>
        <v>33AABCI7118M1ZI</v>
      </c>
      <c r="Z218" s="6">
        <f>VLOOKUP($I218,[2]GSTZEN!$E:$AK,10,)</f>
        <v>73300</v>
      </c>
      <c r="AA218" s="6">
        <f>VLOOKUP($I218,[2]GSTZEN!$E:$AK,11,)</f>
        <v>0</v>
      </c>
      <c r="AB218" s="6">
        <f>VLOOKUP($I218,[2]GSTZEN!$E:$AK,12,)</f>
        <v>6597</v>
      </c>
      <c r="AC218" s="6">
        <f>VLOOKUP($I218,[2]GSTZEN!$E:$AK,13,)</f>
        <v>6597</v>
      </c>
      <c r="AD218" s="6">
        <f>VLOOKUP($I218,[2]GSTZEN!$E:$AK,15,)</f>
        <v>86494</v>
      </c>
      <c r="AE218" s="6" t="str">
        <f>VLOOKUP($I218,[2]GSTZEN!$E:$AK,31,)</f>
        <v>Generated</v>
      </c>
      <c r="AF218" s="6">
        <f>VLOOKUP($I218,[2]GSTZEN!$E:$AK,32,)</f>
        <v>0</v>
      </c>
      <c r="AH218" s="6" t="b">
        <f t="shared" si="28"/>
        <v>1</v>
      </c>
      <c r="AI218" s="6">
        <f t="shared" si="32"/>
        <v>0</v>
      </c>
      <c r="AJ218" s="6">
        <f t="shared" si="32"/>
        <v>0</v>
      </c>
      <c r="AK218" s="6">
        <f t="shared" si="29"/>
        <v>0</v>
      </c>
      <c r="AL218" s="6">
        <f t="shared" si="30"/>
        <v>0</v>
      </c>
      <c r="AM218" s="6">
        <f t="shared" si="31"/>
        <v>0</v>
      </c>
    </row>
    <row r="219" spans="1:39">
      <c r="A219" s="6">
        <v>2150</v>
      </c>
      <c r="B219" s="6" t="s">
        <v>879</v>
      </c>
      <c r="C219" s="6" t="s">
        <v>296</v>
      </c>
      <c r="F219" s="19" t="s">
        <v>436</v>
      </c>
      <c r="G219" s="8">
        <v>1.1000000000000001</v>
      </c>
      <c r="H219" s="6" t="s">
        <v>111</v>
      </c>
      <c r="I219" s="19" t="s">
        <v>493</v>
      </c>
      <c r="K219" s="6" t="s">
        <v>111</v>
      </c>
      <c r="L219" s="6">
        <v>998599</v>
      </c>
      <c r="M219" s="44" t="s">
        <v>36</v>
      </c>
      <c r="N219" s="44">
        <v>1</v>
      </c>
      <c r="O219" s="44" t="s">
        <v>37</v>
      </c>
      <c r="P219" s="72">
        <v>36650</v>
      </c>
      <c r="R219" s="53">
        <f t="shared" si="33"/>
        <v>3298.5</v>
      </c>
      <c r="S219" s="53">
        <f t="shared" si="34"/>
        <v>3298.5</v>
      </c>
      <c r="V219" s="53">
        <f t="shared" si="35"/>
        <v>43247</v>
      </c>
      <c r="X219" s="6" t="str">
        <f>VLOOKUP($I219,[2]GSTZEN!$E:$AK,1,)</f>
        <v>GE2150FY2526132</v>
      </c>
      <c r="Y219" s="6" t="str">
        <f>VLOOKUP($I219,[2]GSTZEN!$E:$AK,4,)</f>
        <v>33AABCI7118M1ZI</v>
      </c>
      <c r="Z219" s="6">
        <f>VLOOKUP($I219,[2]GSTZEN!$E:$AK,10,)</f>
        <v>36650</v>
      </c>
      <c r="AA219" s="6">
        <f>VLOOKUP($I219,[2]GSTZEN!$E:$AK,11,)</f>
        <v>0</v>
      </c>
      <c r="AB219" s="6">
        <f>VLOOKUP($I219,[2]GSTZEN!$E:$AK,12,)</f>
        <v>3298.5</v>
      </c>
      <c r="AC219" s="6">
        <f>VLOOKUP($I219,[2]GSTZEN!$E:$AK,13,)</f>
        <v>3298.5</v>
      </c>
      <c r="AD219" s="6">
        <f>VLOOKUP($I219,[2]GSTZEN!$E:$AK,15,)</f>
        <v>43247</v>
      </c>
      <c r="AE219" s="6" t="str">
        <f>VLOOKUP($I219,[2]GSTZEN!$E:$AK,31,)</f>
        <v>Generated</v>
      </c>
      <c r="AF219" s="6">
        <f>VLOOKUP($I219,[2]GSTZEN!$E:$AK,32,)</f>
        <v>0</v>
      </c>
      <c r="AH219" s="6" t="b">
        <f t="shared" si="28"/>
        <v>1</v>
      </c>
      <c r="AI219" s="6">
        <f t="shared" si="32"/>
        <v>0</v>
      </c>
      <c r="AJ219" s="6">
        <f t="shared" si="32"/>
        <v>0</v>
      </c>
      <c r="AK219" s="6">
        <f t="shared" si="29"/>
        <v>0</v>
      </c>
      <c r="AL219" s="6">
        <f t="shared" si="30"/>
        <v>0</v>
      </c>
      <c r="AM219" s="6">
        <f t="shared" si="31"/>
        <v>0</v>
      </c>
    </row>
    <row r="220" spans="1:39">
      <c r="A220" s="6">
        <v>2150</v>
      </c>
      <c r="B220" s="6" t="s">
        <v>879</v>
      </c>
      <c r="C220" s="6" t="s">
        <v>296</v>
      </c>
      <c r="F220" s="19" t="s">
        <v>436</v>
      </c>
      <c r="G220" s="8">
        <v>1.1000000000000001</v>
      </c>
      <c r="H220" s="6" t="s">
        <v>111</v>
      </c>
      <c r="I220" s="19" t="s">
        <v>494</v>
      </c>
      <c r="K220" s="6" t="s">
        <v>111</v>
      </c>
      <c r="L220" s="6">
        <v>998599</v>
      </c>
      <c r="M220" s="44" t="s">
        <v>36</v>
      </c>
      <c r="N220" s="44">
        <v>1</v>
      </c>
      <c r="O220" s="44" t="s">
        <v>37</v>
      </c>
      <c r="P220" s="74">
        <v>73300</v>
      </c>
      <c r="R220" s="53">
        <f t="shared" si="33"/>
        <v>6597</v>
      </c>
      <c r="S220" s="53">
        <f t="shared" si="34"/>
        <v>6597</v>
      </c>
      <c r="V220" s="53">
        <f t="shared" si="35"/>
        <v>86494</v>
      </c>
      <c r="X220" s="6" t="str">
        <f>VLOOKUP($I220,[2]GSTZEN!$E:$AK,1,)</f>
        <v>GE2150FY2526133</v>
      </c>
      <c r="Y220" s="6" t="str">
        <f>VLOOKUP($I220,[2]GSTZEN!$E:$AK,4,)</f>
        <v>33AABCI7118M1ZI</v>
      </c>
      <c r="Z220" s="6">
        <f>VLOOKUP($I220,[2]GSTZEN!$E:$AK,10,)</f>
        <v>73300</v>
      </c>
      <c r="AA220" s="6">
        <f>VLOOKUP($I220,[2]GSTZEN!$E:$AK,11,)</f>
        <v>0</v>
      </c>
      <c r="AB220" s="6">
        <f>VLOOKUP($I220,[2]GSTZEN!$E:$AK,12,)</f>
        <v>6597</v>
      </c>
      <c r="AC220" s="6">
        <f>VLOOKUP($I220,[2]GSTZEN!$E:$AK,13,)</f>
        <v>6597</v>
      </c>
      <c r="AD220" s="6">
        <f>VLOOKUP($I220,[2]GSTZEN!$E:$AK,15,)</f>
        <v>86494</v>
      </c>
      <c r="AE220" s="6" t="str">
        <f>VLOOKUP($I220,[2]GSTZEN!$E:$AK,31,)</f>
        <v>Generated</v>
      </c>
      <c r="AF220" s="6">
        <f>VLOOKUP($I220,[2]GSTZEN!$E:$AK,32,)</f>
        <v>0</v>
      </c>
      <c r="AH220" s="6" t="b">
        <f t="shared" si="28"/>
        <v>1</v>
      </c>
      <c r="AI220" s="6">
        <f t="shared" si="32"/>
        <v>0</v>
      </c>
      <c r="AJ220" s="6">
        <f t="shared" si="32"/>
        <v>0</v>
      </c>
      <c r="AK220" s="6">
        <f t="shared" si="29"/>
        <v>0</v>
      </c>
      <c r="AL220" s="6">
        <f t="shared" si="30"/>
        <v>0</v>
      </c>
      <c r="AM220" s="6">
        <f t="shared" si="31"/>
        <v>0</v>
      </c>
    </row>
    <row r="221" spans="1:39">
      <c r="A221" s="6">
        <v>2150</v>
      </c>
      <c r="B221" s="6" t="s">
        <v>879</v>
      </c>
      <c r="C221" s="6" t="s">
        <v>296</v>
      </c>
      <c r="F221" s="19" t="s">
        <v>495</v>
      </c>
      <c r="G221" s="8">
        <v>1.1000000000000001</v>
      </c>
      <c r="H221" s="6" t="s">
        <v>111</v>
      </c>
      <c r="I221" s="19" t="s">
        <v>496</v>
      </c>
      <c r="K221" s="6" t="s">
        <v>111</v>
      </c>
      <c r="L221" s="6">
        <v>998599</v>
      </c>
      <c r="M221" s="44" t="s">
        <v>36</v>
      </c>
      <c r="N221" s="44">
        <v>1</v>
      </c>
      <c r="O221" s="44" t="s">
        <v>37</v>
      </c>
      <c r="P221" s="74">
        <v>73300</v>
      </c>
      <c r="R221" s="53">
        <f t="shared" si="33"/>
        <v>6597</v>
      </c>
      <c r="S221" s="53">
        <f t="shared" si="34"/>
        <v>6597</v>
      </c>
      <c r="V221" s="53">
        <f t="shared" si="35"/>
        <v>86494</v>
      </c>
      <c r="X221" s="6" t="str">
        <f>VLOOKUP($I221,[2]GSTZEN!$E:$AK,1,)</f>
        <v>GE2150FY2526134</v>
      </c>
      <c r="Y221" s="6" t="str">
        <f>VLOOKUP($I221,[2]GSTZEN!$E:$AK,4,)</f>
        <v>33AAGCJ3996F1ZD</v>
      </c>
      <c r="Z221" s="6">
        <f>VLOOKUP($I221,[2]GSTZEN!$E:$AK,10,)</f>
        <v>73300</v>
      </c>
      <c r="AA221" s="6">
        <f>VLOOKUP($I221,[2]GSTZEN!$E:$AK,11,)</f>
        <v>0</v>
      </c>
      <c r="AB221" s="6">
        <f>VLOOKUP($I221,[2]GSTZEN!$E:$AK,12,)</f>
        <v>6597</v>
      </c>
      <c r="AC221" s="6">
        <f>VLOOKUP($I221,[2]GSTZEN!$E:$AK,13,)</f>
        <v>6597</v>
      </c>
      <c r="AD221" s="6">
        <f>VLOOKUP($I221,[2]GSTZEN!$E:$AK,15,)</f>
        <v>86494</v>
      </c>
      <c r="AE221" s="6" t="str">
        <f>VLOOKUP($I221,[2]GSTZEN!$E:$AK,31,)</f>
        <v>Generated</v>
      </c>
      <c r="AF221" s="6">
        <f>VLOOKUP($I221,[2]GSTZEN!$E:$AK,32,)</f>
        <v>0</v>
      </c>
      <c r="AH221" s="6" t="b">
        <f t="shared" si="28"/>
        <v>1</v>
      </c>
      <c r="AI221" s="6">
        <f t="shared" si="32"/>
        <v>0</v>
      </c>
      <c r="AJ221" s="6">
        <f t="shared" si="32"/>
        <v>0</v>
      </c>
      <c r="AK221" s="6">
        <f t="shared" si="29"/>
        <v>0</v>
      </c>
      <c r="AL221" s="6">
        <f t="shared" si="30"/>
        <v>0</v>
      </c>
      <c r="AM221" s="6">
        <f t="shared" si="31"/>
        <v>0</v>
      </c>
    </row>
    <row r="222" spans="1:39">
      <c r="A222" s="6">
        <v>2150</v>
      </c>
      <c r="B222" s="6" t="s">
        <v>879</v>
      </c>
      <c r="C222" s="6" t="s">
        <v>296</v>
      </c>
      <c r="F222" s="19" t="s">
        <v>495</v>
      </c>
      <c r="G222" s="8">
        <v>1.1000000000000001</v>
      </c>
      <c r="H222" s="6" t="s">
        <v>111</v>
      </c>
      <c r="I222" s="19" t="s">
        <v>497</v>
      </c>
      <c r="K222" s="6" t="s">
        <v>111</v>
      </c>
      <c r="L222" s="6">
        <v>998599</v>
      </c>
      <c r="M222" s="44" t="s">
        <v>36</v>
      </c>
      <c r="N222" s="44">
        <v>1</v>
      </c>
      <c r="O222" s="44" t="s">
        <v>37</v>
      </c>
      <c r="P222" s="72">
        <v>36650</v>
      </c>
      <c r="R222" s="53">
        <f t="shared" si="33"/>
        <v>3298.5</v>
      </c>
      <c r="S222" s="53">
        <f t="shared" si="34"/>
        <v>3298.5</v>
      </c>
      <c r="V222" s="53">
        <f t="shared" si="35"/>
        <v>43247</v>
      </c>
      <c r="X222" s="6" t="str">
        <f>VLOOKUP($I222,[2]GSTZEN!$E:$AK,1,)</f>
        <v>GE2150FY2526135</v>
      </c>
      <c r="Y222" s="6" t="str">
        <f>VLOOKUP($I222,[2]GSTZEN!$E:$AK,4,)</f>
        <v>33AAGCJ3996F1ZD</v>
      </c>
      <c r="Z222" s="6">
        <f>VLOOKUP($I222,[2]GSTZEN!$E:$AK,10,)</f>
        <v>36650</v>
      </c>
      <c r="AA222" s="6">
        <f>VLOOKUP($I222,[2]GSTZEN!$E:$AK,11,)</f>
        <v>0</v>
      </c>
      <c r="AB222" s="6">
        <f>VLOOKUP($I222,[2]GSTZEN!$E:$AK,12,)</f>
        <v>3298.5</v>
      </c>
      <c r="AC222" s="6">
        <f>VLOOKUP($I222,[2]GSTZEN!$E:$AK,13,)</f>
        <v>3298.5</v>
      </c>
      <c r="AD222" s="6">
        <f>VLOOKUP($I222,[2]GSTZEN!$E:$AK,15,)</f>
        <v>43247</v>
      </c>
      <c r="AE222" s="6" t="str">
        <f>VLOOKUP($I222,[2]GSTZEN!$E:$AK,31,)</f>
        <v>Generated</v>
      </c>
      <c r="AF222" s="6">
        <f>VLOOKUP($I222,[2]GSTZEN!$E:$AK,32,)</f>
        <v>0</v>
      </c>
      <c r="AH222" s="6" t="b">
        <f t="shared" si="28"/>
        <v>1</v>
      </c>
      <c r="AI222" s="6">
        <f t="shared" si="32"/>
        <v>0</v>
      </c>
      <c r="AJ222" s="6">
        <f t="shared" si="32"/>
        <v>0</v>
      </c>
      <c r="AK222" s="6">
        <f t="shared" si="29"/>
        <v>0</v>
      </c>
      <c r="AL222" s="6">
        <f t="shared" si="30"/>
        <v>0</v>
      </c>
      <c r="AM222" s="6">
        <f t="shared" si="31"/>
        <v>0</v>
      </c>
    </row>
    <row r="223" spans="1:39">
      <c r="A223" s="6">
        <v>2150</v>
      </c>
      <c r="B223" s="6" t="s">
        <v>879</v>
      </c>
      <c r="C223" s="6" t="s">
        <v>296</v>
      </c>
      <c r="F223" s="19" t="s">
        <v>498</v>
      </c>
      <c r="G223" s="8">
        <v>1.1000000000000001</v>
      </c>
      <c r="H223" s="6" t="s">
        <v>111</v>
      </c>
      <c r="I223" s="19" t="s">
        <v>499</v>
      </c>
      <c r="K223" s="6" t="s">
        <v>111</v>
      </c>
      <c r="L223" s="6">
        <v>998599</v>
      </c>
      <c r="M223" s="44" t="s">
        <v>36</v>
      </c>
      <c r="N223" s="44">
        <v>1</v>
      </c>
      <c r="O223" s="44" t="s">
        <v>37</v>
      </c>
      <c r="P223" s="72">
        <v>100000</v>
      </c>
      <c r="R223" s="53">
        <f t="shared" si="33"/>
        <v>9000</v>
      </c>
      <c r="S223" s="53">
        <f t="shared" si="34"/>
        <v>9000</v>
      </c>
      <c r="V223" s="53">
        <f t="shared" si="35"/>
        <v>118000</v>
      </c>
      <c r="X223" s="6" t="str">
        <f>VLOOKUP($I223,[2]GSTZEN!$E:$AK,1,)</f>
        <v>GE2150FY2526136</v>
      </c>
      <c r="Y223" s="6" t="str">
        <f>VLOOKUP($I223,[2]GSTZEN!$E:$AK,4,)</f>
        <v>33AAKCT9321Q1ZP</v>
      </c>
      <c r="Z223" s="6">
        <f>VLOOKUP($I223,[2]GSTZEN!$E:$AK,10,)</f>
        <v>100000</v>
      </c>
      <c r="AA223" s="6">
        <f>VLOOKUP($I223,[2]GSTZEN!$E:$AK,11,)</f>
        <v>0</v>
      </c>
      <c r="AB223" s="6">
        <f>VLOOKUP($I223,[2]GSTZEN!$E:$AK,12,)</f>
        <v>9000</v>
      </c>
      <c r="AC223" s="6">
        <f>VLOOKUP($I223,[2]GSTZEN!$E:$AK,13,)</f>
        <v>9000</v>
      </c>
      <c r="AD223" s="6">
        <f>VLOOKUP($I223,[2]GSTZEN!$E:$AK,15,)</f>
        <v>118000</v>
      </c>
      <c r="AE223" s="6" t="str">
        <f>VLOOKUP($I223,[2]GSTZEN!$E:$AK,31,)</f>
        <v>Generated</v>
      </c>
      <c r="AF223" s="6">
        <f>VLOOKUP($I223,[2]GSTZEN!$E:$AK,32,)</f>
        <v>0</v>
      </c>
      <c r="AH223" s="6" t="b">
        <f t="shared" si="28"/>
        <v>1</v>
      </c>
      <c r="AI223" s="6">
        <f t="shared" si="32"/>
        <v>0</v>
      </c>
      <c r="AJ223" s="6">
        <f t="shared" si="32"/>
        <v>0</v>
      </c>
      <c r="AK223" s="6">
        <f t="shared" si="29"/>
        <v>0</v>
      </c>
      <c r="AL223" s="6">
        <f t="shared" si="30"/>
        <v>0</v>
      </c>
      <c r="AM223" s="6">
        <f t="shared" si="31"/>
        <v>0</v>
      </c>
    </row>
    <row r="224" spans="1:39">
      <c r="A224" s="6">
        <v>2150</v>
      </c>
      <c r="B224" s="6" t="s">
        <v>879</v>
      </c>
      <c r="C224" s="6" t="s">
        <v>296</v>
      </c>
      <c r="F224" s="19" t="s">
        <v>500</v>
      </c>
      <c r="G224" s="8">
        <v>1.1000000000000001</v>
      </c>
      <c r="H224" s="6" t="s">
        <v>111</v>
      </c>
      <c r="I224" s="19" t="s">
        <v>501</v>
      </c>
      <c r="K224" s="6" t="s">
        <v>111</v>
      </c>
      <c r="L224" s="6">
        <v>998599</v>
      </c>
      <c r="M224" s="44" t="s">
        <v>36</v>
      </c>
      <c r="N224" s="44">
        <v>1</v>
      </c>
      <c r="O224" s="44" t="s">
        <v>37</v>
      </c>
      <c r="P224" s="74">
        <v>73300</v>
      </c>
      <c r="R224" s="53">
        <f t="shared" si="33"/>
        <v>6597</v>
      </c>
      <c r="S224" s="53">
        <f t="shared" si="34"/>
        <v>6597</v>
      </c>
      <c r="V224" s="53">
        <f t="shared" si="35"/>
        <v>86494</v>
      </c>
      <c r="X224" s="6" t="str">
        <f>VLOOKUP($I224,[2]GSTZEN!$E:$AK,1,)</f>
        <v>GE2150FY2526137</v>
      </c>
      <c r="Y224" s="6" t="str">
        <f>VLOOKUP($I224,[2]GSTZEN!$E:$AK,4,)</f>
        <v>33AALCG7749N1ZV</v>
      </c>
      <c r="Z224" s="6">
        <f>VLOOKUP($I224,[2]GSTZEN!$E:$AK,10,)</f>
        <v>73300</v>
      </c>
      <c r="AA224" s="6">
        <f>VLOOKUP($I224,[2]GSTZEN!$E:$AK,11,)</f>
        <v>0</v>
      </c>
      <c r="AB224" s="6">
        <f>VLOOKUP($I224,[2]GSTZEN!$E:$AK,12,)</f>
        <v>6597</v>
      </c>
      <c r="AC224" s="6">
        <f>VLOOKUP($I224,[2]GSTZEN!$E:$AK,13,)</f>
        <v>6597</v>
      </c>
      <c r="AD224" s="6">
        <f>VLOOKUP($I224,[2]GSTZEN!$E:$AK,15,)</f>
        <v>86494</v>
      </c>
      <c r="AE224" s="6" t="str">
        <f>VLOOKUP($I224,[2]GSTZEN!$E:$AK,31,)</f>
        <v>Generated</v>
      </c>
      <c r="AF224" s="6">
        <f>VLOOKUP($I224,[2]GSTZEN!$E:$AK,32,)</f>
        <v>0</v>
      </c>
      <c r="AH224" s="6" t="b">
        <f t="shared" si="28"/>
        <v>1</v>
      </c>
      <c r="AI224" s="6">
        <f t="shared" si="32"/>
        <v>0</v>
      </c>
      <c r="AJ224" s="6">
        <f t="shared" si="32"/>
        <v>0</v>
      </c>
      <c r="AK224" s="6">
        <f t="shared" si="29"/>
        <v>0</v>
      </c>
      <c r="AL224" s="6">
        <f t="shared" si="30"/>
        <v>0</v>
      </c>
      <c r="AM224" s="6">
        <f t="shared" si="31"/>
        <v>0</v>
      </c>
    </row>
    <row r="225" spans="1:39">
      <c r="A225" s="6">
        <v>2150</v>
      </c>
      <c r="B225" s="6" t="s">
        <v>879</v>
      </c>
      <c r="C225" s="6" t="s">
        <v>296</v>
      </c>
      <c r="F225" s="19" t="s">
        <v>500</v>
      </c>
      <c r="G225" s="8">
        <v>1.1000000000000001</v>
      </c>
      <c r="H225" s="6" t="s">
        <v>111</v>
      </c>
      <c r="I225" s="19" t="s">
        <v>502</v>
      </c>
      <c r="K225" s="6" t="s">
        <v>111</v>
      </c>
      <c r="L225" s="6">
        <v>998599</v>
      </c>
      <c r="M225" s="44" t="s">
        <v>36</v>
      </c>
      <c r="N225" s="44">
        <v>1</v>
      </c>
      <c r="O225" s="44" t="s">
        <v>37</v>
      </c>
      <c r="P225" s="72">
        <v>36650</v>
      </c>
      <c r="R225" s="53">
        <f t="shared" si="33"/>
        <v>3298.5</v>
      </c>
      <c r="S225" s="53">
        <f t="shared" si="34"/>
        <v>3298.5</v>
      </c>
      <c r="V225" s="53">
        <f t="shared" si="35"/>
        <v>43247</v>
      </c>
      <c r="X225" s="6" t="str">
        <f>VLOOKUP($I225,[2]GSTZEN!$E:$AK,1,)</f>
        <v>GE2150FY2526138</v>
      </c>
      <c r="Y225" s="6" t="str">
        <f>VLOOKUP($I225,[2]GSTZEN!$E:$AK,4,)</f>
        <v>33AALCG7749N1ZV</v>
      </c>
      <c r="Z225" s="6">
        <f>VLOOKUP($I225,[2]GSTZEN!$E:$AK,10,)</f>
        <v>36650</v>
      </c>
      <c r="AA225" s="6">
        <f>VLOOKUP($I225,[2]GSTZEN!$E:$AK,11,)</f>
        <v>0</v>
      </c>
      <c r="AB225" s="6">
        <f>VLOOKUP($I225,[2]GSTZEN!$E:$AK,12,)</f>
        <v>3298.5</v>
      </c>
      <c r="AC225" s="6">
        <f>VLOOKUP($I225,[2]GSTZEN!$E:$AK,13,)</f>
        <v>3298.5</v>
      </c>
      <c r="AD225" s="6">
        <f>VLOOKUP($I225,[2]GSTZEN!$E:$AK,15,)</f>
        <v>43247</v>
      </c>
      <c r="AE225" s="6" t="str">
        <f>VLOOKUP($I225,[2]GSTZEN!$E:$AK,31,)</f>
        <v>Generated</v>
      </c>
      <c r="AF225" s="6">
        <f>VLOOKUP($I225,[2]GSTZEN!$E:$AK,32,)</f>
        <v>0</v>
      </c>
      <c r="AH225" s="6" t="b">
        <f t="shared" si="28"/>
        <v>1</v>
      </c>
      <c r="AI225" s="6">
        <f t="shared" si="32"/>
        <v>0</v>
      </c>
      <c r="AJ225" s="6">
        <f t="shared" si="32"/>
        <v>0</v>
      </c>
      <c r="AK225" s="6">
        <f t="shared" si="29"/>
        <v>0</v>
      </c>
      <c r="AL225" s="6">
        <f t="shared" si="30"/>
        <v>0</v>
      </c>
      <c r="AM225" s="6">
        <f t="shared" si="31"/>
        <v>0</v>
      </c>
    </row>
    <row r="226" spans="1:39">
      <c r="A226" s="6">
        <v>2150</v>
      </c>
      <c r="B226" s="6" t="s">
        <v>879</v>
      </c>
      <c r="C226" s="6" t="s">
        <v>296</v>
      </c>
      <c r="F226" s="19" t="s">
        <v>503</v>
      </c>
      <c r="G226" s="8">
        <v>1.1000000000000001</v>
      </c>
      <c r="H226" s="6" t="s">
        <v>111</v>
      </c>
      <c r="I226" s="19" t="s">
        <v>504</v>
      </c>
      <c r="K226" s="6" t="s">
        <v>111</v>
      </c>
      <c r="L226" s="6">
        <v>998599</v>
      </c>
      <c r="M226" s="44" t="s">
        <v>36</v>
      </c>
      <c r="N226" s="44">
        <v>1</v>
      </c>
      <c r="O226" s="44" t="s">
        <v>37</v>
      </c>
      <c r="P226" s="72">
        <v>100000</v>
      </c>
      <c r="R226" s="53">
        <f t="shared" si="33"/>
        <v>9000</v>
      </c>
      <c r="S226" s="53">
        <f t="shared" si="34"/>
        <v>9000</v>
      </c>
      <c r="V226" s="53">
        <f t="shared" si="35"/>
        <v>118000</v>
      </c>
      <c r="X226" s="6" t="str">
        <f>VLOOKUP($I226,[2]GSTZEN!$E:$AK,1,)</f>
        <v>GE2150FY2526139</v>
      </c>
      <c r="Y226" s="6" t="str">
        <f>VLOOKUP($I226,[2]GSTZEN!$E:$AK,4,)</f>
        <v>33AAKCV5753E1Z8</v>
      </c>
      <c r="Z226" s="6">
        <f>VLOOKUP($I226,[2]GSTZEN!$E:$AK,10,)</f>
        <v>100000</v>
      </c>
      <c r="AA226" s="6">
        <f>VLOOKUP($I226,[2]GSTZEN!$E:$AK,11,)</f>
        <v>0</v>
      </c>
      <c r="AB226" s="6">
        <f>VLOOKUP($I226,[2]GSTZEN!$E:$AK,12,)</f>
        <v>9000</v>
      </c>
      <c r="AC226" s="6">
        <f>VLOOKUP($I226,[2]GSTZEN!$E:$AK,13,)</f>
        <v>9000</v>
      </c>
      <c r="AD226" s="6">
        <f>VLOOKUP($I226,[2]GSTZEN!$E:$AK,15,)</f>
        <v>118000</v>
      </c>
      <c r="AE226" s="6" t="str">
        <f>VLOOKUP($I226,[2]GSTZEN!$E:$AK,31,)</f>
        <v>Generated</v>
      </c>
      <c r="AF226" s="6">
        <f>VLOOKUP($I226,[2]GSTZEN!$E:$AK,32,)</f>
        <v>0</v>
      </c>
      <c r="AH226" s="6" t="b">
        <f t="shared" si="28"/>
        <v>1</v>
      </c>
      <c r="AI226" s="6">
        <f t="shared" si="32"/>
        <v>0</v>
      </c>
      <c r="AJ226" s="6">
        <f t="shared" si="32"/>
        <v>0</v>
      </c>
      <c r="AK226" s="6">
        <f t="shared" si="29"/>
        <v>0</v>
      </c>
      <c r="AL226" s="6">
        <f t="shared" si="30"/>
        <v>0</v>
      </c>
      <c r="AM226" s="6">
        <f t="shared" si="31"/>
        <v>0</v>
      </c>
    </row>
    <row r="227" spans="1:39">
      <c r="A227" s="6">
        <v>2150</v>
      </c>
      <c r="B227" s="6" t="s">
        <v>879</v>
      </c>
      <c r="C227" s="6" t="s">
        <v>296</v>
      </c>
      <c r="F227" s="19" t="s">
        <v>503</v>
      </c>
      <c r="G227" s="8">
        <v>1.1000000000000001</v>
      </c>
      <c r="H227" s="6" t="s">
        <v>111</v>
      </c>
      <c r="I227" s="19" t="s">
        <v>505</v>
      </c>
      <c r="K227" s="6" t="s">
        <v>111</v>
      </c>
      <c r="L227" s="6">
        <v>998599</v>
      </c>
      <c r="M227" s="44" t="s">
        <v>36</v>
      </c>
      <c r="N227" s="44">
        <v>1</v>
      </c>
      <c r="O227" s="44" t="s">
        <v>37</v>
      </c>
      <c r="P227" s="72">
        <v>74900</v>
      </c>
      <c r="R227" s="53">
        <f t="shared" si="33"/>
        <v>6741</v>
      </c>
      <c r="S227" s="53">
        <f t="shared" si="34"/>
        <v>6741</v>
      </c>
      <c r="V227" s="53">
        <f t="shared" si="35"/>
        <v>88382</v>
      </c>
      <c r="X227" s="6" t="str">
        <f>VLOOKUP($I227,[2]GSTZEN!$E:$AK,1,)</f>
        <v>GE2150FY2526140</v>
      </c>
      <c r="Y227" s="6" t="str">
        <f>VLOOKUP($I227,[2]GSTZEN!$E:$AK,4,)</f>
        <v>33AAKCV5753E1Z8</v>
      </c>
      <c r="Z227" s="6">
        <f>VLOOKUP($I227,[2]GSTZEN!$E:$AK,10,)</f>
        <v>74900</v>
      </c>
      <c r="AA227" s="6">
        <f>VLOOKUP($I227,[2]GSTZEN!$E:$AK,11,)</f>
        <v>0</v>
      </c>
      <c r="AB227" s="6">
        <f>VLOOKUP($I227,[2]GSTZEN!$E:$AK,12,)</f>
        <v>6741</v>
      </c>
      <c r="AC227" s="6">
        <f>VLOOKUP($I227,[2]GSTZEN!$E:$AK,13,)</f>
        <v>6741</v>
      </c>
      <c r="AD227" s="6">
        <f>VLOOKUP($I227,[2]GSTZEN!$E:$AK,15,)</f>
        <v>88382</v>
      </c>
      <c r="AE227" s="6" t="str">
        <f>VLOOKUP($I227,[2]GSTZEN!$E:$AK,31,)</f>
        <v>Generated</v>
      </c>
      <c r="AF227" s="6">
        <f>VLOOKUP($I227,[2]GSTZEN!$E:$AK,32,)</f>
        <v>0</v>
      </c>
      <c r="AH227" s="6" t="b">
        <f t="shared" si="28"/>
        <v>1</v>
      </c>
      <c r="AI227" s="6">
        <f t="shared" si="32"/>
        <v>0</v>
      </c>
      <c r="AJ227" s="6">
        <f t="shared" si="32"/>
        <v>0</v>
      </c>
      <c r="AK227" s="6">
        <f t="shared" si="29"/>
        <v>0</v>
      </c>
      <c r="AL227" s="6">
        <f t="shared" si="30"/>
        <v>0</v>
      </c>
      <c r="AM227" s="6">
        <f t="shared" si="31"/>
        <v>0</v>
      </c>
    </row>
    <row r="228" spans="1:39">
      <c r="A228" s="6">
        <v>2150</v>
      </c>
      <c r="B228" s="6" t="s">
        <v>879</v>
      </c>
      <c r="C228" s="6" t="s">
        <v>296</v>
      </c>
      <c r="F228" s="19" t="s">
        <v>506</v>
      </c>
      <c r="G228" s="8">
        <v>1.1000000000000001</v>
      </c>
      <c r="H228" s="6" t="s">
        <v>111</v>
      </c>
      <c r="I228" s="19" t="s">
        <v>507</v>
      </c>
      <c r="K228" s="6" t="s">
        <v>111</v>
      </c>
      <c r="L228" s="6">
        <v>998599</v>
      </c>
      <c r="M228" s="44" t="s">
        <v>36</v>
      </c>
      <c r="N228" s="44">
        <v>1</v>
      </c>
      <c r="O228" s="44" t="s">
        <v>37</v>
      </c>
      <c r="P228" s="72">
        <v>100000</v>
      </c>
      <c r="R228" s="53">
        <f t="shared" si="33"/>
        <v>9000</v>
      </c>
      <c r="S228" s="53">
        <f t="shared" si="34"/>
        <v>9000</v>
      </c>
      <c r="V228" s="53">
        <f t="shared" si="35"/>
        <v>118000</v>
      </c>
      <c r="X228" s="6" t="str">
        <f>VLOOKUP($I228,[2]GSTZEN!$E:$AK,1,)</f>
        <v>GE2150FY2526141</v>
      </c>
      <c r="Y228" s="6" t="str">
        <f>VLOOKUP($I228,[2]GSTZEN!$E:$AK,4,)</f>
        <v>33AAHCE8612J1ZL</v>
      </c>
      <c r="Z228" s="6">
        <f>VLOOKUP($I228,[2]GSTZEN!$E:$AK,10,)</f>
        <v>100000</v>
      </c>
      <c r="AA228" s="6">
        <f>VLOOKUP($I228,[2]GSTZEN!$E:$AK,11,)</f>
        <v>0</v>
      </c>
      <c r="AB228" s="6">
        <f>VLOOKUP($I228,[2]GSTZEN!$E:$AK,12,)</f>
        <v>9000</v>
      </c>
      <c r="AC228" s="6">
        <f>VLOOKUP($I228,[2]GSTZEN!$E:$AK,13,)</f>
        <v>9000</v>
      </c>
      <c r="AD228" s="6">
        <f>VLOOKUP($I228,[2]GSTZEN!$E:$AK,15,)</f>
        <v>118000</v>
      </c>
      <c r="AE228" s="6" t="str">
        <f>VLOOKUP($I228,[2]GSTZEN!$E:$AK,31,)</f>
        <v>Generated</v>
      </c>
      <c r="AF228" s="6">
        <f>VLOOKUP($I228,[2]GSTZEN!$E:$AK,32,)</f>
        <v>0</v>
      </c>
      <c r="AH228" s="6" t="b">
        <f t="shared" si="28"/>
        <v>1</v>
      </c>
      <c r="AI228" s="6">
        <f t="shared" si="32"/>
        <v>0</v>
      </c>
      <c r="AJ228" s="6">
        <f t="shared" si="32"/>
        <v>0</v>
      </c>
      <c r="AK228" s="6">
        <f t="shared" si="29"/>
        <v>0</v>
      </c>
      <c r="AL228" s="6">
        <f t="shared" si="30"/>
        <v>0</v>
      </c>
      <c r="AM228" s="6">
        <f t="shared" si="31"/>
        <v>0</v>
      </c>
    </row>
    <row r="229" spans="1:39">
      <c r="A229" s="6">
        <v>2150</v>
      </c>
      <c r="B229" s="6" t="s">
        <v>879</v>
      </c>
      <c r="C229" s="6" t="s">
        <v>296</v>
      </c>
      <c r="F229" s="19" t="s">
        <v>508</v>
      </c>
      <c r="G229" s="8">
        <v>1.1000000000000001</v>
      </c>
      <c r="H229" s="6" t="s">
        <v>111</v>
      </c>
      <c r="I229" s="19" t="s">
        <v>509</v>
      </c>
      <c r="K229" s="6" t="s">
        <v>111</v>
      </c>
      <c r="L229" s="6">
        <v>998599</v>
      </c>
      <c r="M229" s="44" t="s">
        <v>36</v>
      </c>
      <c r="N229" s="44">
        <v>1</v>
      </c>
      <c r="O229" s="44" t="s">
        <v>37</v>
      </c>
      <c r="P229" s="72">
        <v>100000</v>
      </c>
      <c r="R229" s="53">
        <f t="shared" si="33"/>
        <v>9000</v>
      </c>
      <c r="S229" s="53">
        <f t="shared" si="34"/>
        <v>9000</v>
      </c>
      <c r="V229" s="53">
        <f t="shared" si="35"/>
        <v>118000</v>
      </c>
      <c r="X229" s="6" t="str">
        <f>VLOOKUP($I229,[2]GSTZEN!$E:$AK,1,)</f>
        <v>GE2150FY2526142</v>
      </c>
      <c r="Y229" s="6" t="str">
        <f>VLOOKUP($I229,[2]GSTZEN!$E:$AK,4,)</f>
        <v>33AADCP6091L1Z5</v>
      </c>
      <c r="Z229" s="6">
        <f>VLOOKUP($I229,[2]GSTZEN!$E:$AK,10,)</f>
        <v>100000</v>
      </c>
      <c r="AA229" s="6">
        <f>VLOOKUP($I229,[2]GSTZEN!$E:$AK,11,)</f>
        <v>0</v>
      </c>
      <c r="AB229" s="6">
        <f>VLOOKUP($I229,[2]GSTZEN!$E:$AK,12,)</f>
        <v>9000</v>
      </c>
      <c r="AC229" s="6">
        <f>VLOOKUP($I229,[2]GSTZEN!$E:$AK,13,)</f>
        <v>9000</v>
      </c>
      <c r="AD229" s="6">
        <f>VLOOKUP($I229,[2]GSTZEN!$E:$AK,15,)</f>
        <v>118000</v>
      </c>
      <c r="AE229" s="6" t="str">
        <f>VLOOKUP($I229,[2]GSTZEN!$E:$AK,31,)</f>
        <v>Generated</v>
      </c>
      <c r="AF229" s="6">
        <f>VLOOKUP($I229,[2]GSTZEN!$E:$AK,32,)</f>
        <v>0</v>
      </c>
      <c r="AH229" s="6" t="b">
        <f t="shared" si="28"/>
        <v>1</v>
      </c>
      <c r="AI229" s="6">
        <f t="shared" si="32"/>
        <v>0</v>
      </c>
      <c r="AJ229" s="6">
        <f t="shared" si="32"/>
        <v>0</v>
      </c>
      <c r="AK229" s="6">
        <f t="shared" si="29"/>
        <v>0</v>
      </c>
      <c r="AL229" s="6">
        <f t="shared" si="30"/>
        <v>0</v>
      </c>
      <c r="AM229" s="6">
        <f t="shared" si="31"/>
        <v>0</v>
      </c>
    </row>
    <row r="230" spans="1:39">
      <c r="A230" s="6">
        <v>2150</v>
      </c>
      <c r="B230" s="6" t="s">
        <v>879</v>
      </c>
      <c r="C230" s="6" t="s">
        <v>296</v>
      </c>
      <c r="F230" s="19" t="s">
        <v>508</v>
      </c>
      <c r="G230" s="8">
        <v>1.1000000000000001</v>
      </c>
      <c r="H230" s="6" t="s">
        <v>111</v>
      </c>
      <c r="I230" s="19" t="s">
        <v>510</v>
      </c>
      <c r="K230" s="6" t="s">
        <v>111</v>
      </c>
      <c r="L230" s="6">
        <v>998599</v>
      </c>
      <c r="M230" s="44" t="s">
        <v>36</v>
      </c>
      <c r="N230" s="44">
        <v>1</v>
      </c>
      <c r="O230" s="44" t="s">
        <v>37</v>
      </c>
      <c r="P230" s="72">
        <v>74900</v>
      </c>
      <c r="R230" s="53">
        <f t="shared" si="33"/>
        <v>6741</v>
      </c>
      <c r="S230" s="53">
        <f t="shared" si="34"/>
        <v>6741</v>
      </c>
      <c r="V230" s="53">
        <f t="shared" si="35"/>
        <v>88382</v>
      </c>
      <c r="X230" s="6" t="str">
        <f>VLOOKUP($I230,[2]GSTZEN!$E:$AK,1,)</f>
        <v>GE2150FY2526143</v>
      </c>
      <c r="Y230" s="6" t="str">
        <f>VLOOKUP($I230,[2]GSTZEN!$E:$AK,4,)</f>
        <v>33AADCP6091L1Z5</v>
      </c>
      <c r="Z230" s="6">
        <f>VLOOKUP($I230,[2]GSTZEN!$E:$AK,10,)</f>
        <v>74900</v>
      </c>
      <c r="AA230" s="6">
        <f>VLOOKUP($I230,[2]GSTZEN!$E:$AK,11,)</f>
        <v>0</v>
      </c>
      <c r="AB230" s="6">
        <f>VLOOKUP($I230,[2]GSTZEN!$E:$AK,12,)</f>
        <v>6741</v>
      </c>
      <c r="AC230" s="6">
        <f>VLOOKUP($I230,[2]GSTZEN!$E:$AK,13,)</f>
        <v>6741</v>
      </c>
      <c r="AD230" s="6">
        <f>VLOOKUP($I230,[2]GSTZEN!$E:$AK,15,)</f>
        <v>88382</v>
      </c>
      <c r="AE230" s="6" t="str">
        <f>VLOOKUP($I230,[2]GSTZEN!$E:$AK,31,)</f>
        <v>Generated</v>
      </c>
      <c r="AF230" s="6">
        <f>VLOOKUP($I230,[2]GSTZEN!$E:$AK,32,)</f>
        <v>0</v>
      </c>
      <c r="AH230" s="6" t="b">
        <f t="shared" si="28"/>
        <v>1</v>
      </c>
      <c r="AI230" s="6">
        <f t="shared" si="32"/>
        <v>0</v>
      </c>
      <c r="AJ230" s="6">
        <f t="shared" si="32"/>
        <v>0</v>
      </c>
      <c r="AK230" s="6">
        <f t="shared" si="29"/>
        <v>0</v>
      </c>
      <c r="AL230" s="6">
        <f t="shared" si="30"/>
        <v>0</v>
      </c>
      <c r="AM230" s="6">
        <f t="shared" si="31"/>
        <v>0</v>
      </c>
    </row>
    <row r="231" spans="1:39">
      <c r="A231" s="6">
        <v>2150</v>
      </c>
      <c r="B231" s="6" t="s">
        <v>879</v>
      </c>
      <c r="C231" s="6" t="s">
        <v>296</v>
      </c>
      <c r="F231" s="19" t="s">
        <v>511</v>
      </c>
      <c r="G231" s="8">
        <v>1.1000000000000001</v>
      </c>
      <c r="H231" s="6" t="s">
        <v>111</v>
      </c>
      <c r="I231" s="19" t="s">
        <v>512</v>
      </c>
      <c r="K231" s="6" t="s">
        <v>111</v>
      </c>
      <c r="L231" s="6">
        <v>998599</v>
      </c>
      <c r="M231" s="44" t="s">
        <v>36</v>
      </c>
      <c r="N231" s="44">
        <v>1</v>
      </c>
      <c r="O231" s="44" t="s">
        <v>37</v>
      </c>
      <c r="P231" s="72">
        <v>500000</v>
      </c>
      <c r="R231" s="53">
        <f t="shared" si="33"/>
        <v>45000</v>
      </c>
      <c r="S231" s="53">
        <f t="shared" si="34"/>
        <v>45000</v>
      </c>
      <c r="V231" s="53">
        <f t="shared" si="35"/>
        <v>590000</v>
      </c>
      <c r="X231" s="6" t="str">
        <f>VLOOKUP($I231,[2]GSTZEN!$E:$AK,1,)</f>
        <v>GE2150FY2526144</v>
      </c>
      <c r="Y231" s="6" t="str">
        <f>VLOOKUP($I231,[2]GSTZEN!$E:$AK,4,)</f>
        <v>33ABOCS5229D1ZC</v>
      </c>
      <c r="Z231" s="6">
        <f>VLOOKUP($I231,[2]GSTZEN!$E:$AK,10,)</f>
        <v>500000</v>
      </c>
      <c r="AA231" s="6">
        <f>VLOOKUP($I231,[2]GSTZEN!$E:$AK,11,)</f>
        <v>0</v>
      </c>
      <c r="AB231" s="6">
        <f>VLOOKUP($I231,[2]GSTZEN!$E:$AK,12,)</f>
        <v>45000</v>
      </c>
      <c r="AC231" s="6">
        <f>VLOOKUP($I231,[2]GSTZEN!$E:$AK,13,)</f>
        <v>45000</v>
      </c>
      <c r="AD231" s="6">
        <f>VLOOKUP($I231,[2]GSTZEN!$E:$AK,15,)</f>
        <v>590000</v>
      </c>
      <c r="AE231" s="6" t="str">
        <f>VLOOKUP($I231,[2]GSTZEN!$E:$AK,31,)</f>
        <v>Generated</v>
      </c>
      <c r="AF231" s="6">
        <f>VLOOKUP($I231,[2]GSTZEN!$E:$AK,32,)</f>
        <v>0</v>
      </c>
      <c r="AH231" s="6" t="b">
        <f t="shared" si="28"/>
        <v>1</v>
      </c>
      <c r="AI231" s="6">
        <f t="shared" si="32"/>
        <v>0</v>
      </c>
      <c r="AJ231" s="6">
        <f t="shared" si="32"/>
        <v>0</v>
      </c>
      <c r="AK231" s="6">
        <f t="shared" si="29"/>
        <v>0</v>
      </c>
      <c r="AL231" s="6">
        <f t="shared" si="30"/>
        <v>0</v>
      </c>
      <c r="AM231" s="6">
        <f t="shared" si="31"/>
        <v>0</v>
      </c>
    </row>
    <row r="232" spans="1:39">
      <c r="A232" s="6">
        <v>2150</v>
      </c>
      <c r="B232" s="6" t="s">
        <v>879</v>
      </c>
      <c r="C232" s="6" t="s">
        <v>296</v>
      </c>
      <c r="F232" s="19" t="s">
        <v>511</v>
      </c>
      <c r="G232" s="8">
        <v>1.1000000000000001</v>
      </c>
      <c r="H232" s="6" t="s">
        <v>111</v>
      </c>
      <c r="I232" s="19" t="s">
        <v>513</v>
      </c>
      <c r="K232" s="6" t="s">
        <v>111</v>
      </c>
      <c r="L232" s="6">
        <v>998599</v>
      </c>
      <c r="M232" s="44" t="s">
        <v>36</v>
      </c>
      <c r="N232" s="44">
        <v>1</v>
      </c>
      <c r="O232" s="44" t="s">
        <v>37</v>
      </c>
      <c r="P232" s="72">
        <v>150000</v>
      </c>
      <c r="R232" s="53">
        <f t="shared" si="33"/>
        <v>13500</v>
      </c>
      <c r="S232" s="53">
        <f t="shared" si="34"/>
        <v>13500</v>
      </c>
      <c r="V232" s="53">
        <f t="shared" si="35"/>
        <v>177000</v>
      </c>
      <c r="X232" s="6" t="str">
        <f>VLOOKUP($I232,[2]GSTZEN!$E:$AK,1,)</f>
        <v>GE2150FY2526145</v>
      </c>
      <c r="Y232" s="6" t="str">
        <f>VLOOKUP($I232,[2]GSTZEN!$E:$AK,4,)</f>
        <v>33ABOCS5229D1ZC</v>
      </c>
      <c r="Z232" s="6">
        <f>VLOOKUP($I232,[2]GSTZEN!$E:$AK,10,)</f>
        <v>150000</v>
      </c>
      <c r="AA232" s="6">
        <f>VLOOKUP($I232,[2]GSTZEN!$E:$AK,11,)</f>
        <v>0</v>
      </c>
      <c r="AB232" s="6">
        <f>VLOOKUP($I232,[2]GSTZEN!$E:$AK,12,)</f>
        <v>13500</v>
      </c>
      <c r="AC232" s="6">
        <f>VLOOKUP($I232,[2]GSTZEN!$E:$AK,13,)</f>
        <v>13500</v>
      </c>
      <c r="AD232" s="6">
        <f>VLOOKUP($I232,[2]GSTZEN!$E:$AK,15,)</f>
        <v>177000</v>
      </c>
      <c r="AE232" s="6" t="str">
        <f>VLOOKUP($I232,[2]GSTZEN!$E:$AK,31,)</f>
        <v>Generated</v>
      </c>
      <c r="AF232" s="6">
        <f>VLOOKUP($I232,[2]GSTZEN!$E:$AK,32,)</f>
        <v>0</v>
      </c>
      <c r="AH232" s="6" t="b">
        <f t="shared" si="28"/>
        <v>1</v>
      </c>
      <c r="AI232" s="6">
        <f t="shared" si="32"/>
        <v>0</v>
      </c>
      <c r="AJ232" s="6">
        <f t="shared" si="32"/>
        <v>0</v>
      </c>
      <c r="AK232" s="6">
        <f t="shared" si="29"/>
        <v>0</v>
      </c>
      <c r="AL232" s="6">
        <f t="shared" si="30"/>
        <v>0</v>
      </c>
      <c r="AM232" s="6">
        <f t="shared" si="31"/>
        <v>0</v>
      </c>
    </row>
    <row r="233" spans="1:39">
      <c r="A233" s="6">
        <v>2150</v>
      </c>
      <c r="B233" s="6" t="s">
        <v>879</v>
      </c>
      <c r="C233" s="6" t="s">
        <v>296</v>
      </c>
      <c r="F233" s="19" t="s">
        <v>514</v>
      </c>
      <c r="G233" s="8">
        <v>1.1000000000000001</v>
      </c>
      <c r="H233" s="6" t="s">
        <v>111</v>
      </c>
      <c r="I233" s="19" t="s">
        <v>515</v>
      </c>
      <c r="K233" s="6" t="s">
        <v>111</v>
      </c>
      <c r="L233" s="6">
        <v>998599</v>
      </c>
      <c r="M233" s="44" t="s">
        <v>36</v>
      </c>
      <c r="N233" s="44">
        <v>1</v>
      </c>
      <c r="O233" s="44" t="s">
        <v>37</v>
      </c>
      <c r="P233" s="72">
        <v>100000</v>
      </c>
      <c r="R233" s="53">
        <f t="shared" si="33"/>
        <v>9000</v>
      </c>
      <c r="S233" s="53">
        <f t="shared" si="34"/>
        <v>9000</v>
      </c>
      <c r="V233" s="53">
        <f t="shared" si="35"/>
        <v>118000</v>
      </c>
      <c r="X233" s="6" t="str">
        <f>VLOOKUP($I233,[2]GSTZEN!$E:$AK,1,)</f>
        <v>GE2150FY2526146</v>
      </c>
      <c r="Y233" s="6" t="str">
        <f>VLOOKUP($I233,[2]GSTZEN!$E:$AK,4,)</f>
        <v>33AAKCV6787C1Z0</v>
      </c>
      <c r="Z233" s="6">
        <f>VLOOKUP($I233,[2]GSTZEN!$E:$AK,10,)</f>
        <v>100000</v>
      </c>
      <c r="AA233" s="6">
        <f>VLOOKUP($I233,[2]GSTZEN!$E:$AK,11,)</f>
        <v>0</v>
      </c>
      <c r="AB233" s="6">
        <f>VLOOKUP($I233,[2]GSTZEN!$E:$AK,12,)</f>
        <v>9000</v>
      </c>
      <c r="AC233" s="6">
        <f>VLOOKUP($I233,[2]GSTZEN!$E:$AK,13,)</f>
        <v>9000</v>
      </c>
      <c r="AD233" s="6">
        <f>VLOOKUP($I233,[2]GSTZEN!$E:$AK,15,)</f>
        <v>118000</v>
      </c>
      <c r="AE233" s="6" t="str">
        <f>VLOOKUP($I233,[2]GSTZEN!$E:$AK,31,)</f>
        <v>Generated</v>
      </c>
      <c r="AF233" s="6">
        <f>VLOOKUP($I233,[2]GSTZEN!$E:$AK,32,)</f>
        <v>0</v>
      </c>
      <c r="AH233" s="6" t="b">
        <f t="shared" si="28"/>
        <v>1</v>
      </c>
      <c r="AI233" s="6">
        <f t="shared" si="32"/>
        <v>0</v>
      </c>
      <c r="AJ233" s="6">
        <f t="shared" si="32"/>
        <v>0</v>
      </c>
      <c r="AK233" s="6">
        <f t="shared" si="29"/>
        <v>0</v>
      </c>
      <c r="AL233" s="6">
        <f t="shared" si="30"/>
        <v>0</v>
      </c>
      <c r="AM233" s="6">
        <f t="shared" si="31"/>
        <v>0</v>
      </c>
    </row>
    <row r="234" spans="1:39">
      <c r="A234" s="6">
        <v>2150</v>
      </c>
      <c r="B234" s="6" t="s">
        <v>879</v>
      </c>
      <c r="C234" s="6" t="s">
        <v>296</v>
      </c>
      <c r="F234" s="19" t="s">
        <v>514</v>
      </c>
      <c r="G234" s="8">
        <v>1.1000000000000001</v>
      </c>
      <c r="H234" s="6" t="s">
        <v>111</v>
      </c>
      <c r="I234" s="19" t="s">
        <v>516</v>
      </c>
      <c r="K234" s="6" t="s">
        <v>111</v>
      </c>
      <c r="L234" s="6">
        <v>998599</v>
      </c>
      <c r="M234" s="44" t="s">
        <v>36</v>
      </c>
      <c r="N234" s="44">
        <v>1</v>
      </c>
      <c r="O234" s="44" t="s">
        <v>37</v>
      </c>
      <c r="P234" s="72">
        <v>74900</v>
      </c>
      <c r="R234" s="53">
        <f t="shared" si="33"/>
        <v>6741</v>
      </c>
      <c r="S234" s="53">
        <f t="shared" si="34"/>
        <v>6741</v>
      </c>
      <c r="V234" s="53">
        <f t="shared" si="35"/>
        <v>88382</v>
      </c>
      <c r="X234" s="6" t="str">
        <f>VLOOKUP($I234,[2]GSTZEN!$E:$AK,1,)</f>
        <v>GE2150FY2526147</v>
      </c>
      <c r="Y234" s="6" t="str">
        <f>VLOOKUP($I234,[2]GSTZEN!$E:$AK,4,)</f>
        <v>33AAKCV6787C1Z0</v>
      </c>
      <c r="Z234" s="6">
        <f>VLOOKUP($I234,[2]GSTZEN!$E:$AK,10,)</f>
        <v>74900</v>
      </c>
      <c r="AA234" s="6">
        <f>VLOOKUP($I234,[2]GSTZEN!$E:$AK,11,)</f>
        <v>0</v>
      </c>
      <c r="AB234" s="6">
        <f>VLOOKUP($I234,[2]GSTZEN!$E:$AK,12,)</f>
        <v>6741</v>
      </c>
      <c r="AC234" s="6">
        <f>VLOOKUP($I234,[2]GSTZEN!$E:$AK,13,)</f>
        <v>6741</v>
      </c>
      <c r="AD234" s="6">
        <f>VLOOKUP($I234,[2]GSTZEN!$E:$AK,15,)</f>
        <v>88382</v>
      </c>
      <c r="AE234" s="6" t="str">
        <f>VLOOKUP($I234,[2]GSTZEN!$E:$AK,31,)</f>
        <v>Generated</v>
      </c>
      <c r="AF234" s="6">
        <f>VLOOKUP($I234,[2]GSTZEN!$E:$AK,32,)</f>
        <v>0</v>
      </c>
      <c r="AH234" s="6" t="b">
        <f t="shared" si="28"/>
        <v>1</v>
      </c>
      <c r="AI234" s="6">
        <f t="shared" si="32"/>
        <v>0</v>
      </c>
      <c r="AJ234" s="6">
        <f t="shared" si="32"/>
        <v>0</v>
      </c>
      <c r="AK234" s="6">
        <f t="shared" si="29"/>
        <v>0</v>
      </c>
      <c r="AL234" s="6">
        <f t="shared" si="30"/>
        <v>0</v>
      </c>
      <c r="AM234" s="6">
        <f t="shared" si="31"/>
        <v>0</v>
      </c>
    </row>
    <row r="235" spans="1:39">
      <c r="A235" s="6">
        <v>2150</v>
      </c>
      <c r="B235" s="6" t="s">
        <v>879</v>
      </c>
      <c r="C235" s="6" t="s">
        <v>296</v>
      </c>
      <c r="F235" s="19" t="s">
        <v>517</v>
      </c>
      <c r="G235" s="8">
        <v>1.1000000000000001</v>
      </c>
      <c r="H235" s="6" t="s">
        <v>111</v>
      </c>
      <c r="I235" s="19" t="s">
        <v>518</v>
      </c>
      <c r="K235" s="6" t="s">
        <v>111</v>
      </c>
      <c r="L235" s="6">
        <v>998599</v>
      </c>
      <c r="M235" s="44" t="s">
        <v>36</v>
      </c>
      <c r="N235" s="44">
        <v>1</v>
      </c>
      <c r="O235" s="44" t="s">
        <v>37</v>
      </c>
      <c r="P235" s="72">
        <v>100000</v>
      </c>
      <c r="R235" s="53">
        <f t="shared" si="33"/>
        <v>9000</v>
      </c>
      <c r="S235" s="53">
        <f t="shared" si="34"/>
        <v>9000</v>
      </c>
      <c r="V235" s="53">
        <f t="shared" si="35"/>
        <v>118000</v>
      </c>
      <c r="X235" s="6" t="str">
        <f>VLOOKUP($I235,[2]GSTZEN!$E:$AK,1,)</f>
        <v>GE2150FY2526148</v>
      </c>
      <c r="Y235" s="6" t="str">
        <f>VLOOKUP($I235,[2]GSTZEN!$E:$AK,4,)</f>
        <v>33AAAFF7432R2Z4</v>
      </c>
      <c r="Z235" s="6">
        <f>VLOOKUP($I235,[2]GSTZEN!$E:$AK,10,)</f>
        <v>100000</v>
      </c>
      <c r="AA235" s="6">
        <f>VLOOKUP($I235,[2]GSTZEN!$E:$AK,11,)</f>
        <v>0</v>
      </c>
      <c r="AB235" s="6">
        <f>VLOOKUP($I235,[2]GSTZEN!$E:$AK,12,)</f>
        <v>9000</v>
      </c>
      <c r="AC235" s="6">
        <f>VLOOKUP($I235,[2]GSTZEN!$E:$AK,13,)</f>
        <v>9000</v>
      </c>
      <c r="AD235" s="6">
        <f>VLOOKUP($I235,[2]GSTZEN!$E:$AK,15,)</f>
        <v>118000</v>
      </c>
      <c r="AE235" s="6" t="str">
        <f>VLOOKUP($I235,[2]GSTZEN!$E:$AK,31,)</f>
        <v>Generated</v>
      </c>
      <c r="AF235" s="6">
        <f>VLOOKUP($I235,[2]GSTZEN!$E:$AK,32,)</f>
        <v>0</v>
      </c>
      <c r="AH235" s="6" t="b">
        <f t="shared" si="28"/>
        <v>1</v>
      </c>
      <c r="AI235" s="6">
        <f t="shared" si="32"/>
        <v>0</v>
      </c>
      <c r="AJ235" s="6">
        <f t="shared" si="32"/>
        <v>0</v>
      </c>
      <c r="AK235" s="6">
        <f t="shared" si="29"/>
        <v>0</v>
      </c>
      <c r="AL235" s="6">
        <f t="shared" si="30"/>
        <v>0</v>
      </c>
      <c r="AM235" s="6">
        <f t="shared" si="31"/>
        <v>0</v>
      </c>
    </row>
    <row r="236" spans="1:39">
      <c r="A236" s="6">
        <v>2150</v>
      </c>
      <c r="B236" s="6" t="s">
        <v>879</v>
      </c>
      <c r="C236" s="6" t="s">
        <v>296</v>
      </c>
      <c r="F236" s="19" t="s">
        <v>517</v>
      </c>
      <c r="G236" s="8">
        <v>1.1000000000000001</v>
      </c>
      <c r="H236" s="6" t="s">
        <v>111</v>
      </c>
      <c r="I236" s="19" t="s">
        <v>519</v>
      </c>
      <c r="K236" s="6" t="s">
        <v>111</v>
      </c>
      <c r="L236" s="6">
        <v>998599</v>
      </c>
      <c r="M236" s="44" t="s">
        <v>36</v>
      </c>
      <c r="N236" s="44">
        <v>1</v>
      </c>
      <c r="O236" s="44" t="s">
        <v>37</v>
      </c>
      <c r="P236" s="72">
        <v>74900</v>
      </c>
      <c r="R236" s="53">
        <f t="shared" si="33"/>
        <v>6741</v>
      </c>
      <c r="S236" s="53">
        <f t="shared" si="34"/>
        <v>6741</v>
      </c>
      <c r="V236" s="53">
        <f t="shared" si="35"/>
        <v>88382</v>
      </c>
      <c r="X236" s="6" t="str">
        <f>VLOOKUP($I236,[2]GSTZEN!$E:$AK,1,)</f>
        <v>GE2150FY2526149</v>
      </c>
      <c r="Y236" s="6" t="str">
        <f>VLOOKUP($I236,[2]GSTZEN!$E:$AK,4,)</f>
        <v>33AAAFF7432R2Z4</v>
      </c>
      <c r="Z236" s="6">
        <f>VLOOKUP($I236,[2]GSTZEN!$E:$AK,10,)</f>
        <v>74900</v>
      </c>
      <c r="AA236" s="6">
        <f>VLOOKUP($I236,[2]GSTZEN!$E:$AK,11,)</f>
        <v>0</v>
      </c>
      <c r="AB236" s="6">
        <f>VLOOKUP($I236,[2]GSTZEN!$E:$AK,12,)</f>
        <v>6741</v>
      </c>
      <c r="AC236" s="6">
        <f>VLOOKUP($I236,[2]GSTZEN!$E:$AK,13,)</f>
        <v>6741</v>
      </c>
      <c r="AD236" s="6">
        <f>VLOOKUP($I236,[2]GSTZEN!$E:$AK,15,)</f>
        <v>88382</v>
      </c>
      <c r="AE236" s="6" t="str">
        <f>VLOOKUP($I236,[2]GSTZEN!$E:$AK,31,)</f>
        <v>Generated</v>
      </c>
      <c r="AF236" s="6">
        <f>VLOOKUP($I236,[2]GSTZEN!$E:$AK,32,)</f>
        <v>0</v>
      </c>
      <c r="AH236" s="6" t="b">
        <f t="shared" si="28"/>
        <v>1</v>
      </c>
      <c r="AI236" s="6">
        <f t="shared" si="32"/>
        <v>0</v>
      </c>
      <c r="AJ236" s="6">
        <f t="shared" si="32"/>
        <v>0</v>
      </c>
      <c r="AK236" s="6">
        <f t="shared" si="29"/>
        <v>0</v>
      </c>
      <c r="AL236" s="6">
        <f t="shared" si="30"/>
        <v>0</v>
      </c>
      <c r="AM236" s="6">
        <f t="shared" si="31"/>
        <v>0</v>
      </c>
    </row>
    <row r="237" spans="1:39">
      <c r="A237" s="6">
        <v>2150</v>
      </c>
      <c r="B237" s="6" t="s">
        <v>879</v>
      </c>
      <c r="C237" s="6" t="s">
        <v>296</v>
      </c>
      <c r="F237" s="19" t="s">
        <v>520</v>
      </c>
      <c r="G237" s="8">
        <v>1.1000000000000001</v>
      </c>
      <c r="H237" s="6" t="s">
        <v>111</v>
      </c>
      <c r="I237" s="19" t="s">
        <v>521</v>
      </c>
      <c r="K237" s="6" t="s">
        <v>111</v>
      </c>
      <c r="L237" s="6">
        <v>998599</v>
      </c>
      <c r="M237" s="44" t="s">
        <v>36</v>
      </c>
      <c r="N237" s="44">
        <v>1</v>
      </c>
      <c r="O237" s="44" t="s">
        <v>37</v>
      </c>
      <c r="P237" s="72">
        <v>100000</v>
      </c>
      <c r="R237" s="53">
        <f t="shared" si="33"/>
        <v>9000</v>
      </c>
      <c r="S237" s="53">
        <f t="shared" si="34"/>
        <v>9000</v>
      </c>
      <c r="V237" s="53">
        <f t="shared" si="35"/>
        <v>118000</v>
      </c>
      <c r="X237" s="6" t="str">
        <f>VLOOKUP($I237,[2]GSTZEN!$E:$AK,1,)</f>
        <v>GE2150FY2526150</v>
      </c>
      <c r="Y237" s="6" t="str">
        <f>VLOOKUP($I237,[2]GSTZEN!$E:$AK,4,)</f>
        <v>33AAXCS4958B1ZZ</v>
      </c>
      <c r="Z237" s="6">
        <f>VLOOKUP($I237,[2]GSTZEN!$E:$AK,10,)</f>
        <v>100000</v>
      </c>
      <c r="AA237" s="6">
        <f>VLOOKUP($I237,[2]GSTZEN!$E:$AK,11,)</f>
        <v>0</v>
      </c>
      <c r="AB237" s="6">
        <f>VLOOKUP($I237,[2]GSTZEN!$E:$AK,12,)</f>
        <v>9000</v>
      </c>
      <c r="AC237" s="6">
        <f>VLOOKUP($I237,[2]GSTZEN!$E:$AK,13,)</f>
        <v>9000</v>
      </c>
      <c r="AD237" s="6">
        <f>VLOOKUP($I237,[2]GSTZEN!$E:$AK,15,)</f>
        <v>118000</v>
      </c>
      <c r="AE237" s="6" t="str">
        <f>VLOOKUP($I237,[2]GSTZEN!$E:$AK,31,)</f>
        <v>Generated</v>
      </c>
      <c r="AF237" s="6">
        <f>VLOOKUP($I237,[2]GSTZEN!$E:$AK,32,)</f>
        <v>0</v>
      </c>
      <c r="AH237" s="6" t="b">
        <f t="shared" si="28"/>
        <v>1</v>
      </c>
      <c r="AI237" s="6">
        <f t="shared" si="32"/>
        <v>0</v>
      </c>
      <c r="AJ237" s="6">
        <f t="shared" si="32"/>
        <v>0</v>
      </c>
      <c r="AK237" s="6">
        <f t="shared" si="29"/>
        <v>0</v>
      </c>
      <c r="AL237" s="6">
        <f t="shared" si="30"/>
        <v>0</v>
      </c>
      <c r="AM237" s="6">
        <f t="shared" si="31"/>
        <v>0</v>
      </c>
    </row>
    <row r="238" spans="1:39">
      <c r="A238" s="6">
        <v>2150</v>
      </c>
      <c r="B238" s="6" t="s">
        <v>879</v>
      </c>
      <c r="C238" s="6" t="s">
        <v>296</v>
      </c>
      <c r="F238" s="19" t="s">
        <v>520</v>
      </c>
      <c r="G238" s="8">
        <v>1.1000000000000001</v>
      </c>
      <c r="H238" s="6" t="s">
        <v>111</v>
      </c>
      <c r="I238" s="19" t="s">
        <v>522</v>
      </c>
      <c r="K238" s="6" t="s">
        <v>111</v>
      </c>
      <c r="L238" s="6">
        <v>998599</v>
      </c>
      <c r="M238" s="44" t="s">
        <v>36</v>
      </c>
      <c r="N238" s="44">
        <v>1</v>
      </c>
      <c r="O238" s="44" t="s">
        <v>37</v>
      </c>
      <c r="P238" s="72">
        <v>74900</v>
      </c>
      <c r="R238" s="53">
        <f t="shared" si="33"/>
        <v>6741</v>
      </c>
      <c r="S238" s="53">
        <f t="shared" si="34"/>
        <v>6741</v>
      </c>
      <c r="V238" s="53">
        <f t="shared" si="35"/>
        <v>88382</v>
      </c>
      <c r="X238" s="6" t="str">
        <f>VLOOKUP($I238,[2]GSTZEN!$E:$AK,1,)</f>
        <v>GE2150FY2526151</v>
      </c>
      <c r="Y238" s="6" t="str">
        <f>VLOOKUP($I238,[2]GSTZEN!$E:$AK,4,)</f>
        <v>33AAXCS4958B1ZZ</v>
      </c>
      <c r="Z238" s="6">
        <f>VLOOKUP($I238,[2]GSTZEN!$E:$AK,10,)</f>
        <v>74900</v>
      </c>
      <c r="AA238" s="6">
        <f>VLOOKUP($I238,[2]GSTZEN!$E:$AK,11,)</f>
        <v>0</v>
      </c>
      <c r="AB238" s="6">
        <f>VLOOKUP($I238,[2]GSTZEN!$E:$AK,12,)</f>
        <v>6741</v>
      </c>
      <c r="AC238" s="6">
        <f>VLOOKUP($I238,[2]GSTZEN!$E:$AK,13,)</f>
        <v>6741</v>
      </c>
      <c r="AD238" s="6">
        <f>VLOOKUP($I238,[2]GSTZEN!$E:$AK,15,)</f>
        <v>88382</v>
      </c>
      <c r="AE238" s="6" t="str">
        <f>VLOOKUP($I238,[2]GSTZEN!$E:$AK,31,)</f>
        <v>Generated</v>
      </c>
      <c r="AF238" s="6">
        <f>VLOOKUP($I238,[2]GSTZEN!$E:$AK,32,)</f>
        <v>0</v>
      </c>
      <c r="AH238" s="6" t="b">
        <f t="shared" si="28"/>
        <v>1</v>
      </c>
      <c r="AI238" s="6">
        <f t="shared" si="32"/>
        <v>0</v>
      </c>
      <c r="AJ238" s="6">
        <f t="shared" si="32"/>
        <v>0</v>
      </c>
      <c r="AK238" s="6">
        <f t="shared" si="29"/>
        <v>0</v>
      </c>
      <c r="AL238" s="6">
        <f t="shared" si="30"/>
        <v>0</v>
      </c>
      <c r="AM238" s="6">
        <f t="shared" si="31"/>
        <v>0</v>
      </c>
    </row>
    <row r="239" spans="1:39">
      <c r="A239" s="6">
        <v>2150</v>
      </c>
      <c r="B239" s="6" t="s">
        <v>879</v>
      </c>
      <c r="C239" s="6" t="s">
        <v>296</v>
      </c>
      <c r="F239" s="19" t="s">
        <v>495</v>
      </c>
      <c r="G239" s="8">
        <v>1.1000000000000001</v>
      </c>
      <c r="H239" s="6" t="s">
        <v>111</v>
      </c>
      <c r="I239" s="19" t="s">
        <v>523</v>
      </c>
      <c r="K239" s="6" t="s">
        <v>111</v>
      </c>
      <c r="L239" s="6">
        <v>998599</v>
      </c>
      <c r="M239" s="44" t="s">
        <v>36</v>
      </c>
      <c r="N239" s="44">
        <v>1</v>
      </c>
      <c r="O239" s="44" t="s">
        <v>37</v>
      </c>
      <c r="P239" s="74">
        <v>73300</v>
      </c>
      <c r="R239" s="53">
        <f t="shared" si="33"/>
        <v>6597</v>
      </c>
      <c r="S239" s="53">
        <f t="shared" si="34"/>
        <v>6597</v>
      </c>
      <c r="V239" s="53">
        <f t="shared" si="35"/>
        <v>86494</v>
      </c>
      <c r="X239" s="6" t="str">
        <f>VLOOKUP($I239,[2]GSTZEN!$E:$AK,1,)</f>
        <v>GE2150FY2526152</v>
      </c>
      <c r="Y239" s="6" t="str">
        <f>VLOOKUP($I239,[2]GSTZEN!$E:$AK,4,)</f>
        <v>33AAGCJ3996F1ZD</v>
      </c>
      <c r="Z239" s="6">
        <f>VLOOKUP($I239,[2]GSTZEN!$E:$AK,10,)</f>
        <v>73300</v>
      </c>
      <c r="AA239" s="6">
        <f>VLOOKUP($I239,[2]GSTZEN!$E:$AK,11,)</f>
        <v>0</v>
      </c>
      <c r="AB239" s="6">
        <f>VLOOKUP($I239,[2]GSTZEN!$E:$AK,12,)</f>
        <v>6597</v>
      </c>
      <c r="AC239" s="6">
        <f>VLOOKUP($I239,[2]GSTZEN!$E:$AK,13,)</f>
        <v>6597</v>
      </c>
      <c r="AD239" s="6">
        <f>VLOOKUP($I239,[2]GSTZEN!$E:$AK,15,)</f>
        <v>86494</v>
      </c>
      <c r="AE239" s="6" t="str">
        <f>VLOOKUP($I239,[2]GSTZEN!$E:$AK,31,)</f>
        <v>Generated</v>
      </c>
      <c r="AF239" s="6">
        <f>VLOOKUP($I239,[2]GSTZEN!$E:$AK,32,)</f>
        <v>0</v>
      </c>
      <c r="AH239" s="6" t="b">
        <f t="shared" si="28"/>
        <v>1</v>
      </c>
      <c r="AI239" s="6">
        <f t="shared" si="32"/>
        <v>0</v>
      </c>
      <c r="AJ239" s="6">
        <f t="shared" si="32"/>
        <v>0</v>
      </c>
      <c r="AK239" s="6">
        <f t="shared" si="29"/>
        <v>0</v>
      </c>
      <c r="AL239" s="6">
        <f t="shared" si="30"/>
        <v>0</v>
      </c>
      <c r="AM239" s="6">
        <f t="shared" si="31"/>
        <v>0</v>
      </c>
    </row>
    <row r="240" spans="1:39">
      <c r="A240" s="6">
        <v>2150</v>
      </c>
      <c r="B240" s="6" t="s">
        <v>879</v>
      </c>
      <c r="C240" s="6" t="s">
        <v>296</v>
      </c>
      <c r="F240" s="19" t="s">
        <v>495</v>
      </c>
      <c r="G240" s="8">
        <v>1.1000000000000001</v>
      </c>
      <c r="H240" s="6" t="s">
        <v>111</v>
      </c>
      <c r="I240" s="19" t="s">
        <v>524</v>
      </c>
      <c r="K240" s="6" t="s">
        <v>111</v>
      </c>
      <c r="L240" s="6">
        <v>998599</v>
      </c>
      <c r="M240" s="44" t="s">
        <v>36</v>
      </c>
      <c r="N240" s="44">
        <v>1</v>
      </c>
      <c r="O240" s="44" t="s">
        <v>37</v>
      </c>
      <c r="P240" s="72">
        <v>36650</v>
      </c>
      <c r="R240" s="53">
        <f t="shared" si="33"/>
        <v>3298.5</v>
      </c>
      <c r="S240" s="53">
        <f t="shared" si="34"/>
        <v>3298.5</v>
      </c>
      <c r="V240" s="53">
        <f t="shared" si="35"/>
        <v>43247</v>
      </c>
      <c r="X240" s="6" t="str">
        <f>VLOOKUP($I240,[2]GSTZEN!$E:$AK,1,)</f>
        <v>GE2150FY2526153</v>
      </c>
      <c r="Y240" s="6" t="str">
        <f>VLOOKUP($I240,[2]GSTZEN!$E:$AK,4,)</f>
        <v>33AAGCJ3996F1ZD</v>
      </c>
      <c r="Z240" s="6">
        <f>VLOOKUP($I240,[2]GSTZEN!$E:$AK,10,)</f>
        <v>36650</v>
      </c>
      <c r="AA240" s="6">
        <f>VLOOKUP($I240,[2]GSTZEN!$E:$AK,11,)</f>
        <v>0</v>
      </c>
      <c r="AB240" s="6">
        <f>VLOOKUP($I240,[2]GSTZEN!$E:$AK,12,)</f>
        <v>3298.5</v>
      </c>
      <c r="AC240" s="6">
        <f>VLOOKUP($I240,[2]GSTZEN!$E:$AK,13,)</f>
        <v>3298.5</v>
      </c>
      <c r="AD240" s="6">
        <f>VLOOKUP($I240,[2]GSTZEN!$E:$AK,15,)</f>
        <v>43247</v>
      </c>
      <c r="AE240" s="6" t="str">
        <f>VLOOKUP($I240,[2]GSTZEN!$E:$AK,31,)</f>
        <v>Generated</v>
      </c>
      <c r="AF240" s="6">
        <f>VLOOKUP($I240,[2]GSTZEN!$E:$AK,32,)</f>
        <v>0</v>
      </c>
      <c r="AH240" s="6" t="b">
        <f t="shared" si="28"/>
        <v>1</v>
      </c>
      <c r="AI240" s="6">
        <f t="shared" si="32"/>
        <v>0</v>
      </c>
      <c r="AJ240" s="6">
        <f t="shared" si="32"/>
        <v>0</v>
      </c>
      <c r="AK240" s="6">
        <f t="shared" si="29"/>
        <v>0</v>
      </c>
      <c r="AL240" s="6">
        <f t="shared" si="30"/>
        <v>0</v>
      </c>
      <c r="AM240" s="6">
        <f t="shared" si="31"/>
        <v>0</v>
      </c>
    </row>
    <row r="241" spans="1:39">
      <c r="A241" s="6">
        <v>2150</v>
      </c>
      <c r="B241" s="6" t="s">
        <v>879</v>
      </c>
      <c r="C241" s="6" t="s">
        <v>296</v>
      </c>
      <c r="F241" s="19" t="s">
        <v>525</v>
      </c>
      <c r="G241" s="8">
        <v>1.1000000000000001</v>
      </c>
      <c r="H241" s="6" t="s">
        <v>111</v>
      </c>
      <c r="I241" s="19" t="s">
        <v>526</v>
      </c>
      <c r="K241" s="6" t="s">
        <v>111</v>
      </c>
      <c r="L241" s="6">
        <v>998599</v>
      </c>
      <c r="M241" s="44" t="s">
        <v>36</v>
      </c>
      <c r="N241" s="44">
        <v>1</v>
      </c>
      <c r="O241" s="44" t="s">
        <v>37</v>
      </c>
      <c r="P241" s="72">
        <v>75000</v>
      </c>
      <c r="R241" s="53">
        <f t="shared" si="33"/>
        <v>6750</v>
      </c>
      <c r="S241" s="53">
        <f t="shared" si="34"/>
        <v>6750</v>
      </c>
      <c r="V241" s="53">
        <f t="shared" si="35"/>
        <v>88500</v>
      </c>
      <c r="X241" s="6" t="str">
        <f>VLOOKUP($I241,[2]GSTZEN!$E:$AK,1,)</f>
        <v>GE2150FY2526154</v>
      </c>
      <c r="Y241" s="6" t="str">
        <f>VLOOKUP($I241,[2]GSTZEN!$E:$AK,4,)</f>
        <v>33AAHCM3979N1ZT</v>
      </c>
      <c r="Z241" s="6">
        <f>VLOOKUP($I241,[2]GSTZEN!$E:$AK,10,)</f>
        <v>75000</v>
      </c>
      <c r="AA241" s="6">
        <f>VLOOKUP($I241,[2]GSTZEN!$E:$AK,11,)</f>
        <v>0</v>
      </c>
      <c r="AB241" s="6">
        <f>VLOOKUP($I241,[2]GSTZEN!$E:$AK,12,)</f>
        <v>6750</v>
      </c>
      <c r="AC241" s="6">
        <f>VLOOKUP($I241,[2]GSTZEN!$E:$AK,13,)</f>
        <v>6750</v>
      </c>
      <c r="AD241" s="6">
        <f>VLOOKUP($I241,[2]GSTZEN!$E:$AK,15,)</f>
        <v>88500</v>
      </c>
      <c r="AE241" s="6" t="str">
        <f>VLOOKUP($I241,[2]GSTZEN!$E:$AK,31,)</f>
        <v>Generated</v>
      </c>
      <c r="AF241" s="6">
        <f>VLOOKUP($I241,[2]GSTZEN!$E:$AK,32,)</f>
        <v>0</v>
      </c>
      <c r="AH241" s="6" t="b">
        <f t="shared" si="28"/>
        <v>1</v>
      </c>
      <c r="AI241" s="6">
        <f t="shared" si="32"/>
        <v>0</v>
      </c>
      <c r="AJ241" s="6">
        <f t="shared" si="32"/>
        <v>0</v>
      </c>
      <c r="AK241" s="6">
        <f t="shared" si="29"/>
        <v>0</v>
      </c>
      <c r="AL241" s="6">
        <f t="shared" si="30"/>
        <v>0</v>
      </c>
      <c r="AM241" s="6">
        <f t="shared" si="31"/>
        <v>0</v>
      </c>
    </row>
    <row r="242" spans="1:39">
      <c r="A242" s="6">
        <v>2150</v>
      </c>
      <c r="B242" s="6" t="s">
        <v>879</v>
      </c>
      <c r="C242" s="6" t="s">
        <v>296</v>
      </c>
      <c r="F242" s="19" t="s">
        <v>525</v>
      </c>
      <c r="G242" s="8">
        <v>1.1000000000000001</v>
      </c>
      <c r="H242" s="6" t="s">
        <v>111</v>
      </c>
      <c r="I242" s="19" t="s">
        <v>527</v>
      </c>
      <c r="K242" s="6" t="s">
        <v>111</v>
      </c>
      <c r="L242" s="6">
        <v>998599</v>
      </c>
      <c r="M242" s="44" t="s">
        <v>36</v>
      </c>
      <c r="N242" s="44">
        <v>1</v>
      </c>
      <c r="O242" s="44" t="s">
        <v>37</v>
      </c>
      <c r="P242" s="72">
        <v>25000</v>
      </c>
      <c r="R242" s="53">
        <f t="shared" si="33"/>
        <v>2250</v>
      </c>
      <c r="S242" s="53">
        <f t="shared" si="34"/>
        <v>2250</v>
      </c>
      <c r="V242" s="53">
        <f t="shared" si="35"/>
        <v>29500</v>
      </c>
      <c r="X242" s="6" t="str">
        <f>VLOOKUP($I242,[2]GSTZEN!$E:$AK,1,)</f>
        <v>GE2150FY2526155</v>
      </c>
      <c r="Y242" s="6" t="str">
        <f>VLOOKUP($I242,[2]GSTZEN!$E:$AK,4,)</f>
        <v>33AAHCM3979N1ZT</v>
      </c>
      <c r="Z242" s="6">
        <f>VLOOKUP($I242,[2]GSTZEN!$E:$AK,10,)</f>
        <v>25000</v>
      </c>
      <c r="AA242" s="6">
        <f>VLOOKUP($I242,[2]GSTZEN!$E:$AK,11,)</f>
        <v>0</v>
      </c>
      <c r="AB242" s="6">
        <f>VLOOKUP($I242,[2]GSTZEN!$E:$AK,12,)</f>
        <v>2250</v>
      </c>
      <c r="AC242" s="6">
        <f>VLOOKUP($I242,[2]GSTZEN!$E:$AK,13,)</f>
        <v>2250</v>
      </c>
      <c r="AD242" s="6">
        <f>VLOOKUP($I242,[2]GSTZEN!$E:$AK,15,)</f>
        <v>29500</v>
      </c>
      <c r="AE242" s="6" t="str">
        <f>VLOOKUP($I242,[2]GSTZEN!$E:$AK,31,)</f>
        <v>Generated</v>
      </c>
      <c r="AF242" s="6">
        <f>VLOOKUP($I242,[2]GSTZEN!$E:$AK,32,)</f>
        <v>0</v>
      </c>
      <c r="AH242" s="6" t="b">
        <f t="shared" si="28"/>
        <v>1</v>
      </c>
      <c r="AI242" s="6">
        <f t="shared" si="32"/>
        <v>0</v>
      </c>
      <c r="AJ242" s="6">
        <f t="shared" si="32"/>
        <v>0</v>
      </c>
      <c r="AK242" s="6">
        <f t="shared" si="29"/>
        <v>0</v>
      </c>
      <c r="AL242" s="6">
        <f t="shared" si="30"/>
        <v>0</v>
      </c>
      <c r="AM242" s="6">
        <f t="shared" si="31"/>
        <v>0</v>
      </c>
    </row>
    <row r="243" spans="1:39">
      <c r="A243" s="6">
        <v>2150</v>
      </c>
      <c r="B243" s="6" t="s">
        <v>879</v>
      </c>
      <c r="C243" s="6" t="s">
        <v>296</v>
      </c>
      <c r="F243" s="19" t="s">
        <v>525</v>
      </c>
      <c r="G243" s="8">
        <v>1.1000000000000001</v>
      </c>
      <c r="H243" s="6" t="s">
        <v>111</v>
      </c>
      <c r="I243" s="19" t="s">
        <v>528</v>
      </c>
      <c r="K243" s="6" t="s">
        <v>111</v>
      </c>
      <c r="L243" s="6">
        <v>998599</v>
      </c>
      <c r="M243" s="44" t="s">
        <v>36</v>
      </c>
      <c r="N243" s="44">
        <v>1</v>
      </c>
      <c r="O243" s="44" t="s">
        <v>37</v>
      </c>
      <c r="P243" s="74">
        <v>250000</v>
      </c>
      <c r="R243" s="53">
        <f t="shared" si="33"/>
        <v>22500</v>
      </c>
      <c r="S243" s="53">
        <f t="shared" si="34"/>
        <v>22500</v>
      </c>
      <c r="V243" s="53">
        <f t="shared" si="35"/>
        <v>295000</v>
      </c>
      <c r="X243" s="6" t="str">
        <f>VLOOKUP($I243,[2]GSTZEN!$E:$AK,1,)</f>
        <v>GE2150FY2526156</v>
      </c>
      <c r="Y243" s="6" t="str">
        <f>VLOOKUP($I243,[2]GSTZEN!$E:$AK,4,)</f>
        <v>33AAHCM3979N1ZT</v>
      </c>
      <c r="Z243" s="6">
        <f>VLOOKUP($I243,[2]GSTZEN!$E:$AK,10,)</f>
        <v>250000</v>
      </c>
      <c r="AA243" s="6">
        <f>VLOOKUP($I243,[2]GSTZEN!$E:$AK,11,)</f>
        <v>0</v>
      </c>
      <c r="AB243" s="6">
        <f>VLOOKUP($I243,[2]GSTZEN!$E:$AK,12,)</f>
        <v>22500</v>
      </c>
      <c r="AC243" s="6">
        <f>VLOOKUP($I243,[2]GSTZEN!$E:$AK,13,)</f>
        <v>22500</v>
      </c>
      <c r="AD243" s="6">
        <f>VLOOKUP($I243,[2]GSTZEN!$E:$AK,15,)</f>
        <v>295000</v>
      </c>
      <c r="AE243" s="6" t="str">
        <f>VLOOKUP($I243,[2]GSTZEN!$E:$AK,31,)</f>
        <v>Generated</v>
      </c>
      <c r="AF243" s="6">
        <f>VLOOKUP($I243,[2]GSTZEN!$E:$AK,32,)</f>
        <v>0</v>
      </c>
      <c r="AH243" s="6" t="b">
        <f t="shared" si="28"/>
        <v>1</v>
      </c>
      <c r="AI243" s="6">
        <f t="shared" si="32"/>
        <v>0</v>
      </c>
      <c r="AJ243" s="6">
        <f t="shared" si="32"/>
        <v>0</v>
      </c>
      <c r="AK243" s="6">
        <f t="shared" si="29"/>
        <v>0</v>
      </c>
      <c r="AL243" s="6">
        <f t="shared" si="30"/>
        <v>0</v>
      </c>
      <c r="AM243" s="6">
        <f t="shared" si="31"/>
        <v>0</v>
      </c>
    </row>
    <row r="244" spans="1:39">
      <c r="A244" s="6">
        <v>2150</v>
      </c>
      <c r="B244" s="6" t="s">
        <v>879</v>
      </c>
      <c r="C244" s="6" t="s">
        <v>296</v>
      </c>
      <c r="F244" s="19" t="s">
        <v>529</v>
      </c>
      <c r="G244" s="8">
        <v>1.1000000000000001</v>
      </c>
      <c r="H244" s="6" t="s">
        <v>111</v>
      </c>
      <c r="I244" s="19" t="s">
        <v>530</v>
      </c>
      <c r="K244" s="6" t="s">
        <v>111</v>
      </c>
      <c r="L244" s="6">
        <v>998599</v>
      </c>
      <c r="M244" s="44" t="s">
        <v>36</v>
      </c>
      <c r="N244" s="44">
        <v>1</v>
      </c>
      <c r="O244" s="44" t="s">
        <v>37</v>
      </c>
      <c r="P244" s="74">
        <v>25000</v>
      </c>
      <c r="R244" s="53">
        <f t="shared" si="33"/>
        <v>2250</v>
      </c>
      <c r="S244" s="53">
        <f t="shared" si="34"/>
        <v>2250</v>
      </c>
      <c r="V244" s="53">
        <f t="shared" si="35"/>
        <v>29500</v>
      </c>
      <c r="X244" s="6" t="str">
        <f>VLOOKUP($I244,[2]GSTZEN!$E:$AK,1,)</f>
        <v>GE2150FY2526157</v>
      </c>
      <c r="Y244" s="6" t="str">
        <f>VLOOKUP($I244,[2]GSTZEN!$E:$AK,4,)</f>
        <v>33AACPG0230G1ZM</v>
      </c>
      <c r="Z244" s="6">
        <f>VLOOKUP($I244,[2]GSTZEN!$E:$AK,10,)</f>
        <v>25000</v>
      </c>
      <c r="AA244" s="6">
        <f>VLOOKUP($I244,[2]GSTZEN!$E:$AK,11,)</f>
        <v>0</v>
      </c>
      <c r="AB244" s="6">
        <f>VLOOKUP($I244,[2]GSTZEN!$E:$AK,12,)</f>
        <v>2250</v>
      </c>
      <c r="AC244" s="6">
        <f>VLOOKUP($I244,[2]GSTZEN!$E:$AK,13,)</f>
        <v>2250</v>
      </c>
      <c r="AD244" s="6">
        <f>VLOOKUP($I244,[2]GSTZEN!$E:$AK,15,)</f>
        <v>29500</v>
      </c>
      <c r="AE244" s="6" t="str">
        <f>VLOOKUP($I244,[2]GSTZEN!$E:$AK,31,)</f>
        <v>Generated</v>
      </c>
      <c r="AF244" s="6">
        <f>VLOOKUP($I244,[2]GSTZEN!$E:$AK,32,)</f>
        <v>0</v>
      </c>
      <c r="AH244" s="6" t="b">
        <f t="shared" si="28"/>
        <v>1</v>
      </c>
      <c r="AI244" s="6">
        <f t="shared" si="32"/>
        <v>0</v>
      </c>
      <c r="AJ244" s="6">
        <f t="shared" si="32"/>
        <v>0</v>
      </c>
      <c r="AK244" s="6">
        <f t="shared" si="29"/>
        <v>0</v>
      </c>
      <c r="AL244" s="6">
        <f t="shared" si="30"/>
        <v>0</v>
      </c>
      <c r="AM244" s="6">
        <f t="shared" si="31"/>
        <v>0</v>
      </c>
    </row>
    <row r="245" spans="1:39">
      <c r="A245" s="6">
        <v>2150</v>
      </c>
      <c r="B245" s="6" t="s">
        <v>879</v>
      </c>
      <c r="C245" s="6" t="s">
        <v>296</v>
      </c>
      <c r="F245" s="19" t="s">
        <v>525</v>
      </c>
      <c r="G245" s="8">
        <v>1.1000000000000001</v>
      </c>
      <c r="H245" s="6" t="s">
        <v>111</v>
      </c>
      <c r="I245" s="19" t="s">
        <v>531</v>
      </c>
      <c r="K245" s="6" t="s">
        <v>111</v>
      </c>
      <c r="L245" s="6">
        <v>998599</v>
      </c>
      <c r="M245" s="44" t="s">
        <v>36</v>
      </c>
      <c r="N245" s="44">
        <v>1</v>
      </c>
      <c r="O245" s="44" t="s">
        <v>37</v>
      </c>
      <c r="P245" s="74">
        <v>275000</v>
      </c>
      <c r="R245" s="53">
        <f t="shared" si="33"/>
        <v>24750</v>
      </c>
      <c r="S245" s="53">
        <f t="shared" si="34"/>
        <v>24750</v>
      </c>
      <c r="V245" s="53">
        <f t="shared" si="35"/>
        <v>324500</v>
      </c>
      <c r="X245" s="6" t="str">
        <f>VLOOKUP($I245,[2]GSTZEN!$E:$AK,1,)</f>
        <v>GE2150FY2526158</v>
      </c>
      <c r="Y245" s="6" t="str">
        <f>VLOOKUP($I245,[2]GSTZEN!$E:$AK,4,)</f>
        <v>33AAHCM3979N1ZT</v>
      </c>
      <c r="Z245" s="6">
        <f>VLOOKUP($I245,[2]GSTZEN!$E:$AK,10,)</f>
        <v>275000</v>
      </c>
      <c r="AA245" s="6">
        <f>VLOOKUP($I245,[2]GSTZEN!$E:$AK,11,)</f>
        <v>0</v>
      </c>
      <c r="AB245" s="6">
        <f>VLOOKUP($I245,[2]GSTZEN!$E:$AK,12,)</f>
        <v>24750</v>
      </c>
      <c r="AC245" s="6">
        <f>VLOOKUP($I245,[2]GSTZEN!$E:$AK,13,)</f>
        <v>24750</v>
      </c>
      <c r="AD245" s="6">
        <f>VLOOKUP($I245,[2]GSTZEN!$E:$AK,15,)</f>
        <v>324500</v>
      </c>
      <c r="AE245" s="6" t="str">
        <f>VLOOKUP($I245,[2]GSTZEN!$E:$AK,31,)</f>
        <v>Generated</v>
      </c>
      <c r="AF245" s="6">
        <f>VLOOKUP($I245,[2]GSTZEN!$E:$AK,32,)</f>
        <v>0</v>
      </c>
      <c r="AH245" s="6" t="b">
        <f t="shared" si="28"/>
        <v>1</v>
      </c>
      <c r="AI245" s="6">
        <f t="shared" si="32"/>
        <v>0</v>
      </c>
      <c r="AJ245" s="6">
        <f t="shared" si="32"/>
        <v>0</v>
      </c>
      <c r="AK245" s="6">
        <f t="shared" si="29"/>
        <v>0</v>
      </c>
      <c r="AL245" s="6">
        <f t="shared" si="30"/>
        <v>0</v>
      </c>
      <c r="AM245" s="6">
        <f t="shared" si="31"/>
        <v>0</v>
      </c>
    </row>
    <row r="246" spans="1:39">
      <c r="A246" s="6">
        <v>2150</v>
      </c>
      <c r="B246" s="6" t="s">
        <v>879</v>
      </c>
      <c r="C246" s="6" t="s">
        <v>296</v>
      </c>
      <c r="F246" s="19" t="s">
        <v>525</v>
      </c>
      <c r="G246" s="8">
        <v>1.1000000000000001</v>
      </c>
      <c r="H246" s="6" t="s">
        <v>111</v>
      </c>
      <c r="I246" s="19" t="s">
        <v>532</v>
      </c>
      <c r="K246" s="6" t="s">
        <v>111</v>
      </c>
      <c r="L246" s="6">
        <v>998599</v>
      </c>
      <c r="M246" s="44" t="s">
        <v>36</v>
      </c>
      <c r="N246" s="44">
        <v>1</v>
      </c>
      <c r="O246" s="44" t="s">
        <v>37</v>
      </c>
      <c r="P246" s="72">
        <v>625000</v>
      </c>
      <c r="R246" s="53">
        <f t="shared" si="33"/>
        <v>56250</v>
      </c>
      <c r="S246" s="53">
        <f t="shared" si="34"/>
        <v>56250</v>
      </c>
      <c r="V246" s="53">
        <f t="shared" si="35"/>
        <v>737500</v>
      </c>
      <c r="X246" s="6" t="str">
        <f>VLOOKUP($I246,[2]GSTZEN!$E:$AK,1,)</f>
        <v>GE2150FY2526159</v>
      </c>
      <c r="Y246" s="6" t="str">
        <f>VLOOKUP($I246,[2]GSTZEN!$E:$AK,4,)</f>
        <v>33AAHCM3979N1ZT</v>
      </c>
      <c r="Z246" s="6">
        <f>VLOOKUP($I246,[2]GSTZEN!$E:$AK,10,)</f>
        <v>625000</v>
      </c>
      <c r="AA246" s="6">
        <f>VLOOKUP($I246,[2]GSTZEN!$E:$AK,11,)</f>
        <v>0</v>
      </c>
      <c r="AB246" s="6">
        <f>VLOOKUP($I246,[2]GSTZEN!$E:$AK,12,)</f>
        <v>56250</v>
      </c>
      <c r="AC246" s="6">
        <f>VLOOKUP($I246,[2]GSTZEN!$E:$AK,13,)</f>
        <v>56250</v>
      </c>
      <c r="AD246" s="6">
        <f>VLOOKUP($I246,[2]GSTZEN!$E:$AK,15,)</f>
        <v>737500</v>
      </c>
      <c r="AE246" s="6" t="str">
        <f>VLOOKUP($I246,[2]GSTZEN!$E:$AK,31,)</f>
        <v>Generated</v>
      </c>
      <c r="AF246" s="6">
        <f>VLOOKUP($I246,[2]GSTZEN!$E:$AK,32,)</f>
        <v>0</v>
      </c>
      <c r="AH246" s="6" t="b">
        <f t="shared" si="28"/>
        <v>1</v>
      </c>
      <c r="AI246" s="6">
        <f t="shared" si="32"/>
        <v>0</v>
      </c>
      <c r="AJ246" s="6">
        <f t="shared" si="32"/>
        <v>0</v>
      </c>
      <c r="AK246" s="6">
        <f t="shared" si="29"/>
        <v>0</v>
      </c>
      <c r="AL246" s="6">
        <f t="shared" si="30"/>
        <v>0</v>
      </c>
      <c r="AM246" s="6">
        <f t="shared" si="31"/>
        <v>0</v>
      </c>
    </row>
    <row r="247" spans="1:39">
      <c r="A247" s="6">
        <v>2150</v>
      </c>
      <c r="B247" s="6" t="s">
        <v>879</v>
      </c>
      <c r="C247" s="6" t="s">
        <v>296</v>
      </c>
      <c r="F247" s="19" t="s">
        <v>525</v>
      </c>
      <c r="G247" s="8">
        <v>1.1000000000000001</v>
      </c>
      <c r="H247" s="6" t="s">
        <v>111</v>
      </c>
      <c r="I247" s="19" t="s">
        <v>533</v>
      </c>
      <c r="K247" s="6" t="s">
        <v>111</v>
      </c>
      <c r="L247" s="6">
        <v>998599</v>
      </c>
      <c r="M247" s="44" t="s">
        <v>36</v>
      </c>
      <c r="N247" s="44">
        <v>1</v>
      </c>
      <c r="O247" s="44" t="s">
        <v>37</v>
      </c>
      <c r="P247" s="74">
        <v>50000</v>
      </c>
      <c r="R247" s="53">
        <f t="shared" si="33"/>
        <v>4500</v>
      </c>
      <c r="S247" s="53">
        <f t="shared" si="34"/>
        <v>4500</v>
      </c>
      <c r="V247" s="53">
        <f t="shared" si="35"/>
        <v>59000</v>
      </c>
      <c r="X247" s="6" t="str">
        <f>VLOOKUP($I247,[2]GSTZEN!$E:$AK,1,)</f>
        <v>GE2150FY2526160</v>
      </c>
      <c r="Y247" s="6" t="str">
        <f>VLOOKUP($I247,[2]GSTZEN!$E:$AK,4,)</f>
        <v>33AAHCM3979N1ZT</v>
      </c>
      <c r="Z247" s="6">
        <f>VLOOKUP($I247,[2]GSTZEN!$E:$AK,10,)</f>
        <v>50000</v>
      </c>
      <c r="AA247" s="6">
        <f>VLOOKUP($I247,[2]GSTZEN!$E:$AK,11,)</f>
        <v>0</v>
      </c>
      <c r="AB247" s="6">
        <f>VLOOKUP($I247,[2]GSTZEN!$E:$AK,12,)</f>
        <v>4500</v>
      </c>
      <c r="AC247" s="6">
        <f>VLOOKUP($I247,[2]GSTZEN!$E:$AK,13,)</f>
        <v>4500</v>
      </c>
      <c r="AD247" s="6">
        <f>VLOOKUP($I247,[2]GSTZEN!$E:$AK,15,)</f>
        <v>59000</v>
      </c>
      <c r="AE247" s="6" t="str">
        <f>VLOOKUP($I247,[2]GSTZEN!$E:$AK,31,)</f>
        <v>Generated</v>
      </c>
      <c r="AF247" s="6">
        <f>VLOOKUP($I247,[2]GSTZEN!$E:$AK,32,)</f>
        <v>0</v>
      </c>
      <c r="AH247" s="6" t="b">
        <f t="shared" si="28"/>
        <v>1</v>
      </c>
      <c r="AI247" s="6">
        <f t="shared" si="32"/>
        <v>0</v>
      </c>
      <c r="AJ247" s="6">
        <f t="shared" si="32"/>
        <v>0</v>
      </c>
      <c r="AK247" s="6">
        <f t="shared" si="29"/>
        <v>0</v>
      </c>
      <c r="AL247" s="6">
        <f t="shared" si="30"/>
        <v>0</v>
      </c>
      <c r="AM247" s="6">
        <f t="shared" si="31"/>
        <v>0</v>
      </c>
    </row>
    <row r="248" spans="1:39">
      <c r="A248" s="6">
        <v>2150</v>
      </c>
      <c r="B248" s="6" t="s">
        <v>879</v>
      </c>
      <c r="C248" s="6" t="s">
        <v>296</v>
      </c>
      <c r="F248" s="19" t="s">
        <v>525</v>
      </c>
      <c r="G248" s="8">
        <v>1.1000000000000001</v>
      </c>
      <c r="H248" s="6" t="s">
        <v>111</v>
      </c>
      <c r="I248" s="19" t="s">
        <v>534</v>
      </c>
      <c r="K248" s="6" t="s">
        <v>111</v>
      </c>
      <c r="L248" s="6">
        <v>998599</v>
      </c>
      <c r="M248" s="44" t="s">
        <v>36</v>
      </c>
      <c r="N248" s="44">
        <v>1</v>
      </c>
      <c r="O248" s="44" t="s">
        <v>37</v>
      </c>
      <c r="P248" s="74">
        <v>25000</v>
      </c>
      <c r="R248" s="53">
        <f t="shared" si="33"/>
        <v>2250</v>
      </c>
      <c r="S248" s="53">
        <f t="shared" si="34"/>
        <v>2250</v>
      </c>
      <c r="V248" s="53">
        <f t="shared" si="35"/>
        <v>29500</v>
      </c>
      <c r="X248" s="6" t="str">
        <f>VLOOKUP($I248,[2]GSTZEN!$E:$AK,1,)</f>
        <v>GE2150FY2526161</v>
      </c>
      <c r="Y248" s="6" t="str">
        <f>VLOOKUP($I248,[2]GSTZEN!$E:$AK,4,)</f>
        <v>33AAHCM3979N1ZT</v>
      </c>
      <c r="Z248" s="6">
        <f>VLOOKUP($I248,[2]GSTZEN!$E:$AK,10,)</f>
        <v>25000</v>
      </c>
      <c r="AA248" s="6">
        <f>VLOOKUP($I248,[2]GSTZEN!$E:$AK,11,)</f>
        <v>0</v>
      </c>
      <c r="AB248" s="6">
        <f>VLOOKUP($I248,[2]GSTZEN!$E:$AK,12,)</f>
        <v>2250</v>
      </c>
      <c r="AC248" s="6">
        <f>VLOOKUP($I248,[2]GSTZEN!$E:$AK,13,)</f>
        <v>2250</v>
      </c>
      <c r="AD248" s="6">
        <f>VLOOKUP($I248,[2]GSTZEN!$E:$AK,15,)</f>
        <v>29500</v>
      </c>
      <c r="AE248" s="6" t="str">
        <f>VLOOKUP($I248,[2]GSTZEN!$E:$AK,31,)</f>
        <v>Generated</v>
      </c>
      <c r="AF248" s="6">
        <f>VLOOKUP($I248,[2]GSTZEN!$E:$AK,32,)</f>
        <v>0</v>
      </c>
      <c r="AH248" s="6" t="b">
        <f t="shared" si="28"/>
        <v>1</v>
      </c>
      <c r="AI248" s="6">
        <f t="shared" si="32"/>
        <v>0</v>
      </c>
      <c r="AJ248" s="6">
        <f t="shared" si="32"/>
        <v>0</v>
      </c>
      <c r="AK248" s="6">
        <f t="shared" si="29"/>
        <v>0</v>
      </c>
      <c r="AL248" s="6">
        <f t="shared" si="30"/>
        <v>0</v>
      </c>
      <c r="AM248" s="6">
        <f t="shared" si="31"/>
        <v>0</v>
      </c>
    </row>
    <row r="249" spans="1:39">
      <c r="A249" s="6">
        <v>2150</v>
      </c>
      <c r="B249" s="6" t="s">
        <v>879</v>
      </c>
      <c r="C249" s="6" t="s">
        <v>296</v>
      </c>
      <c r="F249" s="19" t="s">
        <v>535</v>
      </c>
      <c r="G249" s="8">
        <v>1.1000000000000001</v>
      </c>
      <c r="H249" s="6" t="s">
        <v>111</v>
      </c>
      <c r="I249" s="19" t="s">
        <v>536</v>
      </c>
      <c r="K249" s="6" t="s">
        <v>111</v>
      </c>
      <c r="L249" s="6">
        <v>998599</v>
      </c>
      <c r="M249" s="44" t="s">
        <v>36</v>
      </c>
      <c r="N249" s="44">
        <v>1</v>
      </c>
      <c r="O249" s="44" t="s">
        <v>37</v>
      </c>
      <c r="P249" s="73">
        <v>696465</v>
      </c>
      <c r="Q249" s="53">
        <f>P249*18%</f>
        <v>125363.7</v>
      </c>
      <c r="R249" s="53"/>
      <c r="S249" s="53"/>
      <c r="V249" s="53">
        <f t="shared" si="35"/>
        <v>821828.7</v>
      </c>
      <c r="X249" s="6" t="str">
        <f>VLOOKUP($I249,[2]GSTZEN!$E:$AK,1,)</f>
        <v>GE2150FY2526162</v>
      </c>
      <c r="Y249" s="6" t="str">
        <f>VLOOKUP($I249,[2]GSTZEN!$E:$AK,4,)</f>
        <v>07AAFCJ9753M1ZV</v>
      </c>
      <c r="Z249" s="6">
        <f>VLOOKUP($I249,[2]GSTZEN!$E:$AK,10,)</f>
        <v>696465</v>
      </c>
      <c r="AA249" s="6">
        <f>VLOOKUP($I249,[2]GSTZEN!$E:$AK,11,)</f>
        <v>125363.7</v>
      </c>
      <c r="AB249" s="6">
        <f>VLOOKUP($I249,[2]GSTZEN!$E:$AK,12,)</f>
        <v>0</v>
      </c>
      <c r="AC249" s="6">
        <f>VLOOKUP($I249,[2]GSTZEN!$E:$AK,13,)</f>
        <v>0</v>
      </c>
      <c r="AD249" s="6">
        <f>VLOOKUP($I249,[2]GSTZEN!$E:$AK,15,)</f>
        <v>821828.7</v>
      </c>
      <c r="AE249" s="6" t="str">
        <f>VLOOKUP($I249,[2]GSTZEN!$E:$AK,31,)</f>
        <v>Generated</v>
      </c>
      <c r="AF249" s="6">
        <f>VLOOKUP($I249,[2]GSTZEN!$E:$AK,32,)</f>
        <v>0</v>
      </c>
      <c r="AH249" s="6" t="b">
        <f t="shared" si="28"/>
        <v>1</v>
      </c>
      <c r="AI249" s="6">
        <f t="shared" si="32"/>
        <v>0</v>
      </c>
      <c r="AJ249" s="6">
        <f t="shared" si="32"/>
        <v>0</v>
      </c>
      <c r="AK249" s="6">
        <f t="shared" si="29"/>
        <v>0</v>
      </c>
      <c r="AL249" s="6">
        <f t="shared" si="30"/>
        <v>0</v>
      </c>
      <c r="AM249" s="6">
        <f t="shared" si="31"/>
        <v>0</v>
      </c>
    </row>
    <row r="250" spans="1:39">
      <c r="A250" s="6">
        <v>2150</v>
      </c>
      <c r="B250" s="6" t="s">
        <v>879</v>
      </c>
      <c r="C250" s="6" t="s">
        <v>296</v>
      </c>
      <c r="F250" s="19" t="s">
        <v>537</v>
      </c>
      <c r="G250" s="8">
        <v>1.1000000000000001</v>
      </c>
      <c r="H250" s="6" t="s">
        <v>111</v>
      </c>
      <c r="I250" s="19" t="s">
        <v>538</v>
      </c>
      <c r="K250" s="6" t="s">
        <v>111</v>
      </c>
      <c r="L250" s="6">
        <v>998599</v>
      </c>
      <c r="M250" s="44" t="s">
        <v>36</v>
      </c>
      <c r="N250" s="44">
        <v>1</v>
      </c>
      <c r="O250" s="44" t="s">
        <v>37</v>
      </c>
      <c r="P250" s="72">
        <v>100000</v>
      </c>
      <c r="R250" s="53">
        <f t="shared" si="33"/>
        <v>9000</v>
      </c>
      <c r="S250" s="53">
        <f t="shared" si="34"/>
        <v>9000</v>
      </c>
      <c r="V250" s="53">
        <f t="shared" si="35"/>
        <v>118000</v>
      </c>
      <c r="X250" s="6" t="str">
        <f>VLOOKUP($I250,[2]GSTZEN!$E:$AK,1,)</f>
        <v>GE2150FY2526163</v>
      </c>
      <c r="Y250" s="6" t="str">
        <f>VLOOKUP($I250,[2]GSTZEN!$E:$AK,4,)</f>
        <v>33AAKCD9530F1ZP</v>
      </c>
      <c r="Z250" s="6">
        <f>VLOOKUP($I250,[2]GSTZEN!$E:$AK,10,)</f>
        <v>100000</v>
      </c>
      <c r="AA250" s="6">
        <f>VLOOKUP($I250,[2]GSTZEN!$E:$AK,11,)</f>
        <v>0</v>
      </c>
      <c r="AB250" s="6">
        <f>VLOOKUP($I250,[2]GSTZEN!$E:$AK,12,)</f>
        <v>9000</v>
      </c>
      <c r="AC250" s="6">
        <f>VLOOKUP($I250,[2]GSTZEN!$E:$AK,13,)</f>
        <v>9000</v>
      </c>
      <c r="AD250" s="6">
        <f>VLOOKUP($I250,[2]GSTZEN!$E:$AK,15,)</f>
        <v>118000</v>
      </c>
      <c r="AE250" s="6" t="str">
        <f>VLOOKUP($I250,[2]GSTZEN!$E:$AK,31,)</f>
        <v>Generated</v>
      </c>
      <c r="AF250" s="6">
        <f>VLOOKUP($I250,[2]GSTZEN!$E:$AK,32,)</f>
        <v>0</v>
      </c>
      <c r="AH250" s="6" t="b">
        <f t="shared" si="28"/>
        <v>1</v>
      </c>
      <c r="AI250" s="6">
        <f t="shared" si="32"/>
        <v>0</v>
      </c>
      <c r="AJ250" s="6">
        <f t="shared" si="32"/>
        <v>0</v>
      </c>
      <c r="AK250" s="6">
        <f t="shared" si="29"/>
        <v>0</v>
      </c>
      <c r="AL250" s="6">
        <f t="shared" si="30"/>
        <v>0</v>
      </c>
      <c r="AM250" s="6">
        <f t="shared" si="31"/>
        <v>0</v>
      </c>
    </row>
    <row r="251" spans="1:39">
      <c r="A251" s="6">
        <v>2150</v>
      </c>
      <c r="B251" s="6" t="s">
        <v>879</v>
      </c>
      <c r="C251" s="6" t="s">
        <v>296</v>
      </c>
      <c r="F251" s="19" t="s">
        <v>537</v>
      </c>
      <c r="G251" s="8">
        <v>1.1000000000000001</v>
      </c>
      <c r="H251" s="6" t="s">
        <v>111</v>
      </c>
      <c r="I251" s="19" t="s">
        <v>539</v>
      </c>
      <c r="K251" s="6" t="s">
        <v>111</v>
      </c>
      <c r="L251" s="6">
        <v>998599</v>
      </c>
      <c r="M251" s="44" t="s">
        <v>36</v>
      </c>
      <c r="N251" s="44">
        <v>1</v>
      </c>
      <c r="O251" s="44" t="s">
        <v>37</v>
      </c>
      <c r="P251" s="72">
        <v>74900</v>
      </c>
      <c r="R251" s="53">
        <f t="shared" si="33"/>
        <v>6741</v>
      </c>
      <c r="S251" s="53">
        <f t="shared" si="34"/>
        <v>6741</v>
      </c>
      <c r="V251" s="53">
        <f t="shared" si="35"/>
        <v>88382</v>
      </c>
      <c r="X251" s="6" t="str">
        <f>VLOOKUP($I251,[2]GSTZEN!$E:$AK,1,)</f>
        <v>GE2150FY2526164</v>
      </c>
      <c r="Y251" s="6" t="str">
        <f>VLOOKUP($I251,[2]GSTZEN!$E:$AK,4,)</f>
        <v>33AAKCD9530F1ZP</v>
      </c>
      <c r="Z251" s="6">
        <f>VLOOKUP($I251,[2]GSTZEN!$E:$AK,10,)</f>
        <v>74900</v>
      </c>
      <c r="AA251" s="6">
        <f>VLOOKUP($I251,[2]GSTZEN!$E:$AK,11,)</f>
        <v>0</v>
      </c>
      <c r="AB251" s="6">
        <f>VLOOKUP($I251,[2]GSTZEN!$E:$AK,12,)</f>
        <v>6741</v>
      </c>
      <c r="AC251" s="6">
        <f>VLOOKUP($I251,[2]GSTZEN!$E:$AK,13,)</f>
        <v>6741</v>
      </c>
      <c r="AD251" s="6">
        <f>VLOOKUP($I251,[2]GSTZEN!$E:$AK,15,)</f>
        <v>88382</v>
      </c>
      <c r="AE251" s="6" t="str">
        <f>VLOOKUP($I251,[2]GSTZEN!$E:$AK,31,)</f>
        <v>Generated</v>
      </c>
      <c r="AF251" s="6">
        <f>VLOOKUP($I251,[2]GSTZEN!$E:$AK,32,)</f>
        <v>0</v>
      </c>
      <c r="AH251" s="6" t="b">
        <f t="shared" si="28"/>
        <v>1</v>
      </c>
      <c r="AI251" s="6">
        <f t="shared" si="32"/>
        <v>0</v>
      </c>
      <c r="AJ251" s="6">
        <f t="shared" si="32"/>
        <v>0</v>
      </c>
      <c r="AK251" s="6">
        <f t="shared" si="29"/>
        <v>0</v>
      </c>
      <c r="AL251" s="6">
        <f t="shared" si="30"/>
        <v>0</v>
      </c>
      <c r="AM251" s="6">
        <f t="shared" si="31"/>
        <v>0</v>
      </c>
    </row>
    <row r="252" spans="1:39">
      <c r="A252" s="6">
        <v>2150</v>
      </c>
      <c r="B252" s="6" t="s">
        <v>879</v>
      </c>
      <c r="C252" s="6" t="s">
        <v>296</v>
      </c>
      <c r="F252" s="19" t="s">
        <v>540</v>
      </c>
      <c r="G252" s="8">
        <v>1.1000000000000001</v>
      </c>
      <c r="H252" s="6" t="s">
        <v>111</v>
      </c>
      <c r="I252" s="19" t="s">
        <v>541</v>
      </c>
      <c r="K252" s="6" t="s">
        <v>111</v>
      </c>
      <c r="L252" s="6">
        <v>998599</v>
      </c>
      <c r="M252" s="44" t="s">
        <v>36</v>
      </c>
      <c r="N252" s="44">
        <v>1</v>
      </c>
      <c r="O252" s="44" t="s">
        <v>37</v>
      </c>
      <c r="P252" s="74">
        <v>221000</v>
      </c>
      <c r="R252" s="53">
        <f t="shared" si="33"/>
        <v>19890</v>
      </c>
      <c r="S252" s="53">
        <f t="shared" si="34"/>
        <v>19890</v>
      </c>
      <c r="V252" s="53">
        <f t="shared" si="35"/>
        <v>260780</v>
      </c>
      <c r="X252" s="6" t="str">
        <f>VLOOKUP($I252,[2]GSTZEN!$E:$AK,1,)</f>
        <v>GE2150FY2526165</v>
      </c>
      <c r="Y252" s="6" t="str">
        <f>VLOOKUP($I252,[2]GSTZEN!$E:$AK,4,)</f>
        <v>33AAACC4731H1Z3</v>
      </c>
      <c r="Z252" s="6">
        <f>VLOOKUP($I252,[2]GSTZEN!$E:$AK,10,)</f>
        <v>221000</v>
      </c>
      <c r="AA252" s="6">
        <f>VLOOKUP($I252,[2]GSTZEN!$E:$AK,11,)</f>
        <v>0</v>
      </c>
      <c r="AB252" s="6">
        <f>VLOOKUP($I252,[2]GSTZEN!$E:$AK,12,)</f>
        <v>19890</v>
      </c>
      <c r="AC252" s="6">
        <f>VLOOKUP($I252,[2]GSTZEN!$E:$AK,13,)</f>
        <v>19890</v>
      </c>
      <c r="AD252" s="6">
        <f>VLOOKUP($I252,[2]GSTZEN!$E:$AK,15,)</f>
        <v>260780</v>
      </c>
      <c r="AE252" s="6" t="str">
        <f>VLOOKUP($I252,[2]GSTZEN!$E:$AK,31,)</f>
        <v>Generated</v>
      </c>
      <c r="AF252" s="6">
        <f>VLOOKUP($I252,[2]GSTZEN!$E:$AK,32,)</f>
        <v>0</v>
      </c>
      <c r="AH252" s="6" t="b">
        <f t="shared" si="28"/>
        <v>1</v>
      </c>
      <c r="AI252" s="6">
        <f t="shared" si="32"/>
        <v>0</v>
      </c>
      <c r="AJ252" s="6">
        <f t="shared" si="32"/>
        <v>0</v>
      </c>
      <c r="AK252" s="6">
        <f t="shared" si="29"/>
        <v>0</v>
      </c>
      <c r="AL252" s="6">
        <f t="shared" si="30"/>
        <v>0</v>
      </c>
      <c r="AM252" s="6">
        <f t="shared" si="31"/>
        <v>0</v>
      </c>
    </row>
    <row r="253" spans="1:39">
      <c r="A253" s="6">
        <v>2150</v>
      </c>
      <c r="B253" s="6" t="s">
        <v>879</v>
      </c>
      <c r="C253" s="6" t="s">
        <v>296</v>
      </c>
      <c r="F253" s="19" t="s">
        <v>542</v>
      </c>
      <c r="G253" s="8">
        <v>1.1000000000000001</v>
      </c>
      <c r="H253" s="6" t="s">
        <v>111</v>
      </c>
      <c r="I253" s="19" t="s">
        <v>543</v>
      </c>
      <c r="K253" s="6" t="s">
        <v>111</v>
      </c>
      <c r="L253" s="6">
        <v>998599</v>
      </c>
      <c r="M253" s="44" t="s">
        <v>36</v>
      </c>
      <c r="N253" s="44">
        <v>1</v>
      </c>
      <c r="O253" s="44" t="s">
        <v>37</v>
      </c>
      <c r="P253" s="72">
        <v>74900</v>
      </c>
      <c r="R253" s="53">
        <f t="shared" si="33"/>
        <v>6741</v>
      </c>
      <c r="S253" s="53">
        <f t="shared" si="34"/>
        <v>6741</v>
      </c>
      <c r="V253" s="53">
        <f t="shared" si="35"/>
        <v>88382</v>
      </c>
      <c r="X253" s="6" t="str">
        <f>VLOOKUP($I253,[2]GSTZEN!$E:$AK,1,)</f>
        <v>GE2150FY2526166</v>
      </c>
      <c r="Y253" s="6" t="str">
        <f>VLOOKUP($I253,[2]GSTZEN!$E:$AK,4,)</f>
        <v>33ACBFA2048M1ZL</v>
      </c>
      <c r="Z253" s="6">
        <f>VLOOKUP($I253,[2]GSTZEN!$E:$AK,10,)</f>
        <v>74900</v>
      </c>
      <c r="AA253" s="6">
        <f>VLOOKUP($I253,[2]GSTZEN!$E:$AK,11,)</f>
        <v>0</v>
      </c>
      <c r="AB253" s="6">
        <f>VLOOKUP($I253,[2]GSTZEN!$E:$AK,12,)</f>
        <v>6741</v>
      </c>
      <c r="AC253" s="6">
        <f>VLOOKUP($I253,[2]GSTZEN!$E:$AK,13,)</f>
        <v>6741</v>
      </c>
      <c r="AD253" s="6">
        <f>VLOOKUP($I253,[2]GSTZEN!$E:$AK,15,)</f>
        <v>88382</v>
      </c>
      <c r="AE253" s="6" t="str">
        <f>VLOOKUP($I253,[2]GSTZEN!$E:$AK,31,)</f>
        <v>Generated</v>
      </c>
      <c r="AF253" s="6">
        <f>VLOOKUP($I253,[2]GSTZEN!$E:$AK,32,)</f>
        <v>0</v>
      </c>
      <c r="AH253" s="6" t="b">
        <f t="shared" si="28"/>
        <v>1</v>
      </c>
      <c r="AI253" s="6">
        <f t="shared" si="32"/>
        <v>0</v>
      </c>
      <c r="AJ253" s="6">
        <f t="shared" si="32"/>
        <v>0</v>
      </c>
      <c r="AK253" s="6">
        <f t="shared" si="29"/>
        <v>0</v>
      </c>
      <c r="AL253" s="6">
        <f t="shared" si="30"/>
        <v>0</v>
      </c>
      <c r="AM253" s="6">
        <f t="shared" si="31"/>
        <v>0</v>
      </c>
    </row>
    <row r="254" spans="1:39">
      <c r="A254" s="6">
        <v>2150</v>
      </c>
      <c r="B254" s="6" t="s">
        <v>879</v>
      </c>
      <c r="C254" s="6" t="s">
        <v>296</v>
      </c>
      <c r="F254" s="19" t="s">
        <v>525</v>
      </c>
      <c r="G254" s="8">
        <v>1.1000000000000001</v>
      </c>
      <c r="H254" s="6" t="s">
        <v>111</v>
      </c>
      <c r="I254" s="19" t="s">
        <v>544</v>
      </c>
      <c r="K254" s="6" t="s">
        <v>111</v>
      </c>
      <c r="L254" s="6">
        <v>998599</v>
      </c>
      <c r="M254" s="44" t="s">
        <v>36</v>
      </c>
      <c r="N254" s="44">
        <v>1</v>
      </c>
      <c r="O254" s="44" t="s">
        <v>37</v>
      </c>
      <c r="P254" s="74">
        <v>175000</v>
      </c>
      <c r="R254" s="53">
        <f t="shared" si="33"/>
        <v>15750</v>
      </c>
      <c r="S254" s="53">
        <f t="shared" si="34"/>
        <v>15750</v>
      </c>
      <c r="V254" s="53">
        <f t="shared" si="35"/>
        <v>206500</v>
      </c>
      <c r="X254" s="6" t="str">
        <f>VLOOKUP($I254,[2]GSTZEN!$E:$AK,1,)</f>
        <v>GE2150FY2526167</v>
      </c>
      <c r="Y254" s="6" t="str">
        <f>VLOOKUP($I254,[2]GSTZEN!$E:$AK,4,)</f>
        <v>33AAHCM3979N1ZT</v>
      </c>
      <c r="Z254" s="6">
        <f>VLOOKUP($I254,[2]GSTZEN!$E:$AK,10,)</f>
        <v>175000</v>
      </c>
      <c r="AA254" s="6">
        <f>VLOOKUP($I254,[2]GSTZEN!$E:$AK,11,)</f>
        <v>0</v>
      </c>
      <c r="AB254" s="6">
        <f>VLOOKUP($I254,[2]GSTZEN!$E:$AK,12,)</f>
        <v>15750</v>
      </c>
      <c r="AC254" s="6">
        <f>VLOOKUP($I254,[2]GSTZEN!$E:$AK,13,)</f>
        <v>15750</v>
      </c>
      <c r="AD254" s="6">
        <f>VLOOKUP($I254,[2]GSTZEN!$E:$AK,15,)</f>
        <v>206500</v>
      </c>
      <c r="AE254" s="6" t="str">
        <f>VLOOKUP($I254,[2]GSTZEN!$E:$AK,31,)</f>
        <v>Generated</v>
      </c>
      <c r="AF254" s="6">
        <f>VLOOKUP($I254,[2]GSTZEN!$E:$AK,32,)</f>
        <v>0</v>
      </c>
      <c r="AH254" s="6" t="b">
        <f t="shared" si="28"/>
        <v>1</v>
      </c>
      <c r="AI254" s="6">
        <f t="shared" si="32"/>
        <v>0</v>
      </c>
      <c r="AJ254" s="6">
        <f t="shared" si="32"/>
        <v>0</v>
      </c>
      <c r="AK254" s="6">
        <f t="shared" si="29"/>
        <v>0</v>
      </c>
      <c r="AL254" s="6">
        <f t="shared" si="30"/>
        <v>0</v>
      </c>
      <c r="AM254" s="6">
        <f t="shared" si="31"/>
        <v>0</v>
      </c>
    </row>
    <row r="255" spans="1:39">
      <c r="A255" s="6">
        <v>2150</v>
      </c>
      <c r="B255" s="6" t="s">
        <v>879</v>
      </c>
      <c r="C255" s="6" t="s">
        <v>296</v>
      </c>
      <c r="F255" s="19" t="s">
        <v>525</v>
      </c>
      <c r="G255" s="8">
        <v>1.1000000000000001</v>
      </c>
      <c r="H255" s="6" t="s">
        <v>111</v>
      </c>
      <c r="I255" s="19" t="s">
        <v>545</v>
      </c>
      <c r="K255" s="6" t="s">
        <v>111</v>
      </c>
      <c r="L255" s="6">
        <v>998599</v>
      </c>
      <c r="M255" s="44" t="s">
        <v>36</v>
      </c>
      <c r="N255" s="44">
        <v>1</v>
      </c>
      <c r="O255" s="44" t="s">
        <v>37</v>
      </c>
      <c r="P255" s="74">
        <v>25000</v>
      </c>
      <c r="R255" s="53">
        <f t="shared" si="33"/>
        <v>2250</v>
      </c>
      <c r="S255" s="53">
        <f t="shared" si="34"/>
        <v>2250</v>
      </c>
      <c r="V255" s="53">
        <f t="shared" si="35"/>
        <v>29500</v>
      </c>
      <c r="X255" s="6" t="str">
        <f>VLOOKUP($I255,[2]GSTZEN!$E:$AK,1,)</f>
        <v>GE2150FY2526168</v>
      </c>
      <c r="Y255" s="6" t="str">
        <f>VLOOKUP($I255,[2]GSTZEN!$E:$AK,4,)</f>
        <v>33AAHCM3979N1ZT</v>
      </c>
      <c r="Z255" s="6">
        <f>VLOOKUP($I255,[2]GSTZEN!$E:$AK,10,)</f>
        <v>25000</v>
      </c>
      <c r="AA255" s="6">
        <f>VLOOKUP($I255,[2]GSTZEN!$E:$AK,11,)</f>
        <v>0</v>
      </c>
      <c r="AB255" s="6">
        <f>VLOOKUP($I255,[2]GSTZEN!$E:$AK,12,)</f>
        <v>2250</v>
      </c>
      <c r="AC255" s="6">
        <f>VLOOKUP($I255,[2]GSTZEN!$E:$AK,13,)</f>
        <v>2250</v>
      </c>
      <c r="AD255" s="6">
        <f>VLOOKUP($I255,[2]GSTZEN!$E:$AK,15,)</f>
        <v>29500</v>
      </c>
      <c r="AE255" s="6" t="str">
        <f>VLOOKUP($I255,[2]GSTZEN!$E:$AK,31,)</f>
        <v>Generated</v>
      </c>
      <c r="AF255" s="6">
        <f>VLOOKUP($I255,[2]GSTZEN!$E:$AK,32,)</f>
        <v>0</v>
      </c>
      <c r="AH255" s="6" t="b">
        <f t="shared" si="28"/>
        <v>1</v>
      </c>
      <c r="AI255" s="6">
        <f t="shared" si="32"/>
        <v>0</v>
      </c>
      <c r="AJ255" s="6">
        <f t="shared" si="32"/>
        <v>0</v>
      </c>
      <c r="AK255" s="6">
        <f t="shared" si="29"/>
        <v>0</v>
      </c>
      <c r="AL255" s="6">
        <f t="shared" si="30"/>
        <v>0</v>
      </c>
      <c r="AM255" s="6">
        <f t="shared" si="31"/>
        <v>0</v>
      </c>
    </row>
    <row r="256" spans="1:39">
      <c r="A256" s="6">
        <v>2150</v>
      </c>
      <c r="B256" s="6" t="s">
        <v>879</v>
      </c>
      <c r="C256" s="6" t="s">
        <v>296</v>
      </c>
      <c r="F256" s="19" t="s">
        <v>546</v>
      </c>
      <c r="G256" s="8">
        <v>1.1000000000000001</v>
      </c>
      <c r="H256" s="6" t="s">
        <v>111</v>
      </c>
      <c r="I256" s="19" t="s">
        <v>547</v>
      </c>
      <c r="K256" s="6" t="s">
        <v>111</v>
      </c>
      <c r="L256" s="6">
        <v>998599</v>
      </c>
      <c r="M256" s="44" t="s">
        <v>36</v>
      </c>
      <c r="N256" s="44">
        <v>1</v>
      </c>
      <c r="O256" s="44" t="s">
        <v>37</v>
      </c>
      <c r="P256" s="74">
        <v>25000</v>
      </c>
      <c r="R256" s="53">
        <f t="shared" si="33"/>
        <v>2250</v>
      </c>
      <c r="S256" s="53">
        <f t="shared" si="34"/>
        <v>2250</v>
      </c>
      <c r="V256" s="53">
        <f t="shared" si="35"/>
        <v>29500</v>
      </c>
      <c r="X256" s="6" t="str">
        <f>VLOOKUP($I256,[2]GSTZEN!$E:$AK,1,)</f>
        <v>GE2150FY2526169</v>
      </c>
      <c r="Y256" s="6" t="str">
        <f>VLOOKUP($I256,[2]GSTZEN!$E:$AK,4,)</f>
        <v>33AAFCT1628R1ZY</v>
      </c>
      <c r="Z256" s="6">
        <f>VLOOKUP($I256,[2]GSTZEN!$E:$AK,10,)</f>
        <v>25000</v>
      </c>
      <c r="AA256" s="6">
        <f>VLOOKUP($I256,[2]GSTZEN!$E:$AK,11,)</f>
        <v>0</v>
      </c>
      <c r="AB256" s="6">
        <f>VLOOKUP($I256,[2]GSTZEN!$E:$AK,12,)</f>
        <v>2250</v>
      </c>
      <c r="AC256" s="6">
        <f>VLOOKUP($I256,[2]GSTZEN!$E:$AK,13,)</f>
        <v>2250</v>
      </c>
      <c r="AD256" s="6">
        <f>VLOOKUP($I256,[2]GSTZEN!$E:$AK,15,)</f>
        <v>29500</v>
      </c>
      <c r="AE256" s="6" t="str">
        <f>VLOOKUP($I256,[2]GSTZEN!$E:$AK,31,)</f>
        <v>Generated</v>
      </c>
      <c r="AF256" s="6">
        <f>VLOOKUP($I256,[2]GSTZEN!$E:$AK,32,)</f>
        <v>0</v>
      </c>
      <c r="AH256" s="6" t="b">
        <f t="shared" si="28"/>
        <v>1</v>
      </c>
      <c r="AI256" s="6">
        <f t="shared" si="32"/>
        <v>0</v>
      </c>
      <c r="AJ256" s="6">
        <f t="shared" si="32"/>
        <v>0</v>
      </c>
      <c r="AK256" s="6">
        <f t="shared" si="29"/>
        <v>0</v>
      </c>
      <c r="AL256" s="6">
        <f t="shared" si="30"/>
        <v>0</v>
      </c>
      <c r="AM256" s="6">
        <f t="shared" si="31"/>
        <v>0</v>
      </c>
    </row>
    <row r="257" spans="1:39">
      <c r="A257" s="6">
        <v>2150</v>
      </c>
      <c r="B257" s="6" t="s">
        <v>879</v>
      </c>
      <c r="C257" s="6" t="s">
        <v>296</v>
      </c>
      <c r="F257" s="19" t="s">
        <v>303</v>
      </c>
      <c r="G257" s="8">
        <v>1.1000000000000001</v>
      </c>
      <c r="H257" s="6" t="s">
        <v>111</v>
      </c>
      <c r="I257" s="19" t="s">
        <v>548</v>
      </c>
      <c r="K257" s="6" t="s">
        <v>111</v>
      </c>
      <c r="L257" s="6">
        <v>998599</v>
      </c>
      <c r="M257" s="44" t="s">
        <v>36</v>
      </c>
      <c r="N257" s="44">
        <v>1</v>
      </c>
      <c r="O257" s="44" t="s">
        <v>37</v>
      </c>
      <c r="P257" s="73">
        <v>73300</v>
      </c>
      <c r="Q257" s="53">
        <f>P257*18%</f>
        <v>13194</v>
      </c>
      <c r="R257" s="53"/>
      <c r="S257" s="53"/>
      <c r="V257" s="53">
        <f t="shared" si="35"/>
        <v>86494</v>
      </c>
      <c r="X257" s="6" t="str">
        <f>VLOOKUP($I257,[2]GSTZEN!$E:$AK,1,)</f>
        <v>GE2150FY2526170</v>
      </c>
      <c r="Y257" s="6" t="str">
        <f>VLOOKUP($I257,[2]GSTZEN!$E:$AK,4,)</f>
        <v>27AAFCF8704Q1Z0</v>
      </c>
      <c r="Z257" s="6">
        <f>VLOOKUP($I257,[2]GSTZEN!$E:$AK,10,)</f>
        <v>73300</v>
      </c>
      <c r="AA257" s="6">
        <f>VLOOKUP($I257,[2]GSTZEN!$E:$AK,11,)</f>
        <v>13194</v>
      </c>
      <c r="AB257" s="6">
        <f>VLOOKUP($I257,[2]GSTZEN!$E:$AK,12,)</f>
        <v>0</v>
      </c>
      <c r="AC257" s="6">
        <f>VLOOKUP($I257,[2]GSTZEN!$E:$AK,13,)</f>
        <v>0</v>
      </c>
      <c r="AD257" s="6">
        <f>VLOOKUP($I257,[2]GSTZEN!$E:$AK,15,)</f>
        <v>86494</v>
      </c>
      <c r="AE257" s="6" t="str">
        <f>VLOOKUP($I257,[2]GSTZEN!$E:$AK,31,)</f>
        <v>Generated</v>
      </c>
      <c r="AF257" s="6">
        <f>VLOOKUP($I257,[2]GSTZEN!$E:$AK,32,)</f>
        <v>0</v>
      </c>
      <c r="AH257" s="6" t="b">
        <f t="shared" si="28"/>
        <v>1</v>
      </c>
      <c r="AI257" s="6">
        <f t="shared" si="32"/>
        <v>0</v>
      </c>
      <c r="AJ257" s="6">
        <f t="shared" si="32"/>
        <v>0</v>
      </c>
      <c r="AK257" s="6">
        <f t="shared" si="29"/>
        <v>0</v>
      </c>
      <c r="AL257" s="6">
        <f t="shared" si="30"/>
        <v>0</v>
      </c>
      <c r="AM257" s="6">
        <f t="shared" si="31"/>
        <v>0</v>
      </c>
    </row>
    <row r="258" spans="1:39">
      <c r="A258" s="6">
        <v>2150</v>
      </c>
      <c r="B258" s="6" t="s">
        <v>879</v>
      </c>
      <c r="C258" s="6" t="s">
        <v>296</v>
      </c>
      <c r="F258" s="19" t="s">
        <v>303</v>
      </c>
      <c r="G258" s="8">
        <v>1.1000000000000001</v>
      </c>
      <c r="H258" s="6" t="s">
        <v>111</v>
      </c>
      <c r="I258" s="19" t="s">
        <v>549</v>
      </c>
      <c r="K258" s="6" t="s">
        <v>111</v>
      </c>
      <c r="L258" s="6">
        <v>998599</v>
      </c>
      <c r="M258" s="44" t="s">
        <v>36</v>
      </c>
      <c r="N258" s="44">
        <v>1</v>
      </c>
      <c r="O258" s="44" t="s">
        <v>37</v>
      </c>
      <c r="P258" s="73">
        <v>36650</v>
      </c>
      <c r="Q258" s="53">
        <f>P258*18%</f>
        <v>6597</v>
      </c>
      <c r="R258" s="53"/>
      <c r="S258" s="53"/>
      <c r="V258" s="53">
        <f t="shared" si="35"/>
        <v>43247</v>
      </c>
      <c r="X258" s="6" t="str">
        <f>VLOOKUP($I258,[2]GSTZEN!$E:$AK,1,)</f>
        <v>GE2150FY2526171</v>
      </c>
      <c r="Y258" s="6" t="str">
        <f>VLOOKUP($I258,[2]GSTZEN!$E:$AK,4,)</f>
        <v>27AAFCF8704Q1Z0</v>
      </c>
      <c r="Z258" s="6">
        <f>VLOOKUP($I258,[2]GSTZEN!$E:$AK,10,)</f>
        <v>36650</v>
      </c>
      <c r="AA258" s="6">
        <f>VLOOKUP($I258,[2]GSTZEN!$E:$AK,11,)</f>
        <v>6597</v>
      </c>
      <c r="AB258" s="6">
        <f>VLOOKUP($I258,[2]GSTZEN!$E:$AK,12,)</f>
        <v>0</v>
      </c>
      <c r="AC258" s="6">
        <f>VLOOKUP($I258,[2]GSTZEN!$E:$AK,13,)</f>
        <v>0</v>
      </c>
      <c r="AD258" s="6">
        <f>VLOOKUP($I258,[2]GSTZEN!$E:$AK,15,)</f>
        <v>43247</v>
      </c>
      <c r="AE258" s="6" t="str">
        <f>VLOOKUP($I258,[2]GSTZEN!$E:$AK,31,)</f>
        <v>Generated</v>
      </c>
      <c r="AF258" s="6">
        <f>VLOOKUP($I258,[2]GSTZEN!$E:$AK,32,)</f>
        <v>0</v>
      </c>
      <c r="AH258" s="6" t="b">
        <f t="shared" si="28"/>
        <v>1</v>
      </c>
      <c r="AI258" s="6">
        <f t="shared" si="32"/>
        <v>0</v>
      </c>
      <c r="AJ258" s="6">
        <f t="shared" si="32"/>
        <v>0</v>
      </c>
      <c r="AK258" s="6">
        <f t="shared" si="29"/>
        <v>0</v>
      </c>
      <c r="AL258" s="6">
        <f t="shared" si="30"/>
        <v>0</v>
      </c>
      <c r="AM258" s="6">
        <f t="shared" si="31"/>
        <v>0</v>
      </c>
    </row>
    <row r="259" spans="1:39">
      <c r="A259" s="6">
        <v>2150</v>
      </c>
      <c r="B259" s="6" t="s">
        <v>879</v>
      </c>
      <c r="C259" s="6" t="s">
        <v>296</v>
      </c>
      <c r="F259" s="56" t="s">
        <v>436</v>
      </c>
      <c r="G259" s="8">
        <v>1.1000000000000001</v>
      </c>
      <c r="H259" s="6" t="s">
        <v>111</v>
      </c>
      <c r="I259" s="19" t="s">
        <v>550</v>
      </c>
      <c r="K259" s="6" t="s">
        <v>111</v>
      </c>
      <c r="L259" s="6">
        <v>998599</v>
      </c>
      <c r="M259" s="44" t="s">
        <v>36</v>
      </c>
      <c r="N259" s="44">
        <v>1</v>
      </c>
      <c r="O259" s="44" t="s">
        <v>37</v>
      </c>
      <c r="P259" s="74">
        <v>73300</v>
      </c>
      <c r="R259" s="53">
        <f t="shared" si="33"/>
        <v>6597</v>
      </c>
      <c r="S259" s="53">
        <f t="shared" si="34"/>
        <v>6597</v>
      </c>
      <c r="V259" s="53">
        <f t="shared" si="35"/>
        <v>86494</v>
      </c>
      <c r="X259" s="6" t="str">
        <f>VLOOKUP($I259,[2]GSTZEN!$E:$AK,1,)</f>
        <v>GE2150FY2526172</v>
      </c>
      <c r="Y259" s="6" t="str">
        <f>VLOOKUP($I259,[2]GSTZEN!$E:$AK,4,)</f>
        <v>33AABCI7118M1ZI</v>
      </c>
      <c r="Z259" s="6">
        <f>VLOOKUP($I259,[2]GSTZEN!$E:$AK,10,)</f>
        <v>73300</v>
      </c>
      <c r="AA259" s="6">
        <f>VLOOKUP($I259,[2]GSTZEN!$E:$AK,11,)</f>
        <v>0</v>
      </c>
      <c r="AB259" s="6">
        <f>VLOOKUP($I259,[2]GSTZEN!$E:$AK,12,)</f>
        <v>6597</v>
      </c>
      <c r="AC259" s="6">
        <f>VLOOKUP($I259,[2]GSTZEN!$E:$AK,13,)</f>
        <v>6597</v>
      </c>
      <c r="AD259" s="6">
        <f>VLOOKUP($I259,[2]GSTZEN!$E:$AK,15,)</f>
        <v>86494</v>
      </c>
      <c r="AE259" s="6" t="str">
        <f>VLOOKUP($I259,[2]GSTZEN!$E:$AK,31,)</f>
        <v>Generated</v>
      </c>
      <c r="AF259" s="6">
        <f>VLOOKUP($I259,[2]GSTZEN!$E:$AK,32,)</f>
        <v>0</v>
      </c>
      <c r="AH259" s="6" t="b">
        <f t="shared" ref="AH259:AH322" si="36">EXACT(F259,Y259)</f>
        <v>1</v>
      </c>
      <c r="AI259" s="6">
        <f t="shared" si="32"/>
        <v>0</v>
      </c>
      <c r="AJ259" s="6">
        <f t="shared" si="32"/>
        <v>0</v>
      </c>
      <c r="AK259" s="6">
        <f t="shared" ref="AK259:AK322" si="37">S259-AB259</f>
        <v>0</v>
      </c>
      <c r="AL259" s="6">
        <f t="shared" ref="AL259:AL322" si="38">S259-AC259</f>
        <v>0</v>
      </c>
      <c r="AM259" s="6">
        <f t="shared" ref="AM259:AM322" si="39">V259-AD259</f>
        <v>0</v>
      </c>
    </row>
    <row r="260" spans="1:39">
      <c r="A260" s="6">
        <v>2150</v>
      </c>
      <c r="B260" s="6" t="s">
        <v>879</v>
      </c>
      <c r="C260" s="6" t="s">
        <v>296</v>
      </c>
      <c r="F260" s="56" t="s">
        <v>436</v>
      </c>
      <c r="G260" s="8">
        <v>1.1000000000000001</v>
      </c>
      <c r="H260" s="6" t="s">
        <v>111</v>
      </c>
      <c r="I260" s="19" t="s">
        <v>551</v>
      </c>
      <c r="K260" s="6" t="s">
        <v>111</v>
      </c>
      <c r="L260" s="6">
        <v>998599</v>
      </c>
      <c r="M260" s="44" t="s">
        <v>36</v>
      </c>
      <c r="N260" s="44">
        <v>1</v>
      </c>
      <c r="O260" s="44" t="s">
        <v>37</v>
      </c>
      <c r="P260" s="72">
        <v>36650</v>
      </c>
      <c r="R260" s="53">
        <f t="shared" si="33"/>
        <v>3298.5</v>
      </c>
      <c r="S260" s="53">
        <f t="shared" si="34"/>
        <v>3298.5</v>
      </c>
      <c r="V260" s="53">
        <f t="shared" si="35"/>
        <v>43247</v>
      </c>
      <c r="X260" s="6" t="str">
        <f>VLOOKUP($I260,[2]GSTZEN!$E:$AK,1,)</f>
        <v>GE2150FY2526173</v>
      </c>
      <c r="Y260" s="6" t="str">
        <f>VLOOKUP($I260,[2]GSTZEN!$E:$AK,4,)</f>
        <v>33AABCI7118M1ZI</v>
      </c>
      <c r="Z260" s="6">
        <f>VLOOKUP($I260,[2]GSTZEN!$E:$AK,10,)</f>
        <v>36650</v>
      </c>
      <c r="AA260" s="6">
        <f>VLOOKUP($I260,[2]GSTZEN!$E:$AK,11,)</f>
        <v>0</v>
      </c>
      <c r="AB260" s="6">
        <f>VLOOKUP($I260,[2]GSTZEN!$E:$AK,12,)</f>
        <v>3298.5</v>
      </c>
      <c r="AC260" s="6">
        <f>VLOOKUP($I260,[2]GSTZEN!$E:$AK,13,)</f>
        <v>3298.5</v>
      </c>
      <c r="AD260" s="6">
        <f>VLOOKUP($I260,[2]GSTZEN!$E:$AK,15,)</f>
        <v>43247</v>
      </c>
      <c r="AE260" s="6" t="str">
        <f>VLOOKUP($I260,[2]GSTZEN!$E:$AK,31,)</f>
        <v>Generated</v>
      </c>
      <c r="AF260" s="6">
        <f>VLOOKUP($I260,[2]GSTZEN!$E:$AK,32,)</f>
        <v>0</v>
      </c>
      <c r="AH260" s="6" t="b">
        <f t="shared" si="36"/>
        <v>1</v>
      </c>
      <c r="AI260" s="6">
        <f t="shared" si="32"/>
        <v>0</v>
      </c>
      <c r="AJ260" s="6">
        <f t="shared" si="32"/>
        <v>0</v>
      </c>
      <c r="AK260" s="6">
        <f t="shared" si="37"/>
        <v>0</v>
      </c>
      <c r="AL260" s="6">
        <f t="shared" si="38"/>
        <v>0</v>
      </c>
      <c r="AM260" s="6">
        <f t="shared" si="39"/>
        <v>0</v>
      </c>
    </row>
    <row r="261" spans="1:39">
      <c r="A261" s="6">
        <v>2150</v>
      </c>
      <c r="B261" s="6" t="s">
        <v>879</v>
      </c>
      <c r="C261" s="6" t="s">
        <v>296</v>
      </c>
      <c r="F261" s="19" t="s">
        <v>552</v>
      </c>
      <c r="G261" s="8">
        <v>1.1000000000000001</v>
      </c>
      <c r="H261" s="6" t="s">
        <v>111</v>
      </c>
      <c r="I261" s="19" t="s">
        <v>553</v>
      </c>
      <c r="K261" s="6" t="s">
        <v>111</v>
      </c>
      <c r="L261" s="6">
        <v>998599</v>
      </c>
      <c r="M261" s="44" t="s">
        <v>36</v>
      </c>
      <c r="N261" s="44">
        <v>1</v>
      </c>
      <c r="O261" s="44" t="s">
        <v>37</v>
      </c>
      <c r="P261" s="72">
        <v>100000</v>
      </c>
      <c r="R261" s="53">
        <f t="shared" si="33"/>
        <v>9000</v>
      </c>
      <c r="S261" s="53">
        <f t="shared" si="34"/>
        <v>9000</v>
      </c>
      <c r="V261" s="53">
        <f t="shared" si="35"/>
        <v>118000</v>
      </c>
      <c r="X261" s="6" t="str">
        <f>VLOOKUP($I261,[2]GSTZEN!$E:$AK,1,)</f>
        <v>GE2150FY2526174</v>
      </c>
      <c r="Y261" s="6" t="str">
        <f>VLOOKUP($I261,[2]GSTZEN!$E:$AK,4,)</f>
        <v>33AAPCP1562J1Z7</v>
      </c>
      <c r="Z261" s="6">
        <f>VLOOKUP($I261,[2]GSTZEN!$E:$AK,10,)</f>
        <v>100000</v>
      </c>
      <c r="AA261" s="6">
        <f>VLOOKUP($I261,[2]GSTZEN!$E:$AK,11,)</f>
        <v>0</v>
      </c>
      <c r="AB261" s="6">
        <f>VLOOKUP($I261,[2]GSTZEN!$E:$AK,12,)</f>
        <v>9000</v>
      </c>
      <c r="AC261" s="6">
        <f>VLOOKUP($I261,[2]GSTZEN!$E:$AK,13,)</f>
        <v>9000</v>
      </c>
      <c r="AD261" s="6">
        <f>VLOOKUP($I261,[2]GSTZEN!$E:$AK,15,)</f>
        <v>118000</v>
      </c>
      <c r="AE261" s="6" t="str">
        <f>VLOOKUP($I261,[2]GSTZEN!$E:$AK,31,)</f>
        <v>Generated</v>
      </c>
      <c r="AF261" s="6">
        <f>VLOOKUP($I261,[2]GSTZEN!$E:$AK,32,)</f>
        <v>0</v>
      </c>
      <c r="AH261" s="6" t="b">
        <f t="shared" si="36"/>
        <v>1</v>
      </c>
      <c r="AI261" s="6">
        <f t="shared" si="32"/>
        <v>0</v>
      </c>
      <c r="AJ261" s="6">
        <f t="shared" si="32"/>
        <v>0</v>
      </c>
      <c r="AK261" s="6">
        <f t="shared" si="37"/>
        <v>0</v>
      </c>
      <c r="AL261" s="6">
        <f t="shared" si="38"/>
        <v>0</v>
      </c>
      <c r="AM261" s="6">
        <f t="shared" si="39"/>
        <v>0</v>
      </c>
    </row>
    <row r="262" spans="1:39">
      <c r="A262" s="6">
        <v>2150</v>
      </c>
      <c r="B262" s="6" t="s">
        <v>879</v>
      </c>
      <c r="C262" s="6" t="s">
        <v>296</v>
      </c>
      <c r="F262" s="19" t="s">
        <v>552</v>
      </c>
      <c r="G262" s="8">
        <v>1.1000000000000001</v>
      </c>
      <c r="H262" s="6" t="s">
        <v>111</v>
      </c>
      <c r="I262" s="19" t="s">
        <v>554</v>
      </c>
      <c r="K262" s="6" t="s">
        <v>111</v>
      </c>
      <c r="L262" s="6">
        <v>998599</v>
      </c>
      <c r="M262" s="44" t="s">
        <v>36</v>
      </c>
      <c r="N262" s="44">
        <v>1</v>
      </c>
      <c r="O262" s="44" t="s">
        <v>37</v>
      </c>
      <c r="P262" s="72">
        <v>74900</v>
      </c>
      <c r="R262" s="53">
        <f t="shared" si="33"/>
        <v>6741</v>
      </c>
      <c r="S262" s="53">
        <f t="shared" si="34"/>
        <v>6741</v>
      </c>
      <c r="V262" s="53">
        <f t="shared" si="35"/>
        <v>88382</v>
      </c>
      <c r="X262" s="6" t="str">
        <f>VLOOKUP($I262,[2]GSTZEN!$E:$AK,1,)</f>
        <v>GE2150FY2526175</v>
      </c>
      <c r="Y262" s="6" t="str">
        <f>VLOOKUP($I262,[2]GSTZEN!$E:$AK,4,)</f>
        <v>33AAPCP1562J1Z7</v>
      </c>
      <c r="Z262" s="6">
        <f>VLOOKUP($I262,[2]GSTZEN!$E:$AK,10,)</f>
        <v>74900</v>
      </c>
      <c r="AA262" s="6">
        <f>VLOOKUP($I262,[2]GSTZEN!$E:$AK,11,)</f>
        <v>0</v>
      </c>
      <c r="AB262" s="6">
        <f>VLOOKUP($I262,[2]GSTZEN!$E:$AK,12,)</f>
        <v>6741</v>
      </c>
      <c r="AC262" s="6">
        <f>VLOOKUP($I262,[2]GSTZEN!$E:$AK,13,)</f>
        <v>6741</v>
      </c>
      <c r="AD262" s="6">
        <f>VLOOKUP($I262,[2]GSTZEN!$E:$AK,15,)</f>
        <v>88382</v>
      </c>
      <c r="AE262" s="6" t="str">
        <f>VLOOKUP($I262,[2]GSTZEN!$E:$AK,31,)</f>
        <v>Generated</v>
      </c>
      <c r="AF262" s="6">
        <f>VLOOKUP($I262,[2]GSTZEN!$E:$AK,32,)</f>
        <v>0</v>
      </c>
      <c r="AH262" s="6" t="b">
        <f t="shared" si="36"/>
        <v>1</v>
      </c>
      <c r="AI262" s="6">
        <f t="shared" si="32"/>
        <v>0</v>
      </c>
      <c r="AJ262" s="6">
        <f t="shared" si="32"/>
        <v>0</v>
      </c>
      <c r="AK262" s="6">
        <f t="shared" si="37"/>
        <v>0</v>
      </c>
      <c r="AL262" s="6">
        <f t="shared" si="38"/>
        <v>0</v>
      </c>
      <c r="AM262" s="6">
        <f t="shared" si="39"/>
        <v>0</v>
      </c>
    </row>
    <row r="263" spans="1:39">
      <c r="A263" s="6">
        <v>2150</v>
      </c>
      <c r="B263" s="6" t="s">
        <v>879</v>
      </c>
      <c r="C263" s="6" t="s">
        <v>296</v>
      </c>
      <c r="F263" s="54" t="s">
        <v>436</v>
      </c>
      <c r="G263" s="8">
        <v>1.1000000000000001</v>
      </c>
      <c r="H263" s="6" t="s">
        <v>111</v>
      </c>
      <c r="I263" s="19" t="s">
        <v>555</v>
      </c>
      <c r="K263" s="6" t="s">
        <v>111</v>
      </c>
      <c r="L263" s="6">
        <v>998599</v>
      </c>
      <c r="M263" s="44" t="s">
        <v>36</v>
      </c>
      <c r="N263" s="44">
        <v>1</v>
      </c>
      <c r="O263" s="44" t="s">
        <v>37</v>
      </c>
      <c r="P263" s="74">
        <v>73300</v>
      </c>
      <c r="R263" s="53">
        <f t="shared" si="33"/>
        <v>6597</v>
      </c>
      <c r="S263" s="53">
        <f t="shared" si="34"/>
        <v>6597</v>
      </c>
      <c r="V263" s="53">
        <f t="shared" si="35"/>
        <v>86494</v>
      </c>
      <c r="X263" s="6" t="str">
        <f>VLOOKUP($I263,[2]GSTZEN!$E:$AK,1,)</f>
        <v>GE2150FY2526176</v>
      </c>
      <c r="Y263" s="6" t="str">
        <f>VLOOKUP($I263,[2]GSTZEN!$E:$AK,4,)</f>
        <v>33AABCI7118M1ZI</v>
      </c>
      <c r="Z263" s="6">
        <f>VLOOKUP($I263,[2]GSTZEN!$E:$AK,10,)</f>
        <v>73300</v>
      </c>
      <c r="AA263" s="6">
        <f>VLOOKUP($I263,[2]GSTZEN!$E:$AK,11,)</f>
        <v>0</v>
      </c>
      <c r="AB263" s="6">
        <f>VLOOKUP($I263,[2]GSTZEN!$E:$AK,12,)</f>
        <v>6597</v>
      </c>
      <c r="AC263" s="6">
        <f>VLOOKUP($I263,[2]GSTZEN!$E:$AK,13,)</f>
        <v>6597</v>
      </c>
      <c r="AD263" s="6">
        <f>VLOOKUP($I263,[2]GSTZEN!$E:$AK,15,)</f>
        <v>86494</v>
      </c>
      <c r="AE263" s="6" t="str">
        <f>VLOOKUP($I263,[2]GSTZEN!$E:$AK,31,)</f>
        <v>Generated</v>
      </c>
      <c r="AF263" s="6">
        <f>VLOOKUP($I263,[2]GSTZEN!$E:$AK,32,)</f>
        <v>0</v>
      </c>
      <c r="AH263" s="6" t="b">
        <f t="shared" si="36"/>
        <v>1</v>
      </c>
      <c r="AI263" s="6">
        <f t="shared" si="32"/>
        <v>0</v>
      </c>
      <c r="AJ263" s="6">
        <f t="shared" si="32"/>
        <v>0</v>
      </c>
      <c r="AK263" s="6">
        <f t="shared" si="37"/>
        <v>0</v>
      </c>
      <c r="AL263" s="6">
        <f t="shared" si="38"/>
        <v>0</v>
      </c>
      <c r="AM263" s="6">
        <f t="shared" si="39"/>
        <v>0</v>
      </c>
    </row>
    <row r="264" spans="1:39">
      <c r="A264" s="6">
        <v>2150</v>
      </c>
      <c r="B264" s="6" t="s">
        <v>879</v>
      </c>
      <c r="C264" s="6" t="s">
        <v>296</v>
      </c>
      <c r="F264" s="54" t="s">
        <v>436</v>
      </c>
      <c r="G264" s="8">
        <v>1.1000000000000001</v>
      </c>
      <c r="H264" s="6" t="s">
        <v>111</v>
      </c>
      <c r="I264" s="19" t="s">
        <v>556</v>
      </c>
      <c r="K264" s="6" t="s">
        <v>111</v>
      </c>
      <c r="L264" s="6">
        <v>998599</v>
      </c>
      <c r="M264" s="44" t="s">
        <v>36</v>
      </c>
      <c r="N264" s="44">
        <v>1</v>
      </c>
      <c r="O264" s="44" t="s">
        <v>37</v>
      </c>
      <c r="P264" s="72">
        <v>36650</v>
      </c>
      <c r="R264" s="53">
        <f t="shared" si="33"/>
        <v>3298.5</v>
      </c>
      <c r="S264" s="53">
        <f t="shared" si="34"/>
        <v>3298.5</v>
      </c>
      <c r="V264" s="53">
        <f t="shared" si="35"/>
        <v>43247</v>
      </c>
      <c r="X264" s="6" t="str">
        <f>VLOOKUP($I264,[2]GSTZEN!$E:$AK,1,)</f>
        <v>GE2150FY2526177</v>
      </c>
      <c r="Y264" s="6" t="str">
        <f>VLOOKUP($I264,[2]GSTZEN!$E:$AK,4,)</f>
        <v>33AABCI7118M1ZI</v>
      </c>
      <c r="Z264" s="6">
        <f>VLOOKUP($I264,[2]GSTZEN!$E:$AK,10,)</f>
        <v>36650</v>
      </c>
      <c r="AA264" s="6">
        <f>VLOOKUP($I264,[2]GSTZEN!$E:$AK,11,)</f>
        <v>0</v>
      </c>
      <c r="AB264" s="6">
        <f>VLOOKUP($I264,[2]GSTZEN!$E:$AK,12,)</f>
        <v>3298.5</v>
      </c>
      <c r="AC264" s="6">
        <f>VLOOKUP($I264,[2]GSTZEN!$E:$AK,13,)</f>
        <v>3298.5</v>
      </c>
      <c r="AD264" s="6">
        <f>VLOOKUP($I264,[2]GSTZEN!$E:$AK,15,)</f>
        <v>43247</v>
      </c>
      <c r="AE264" s="6" t="str">
        <f>VLOOKUP($I264,[2]GSTZEN!$E:$AK,31,)</f>
        <v>Generated</v>
      </c>
      <c r="AF264" s="6">
        <f>VLOOKUP($I264,[2]GSTZEN!$E:$AK,32,)</f>
        <v>0</v>
      </c>
      <c r="AH264" s="6" t="b">
        <f t="shared" si="36"/>
        <v>1</v>
      </c>
      <c r="AI264" s="6">
        <f t="shared" si="32"/>
        <v>0</v>
      </c>
      <c r="AJ264" s="6">
        <f t="shared" si="32"/>
        <v>0</v>
      </c>
      <c r="AK264" s="6">
        <f t="shared" si="37"/>
        <v>0</v>
      </c>
      <c r="AL264" s="6">
        <f t="shared" si="38"/>
        <v>0</v>
      </c>
      <c r="AM264" s="6">
        <f t="shared" si="39"/>
        <v>0</v>
      </c>
    </row>
    <row r="265" spans="1:39">
      <c r="A265" s="6">
        <v>2150</v>
      </c>
      <c r="B265" s="6" t="s">
        <v>879</v>
      </c>
      <c r="C265" s="6" t="s">
        <v>296</v>
      </c>
      <c r="F265" s="19" t="s">
        <v>557</v>
      </c>
      <c r="G265" s="8">
        <v>1.1000000000000001</v>
      </c>
      <c r="H265" s="6" t="s">
        <v>111</v>
      </c>
      <c r="I265" s="19" t="s">
        <v>558</v>
      </c>
      <c r="K265" s="6" t="s">
        <v>111</v>
      </c>
      <c r="L265" s="6">
        <v>998599</v>
      </c>
      <c r="M265" s="44" t="s">
        <v>36</v>
      </c>
      <c r="N265" s="44">
        <v>1</v>
      </c>
      <c r="O265" s="44" t="s">
        <v>37</v>
      </c>
      <c r="P265" s="74">
        <v>25000</v>
      </c>
      <c r="R265" s="53">
        <f t="shared" si="33"/>
        <v>2250</v>
      </c>
      <c r="S265" s="53">
        <f t="shared" si="34"/>
        <v>2250</v>
      </c>
      <c r="V265" s="53">
        <f t="shared" si="35"/>
        <v>29500</v>
      </c>
      <c r="X265" s="6" t="str">
        <f>VLOOKUP($I265,[2]GSTZEN!$E:$AK,1,)</f>
        <v>GE2150FY2526178</v>
      </c>
      <c r="Y265" s="6" t="str">
        <f>VLOOKUP($I265,[2]GSTZEN!$E:$AK,4,)</f>
        <v>33ADAPT7010Q1ZC</v>
      </c>
      <c r="Z265" s="6">
        <f>VLOOKUP($I265,[2]GSTZEN!$E:$AK,10,)</f>
        <v>25000</v>
      </c>
      <c r="AA265" s="6">
        <f>VLOOKUP($I265,[2]GSTZEN!$E:$AK,11,)</f>
        <v>0</v>
      </c>
      <c r="AB265" s="6">
        <f>VLOOKUP($I265,[2]GSTZEN!$E:$AK,12,)</f>
        <v>2250</v>
      </c>
      <c r="AC265" s="6">
        <f>VLOOKUP($I265,[2]GSTZEN!$E:$AK,13,)</f>
        <v>2250</v>
      </c>
      <c r="AD265" s="6">
        <f>VLOOKUP($I265,[2]GSTZEN!$E:$AK,15,)</f>
        <v>29500</v>
      </c>
      <c r="AE265" s="6" t="str">
        <f>VLOOKUP($I265,[2]GSTZEN!$E:$AK,31,)</f>
        <v>Generated</v>
      </c>
      <c r="AF265" s="6">
        <f>VLOOKUP($I265,[2]GSTZEN!$E:$AK,32,)</f>
        <v>0</v>
      </c>
      <c r="AH265" s="6" t="b">
        <f t="shared" si="36"/>
        <v>1</v>
      </c>
      <c r="AI265" s="6">
        <f t="shared" si="32"/>
        <v>0</v>
      </c>
      <c r="AJ265" s="6">
        <f t="shared" si="32"/>
        <v>0</v>
      </c>
      <c r="AK265" s="6">
        <f t="shared" si="37"/>
        <v>0</v>
      </c>
      <c r="AL265" s="6">
        <f t="shared" si="38"/>
        <v>0</v>
      </c>
      <c r="AM265" s="6">
        <f t="shared" si="39"/>
        <v>0</v>
      </c>
    </row>
    <row r="266" spans="1:39">
      <c r="A266" s="6">
        <v>2150</v>
      </c>
      <c r="B266" s="6" t="s">
        <v>879</v>
      </c>
      <c r="C266" s="6" t="s">
        <v>296</v>
      </c>
      <c r="F266" s="19" t="s">
        <v>559</v>
      </c>
      <c r="G266" s="8">
        <v>1.1000000000000001</v>
      </c>
      <c r="H266" s="6" t="s">
        <v>111</v>
      </c>
      <c r="I266" s="19" t="s">
        <v>560</v>
      </c>
      <c r="K266" s="6" t="s">
        <v>111</v>
      </c>
      <c r="L266" s="6">
        <v>998599</v>
      </c>
      <c r="M266" s="44" t="s">
        <v>36</v>
      </c>
      <c r="N266" s="44">
        <v>1</v>
      </c>
      <c r="O266" s="44" t="s">
        <v>37</v>
      </c>
      <c r="P266" s="74">
        <v>50000</v>
      </c>
      <c r="R266" s="53">
        <f t="shared" si="33"/>
        <v>4500</v>
      </c>
      <c r="S266" s="53">
        <f t="shared" si="34"/>
        <v>4500</v>
      </c>
      <c r="V266" s="53">
        <f t="shared" si="35"/>
        <v>59000</v>
      </c>
      <c r="X266" s="6" t="str">
        <f>VLOOKUP($I266,[2]GSTZEN!$E:$AK,1,)</f>
        <v>GE2150FY2526179</v>
      </c>
      <c r="Y266" s="6" t="str">
        <f>VLOOKUP($I266,[2]GSTZEN!$E:$AK,4,)</f>
        <v>33AAEFS8317E1ZD</v>
      </c>
      <c r="Z266" s="6">
        <f>VLOOKUP($I266,[2]GSTZEN!$E:$AK,10,)</f>
        <v>50000</v>
      </c>
      <c r="AA266" s="6">
        <f>VLOOKUP($I266,[2]GSTZEN!$E:$AK,11,)</f>
        <v>0</v>
      </c>
      <c r="AB266" s="6">
        <f>VLOOKUP($I266,[2]GSTZEN!$E:$AK,12,)</f>
        <v>4500</v>
      </c>
      <c r="AC266" s="6">
        <f>VLOOKUP($I266,[2]GSTZEN!$E:$AK,13,)</f>
        <v>4500</v>
      </c>
      <c r="AD266" s="6">
        <f>VLOOKUP($I266,[2]GSTZEN!$E:$AK,15,)</f>
        <v>59000</v>
      </c>
      <c r="AE266" s="6" t="str">
        <f>VLOOKUP($I266,[2]GSTZEN!$E:$AK,31,)</f>
        <v>Generated</v>
      </c>
      <c r="AF266" s="6">
        <f>VLOOKUP($I266,[2]GSTZEN!$E:$AK,32,)</f>
        <v>0</v>
      </c>
      <c r="AH266" s="6" t="b">
        <f t="shared" si="36"/>
        <v>1</v>
      </c>
      <c r="AI266" s="6">
        <f t="shared" si="32"/>
        <v>0</v>
      </c>
      <c r="AJ266" s="6">
        <f t="shared" si="32"/>
        <v>0</v>
      </c>
      <c r="AK266" s="6">
        <f t="shared" si="37"/>
        <v>0</v>
      </c>
      <c r="AL266" s="6">
        <f t="shared" si="38"/>
        <v>0</v>
      </c>
      <c r="AM266" s="6">
        <f t="shared" si="39"/>
        <v>0</v>
      </c>
    </row>
    <row r="267" spans="1:39">
      <c r="A267" s="6">
        <v>2150</v>
      </c>
      <c r="B267" s="6" t="s">
        <v>879</v>
      </c>
      <c r="C267" s="6" t="s">
        <v>296</v>
      </c>
      <c r="F267" s="19" t="s">
        <v>559</v>
      </c>
      <c r="G267" s="8">
        <v>1.1000000000000001</v>
      </c>
      <c r="H267" s="6" t="s">
        <v>111</v>
      </c>
      <c r="I267" s="19" t="s">
        <v>561</v>
      </c>
      <c r="K267" s="6" t="s">
        <v>111</v>
      </c>
      <c r="L267" s="6">
        <v>998599</v>
      </c>
      <c r="M267" s="44" t="s">
        <v>36</v>
      </c>
      <c r="N267" s="44">
        <v>1</v>
      </c>
      <c r="O267" s="44" t="s">
        <v>37</v>
      </c>
      <c r="P267" s="72">
        <v>442000</v>
      </c>
      <c r="R267" s="53">
        <f t="shared" si="33"/>
        <v>39780</v>
      </c>
      <c r="S267" s="53">
        <f t="shared" si="34"/>
        <v>39780</v>
      </c>
      <c r="V267" s="53">
        <f t="shared" si="35"/>
        <v>521560</v>
      </c>
      <c r="X267" s="6" t="str">
        <f>VLOOKUP($I267,[2]GSTZEN!$E:$AK,1,)</f>
        <v>GE2150FY2526180</v>
      </c>
      <c r="Y267" s="6" t="str">
        <f>VLOOKUP($I267,[2]GSTZEN!$E:$AK,4,)</f>
        <v>33AAEFS8317E1ZD</v>
      </c>
      <c r="Z267" s="6">
        <f>VLOOKUP($I267,[2]GSTZEN!$E:$AK,10,)</f>
        <v>442000</v>
      </c>
      <c r="AA267" s="6">
        <f>VLOOKUP($I267,[2]GSTZEN!$E:$AK,11,)</f>
        <v>0</v>
      </c>
      <c r="AB267" s="6">
        <f>VLOOKUP($I267,[2]GSTZEN!$E:$AK,12,)</f>
        <v>39780</v>
      </c>
      <c r="AC267" s="6">
        <f>VLOOKUP($I267,[2]GSTZEN!$E:$AK,13,)</f>
        <v>39780</v>
      </c>
      <c r="AD267" s="6">
        <f>VLOOKUP($I267,[2]GSTZEN!$E:$AK,15,)</f>
        <v>521560</v>
      </c>
      <c r="AE267" s="6" t="str">
        <f>VLOOKUP($I267,[2]GSTZEN!$E:$AK,31,)</f>
        <v>Generated</v>
      </c>
      <c r="AF267" s="6">
        <f>VLOOKUP($I267,[2]GSTZEN!$E:$AK,32,)</f>
        <v>0</v>
      </c>
      <c r="AH267" s="6" t="b">
        <f t="shared" si="36"/>
        <v>1</v>
      </c>
      <c r="AI267" s="6">
        <f t="shared" si="32"/>
        <v>0</v>
      </c>
      <c r="AJ267" s="6">
        <f t="shared" si="32"/>
        <v>0</v>
      </c>
      <c r="AK267" s="6">
        <f t="shared" si="37"/>
        <v>0</v>
      </c>
      <c r="AL267" s="6">
        <f t="shared" si="38"/>
        <v>0</v>
      </c>
      <c r="AM267" s="6">
        <f t="shared" si="39"/>
        <v>0</v>
      </c>
    </row>
    <row r="268" spans="1:39">
      <c r="A268" s="6">
        <v>2150</v>
      </c>
      <c r="B268" s="6" t="s">
        <v>879</v>
      </c>
      <c r="C268" s="6" t="s">
        <v>296</v>
      </c>
      <c r="F268" s="19" t="s">
        <v>559</v>
      </c>
      <c r="G268" s="8">
        <v>1.1000000000000001</v>
      </c>
      <c r="H268" s="6" t="s">
        <v>111</v>
      </c>
      <c r="I268" s="19" t="s">
        <v>562</v>
      </c>
      <c r="K268" s="6" t="s">
        <v>111</v>
      </c>
      <c r="L268" s="6">
        <v>998599</v>
      </c>
      <c r="M268" s="44" t="s">
        <v>36</v>
      </c>
      <c r="N268" s="44">
        <v>1</v>
      </c>
      <c r="O268" s="44" t="s">
        <v>37</v>
      </c>
      <c r="P268" s="74">
        <v>221000</v>
      </c>
      <c r="R268" s="53">
        <f t="shared" si="33"/>
        <v>19890</v>
      </c>
      <c r="S268" s="53">
        <f t="shared" si="34"/>
        <v>19890</v>
      </c>
      <c r="V268" s="53">
        <f t="shared" si="35"/>
        <v>260780</v>
      </c>
      <c r="X268" s="6" t="str">
        <f>VLOOKUP($I268,[2]GSTZEN!$E:$AK,1,)</f>
        <v>GE2150FY2526181</v>
      </c>
      <c r="Y268" s="6" t="str">
        <f>VLOOKUP($I268,[2]GSTZEN!$E:$AK,4,)</f>
        <v>33AAEFS8317E1ZD</v>
      </c>
      <c r="Z268" s="6">
        <f>VLOOKUP($I268,[2]GSTZEN!$E:$AK,10,)</f>
        <v>221000</v>
      </c>
      <c r="AA268" s="6">
        <f>VLOOKUP($I268,[2]GSTZEN!$E:$AK,11,)</f>
        <v>0</v>
      </c>
      <c r="AB268" s="6">
        <f>VLOOKUP($I268,[2]GSTZEN!$E:$AK,12,)</f>
        <v>19890</v>
      </c>
      <c r="AC268" s="6">
        <f>VLOOKUP($I268,[2]GSTZEN!$E:$AK,13,)</f>
        <v>19890</v>
      </c>
      <c r="AD268" s="6">
        <f>VLOOKUP($I268,[2]GSTZEN!$E:$AK,15,)</f>
        <v>260780</v>
      </c>
      <c r="AE268" s="6" t="str">
        <f>VLOOKUP($I268,[2]GSTZEN!$E:$AK,31,)</f>
        <v>Generated</v>
      </c>
      <c r="AF268" s="6">
        <f>VLOOKUP($I268,[2]GSTZEN!$E:$AK,32,)</f>
        <v>0</v>
      </c>
      <c r="AH268" s="6" t="b">
        <f t="shared" si="36"/>
        <v>1</v>
      </c>
      <c r="AI268" s="6">
        <f t="shared" si="32"/>
        <v>0</v>
      </c>
      <c r="AJ268" s="6">
        <f t="shared" si="32"/>
        <v>0</v>
      </c>
      <c r="AK268" s="6">
        <f t="shared" si="37"/>
        <v>0</v>
      </c>
      <c r="AL268" s="6">
        <f t="shared" si="38"/>
        <v>0</v>
      </c>
      <c r="AM268" s="6">
        <f t="shared" si="39"/>
        <v>0</v>
      </c>
    </row>
    <row r="269" spans="1:39">
      <c r="A269" s="6">
        <v>2150</v>
      </c>
      <c r="B269" s="6" t="s">
        <v>879</v>
      </c>
      <c r="C269" s="6" t="s">
        <v>296</v>
      </c>
      <c r="F269" s="19" t="s">
        <v>559</v>
      </c>
      <c r="G269" s="8">
        <v>1.1000000000000001</v>
      </c>
      <c r="H269" s="6" t="s">
        <v>111</v>
      </c>
      <c r="I269" s="19" t="s">
        <v>563</v>
      </c>
      <c r="K269" s="6" t="s">
        <v>111</v>
      </c>
      <c r="L269" s="6">
        <v>998599</v>
      </c>
      <c r="M269" s="44" t="s">
        <v>36</v>
      </c>
      <c r="N269" s="44">
        <v>1</v>
      </c>
      <c r="O269" s="44" t="s">
        <v>37</v>
      </c>
      <c r="P269" s="72">
        <v>25000</v>
      </c>
      <c r="R269" s="53">
        <f t="shared" si="33"/>
        <v>2250</v>
      </c>
      <c r="S269" s="53">
        <f t="shared" si="34"/>
        <v>2250</v>
      </c>
      <c r="V269" s="53">
        <f t="shared" si="35"/>
        <v>29500</v>
      </c>
      <c r="X269" s="6" t="str">
        <f>VLOOKUP($I269,[2]GSTZEN!$E:$AK,1,)</f>
        <v>GE2150FY2526182</v>
      </c>
      <c r="Y269" s="6" t="str">
        <f>VLOOKUP($I269,[2]GSTZEN!$E:$AK,4,)</f>
        <v>33AAEFS8317E1ZD</v>
      </c>
      <c r="Z269" s="6">
        <f>VLOOKUP($I269,[2]GSTZEN!$E:$AK,10,)</f>
        <v>25000</v>
      </c>
      <c r="AA269" s="6">
        <f>VLOOKUP($I269,[2]GSTZEN!$E:$AK,11,)</f>
        <v>0</v>
      </c>
      <c r="AB269" s="6">
        <f>VLOOKUP($I269,[2]GSTZEN!$E:$AK,12,)</f>
        <v>2250</v>
      </c>
      <c r="AC269" s="6">
        <f>VLOOKUP($I269,[2]GSTZEN!$E:$AK,13,)</f>
        <v>2250</v>
      </c>
      <c r="AD269" s="6">
        <f>VLOOKUP($I269,[2]GSTZEN!$E:$AK,15,)</f>
        <v>29500</v>
      </c>
      <c r="AE269" s="6" t="str">
        <f>VLOOKUP($I269,[2]GSTZEN!$E:$AK,31,)</f>
        <v>Generated</v>
      </c>
      <c r="AF269" s="6">
        <f>VLOOKUP($I269,[2]GSTZEN!$E:$AK,32,)</f>
        <v>0</v>
      </c>
      <c r="AH269" s="6" t="b">
        <f t="shared" si="36"/>
        <v>1</v>
      </c>
      <c r="AI269" s="6">
        <f t="shared" si="32"/>
        <v>0</v>
      </c>
      <c r="AJ269" s="6">
        <f t="shared" si="32"/>
        <v>0</v>
      </c>
      <c r="AK269" s="6">
        <f t="shared" si="37"/>
        <v>0</v>
      </c>
      <c r="AL269" s="6">
        <f t="shared" si="38"/>
        <v>0</v>
      </c>
      <c r="AM269" s="6">
        <f t="shared" si="39"/>
        <v>0</v>
      </c>
    </row>
    <row r="270" spans="1:39">
      <c r="A270" s="6">
        <v>2150</v>
      </c>
      <c r="B270" s="6" t="s">
        <v>879</v>
      </c>
      <c r="C270" s="6" t="s">
        <v>296</v>
      </c>
      <c r="F270" s="19" t="s">
        <v>564</v>
      </c>
      <c r="G270" s="8">
        <v>1.1000000000000001</v>
      </c>
      <c r="H270" s="6" t="s">
        <v>111</v>
      </c>
      <c r="I270" s="19" t="s">
        <v>565</v>
      </c>
      <c r="K270" s="6" t="s">
        <v>111</v>
      </c>
      <c r="L270" s="6">
        <v>998599</v>
      </c>
      <c r="M270" s="44" t="s">
        <v>36</v>
      </c>
      <c r="N270" s="44">
        <v>1</v>
      </c>
      <c r="O270" s="44" t="s">
        <v>37</v>
      </c>
      <c r="P270" s="72">
        <v>100000</v>
      </c>
      <c r="R270" s="53">
        <f t="shared" si="33"/>
        <v>9000</v>
      </c>
      <c r="S270" s="53">
        <f t="shared" si="34"/>
        <v>9000</v>
      </c>
      <c r="V270" s="53">
        <f t="shared" si="35"/>
        <v>118000</v>
      </c>
      <c r="X270" s="6" t="str">
        <f>VLOOKUP($I270,[2]GSTZEN!$E:$AK,1,)</f>
        <v>GE2150FY2526183</v>
      </c>
      <c r="Y270" s="6" t="str">
        <f>VLOOKUP($I270,[2]GSTZEN!$E:$AK,4,)</f>
        <v>33AADCC9241M1ZI</v>
      </c>
      <c r="Z270" s="6">
        <f>VLOOKUP($I270,[2]GSTZEN!$E:$AK,10,)</f>
        <v>100000</v>
      </c>
      <c r="AA270" s="6">
        <f>VLOOKUP($I270,[2]GSTZEN!$E:$AK,11,)</f>
        <v>0</v>
      </c>
      <c r="AB270" s="6">
        <f>VLOOKUP($I270,[2]GSTZEN!$E:$AK,12,)</f>
        <v>9000</v>
      </c>
      <c r="AC270" s="6">
        <f>VLOOKUP($I270,[2]GSTZEN!$E:$AK,13,)</f>
        <v>9000</v>
      </c>
      <c r="AD270" s="6">
        <f>VLOOKUP($I270,[2]GSTZEN!$E:$AK,15,)</f>
        <v>118000</v>
      </c>
      <c r="AE270" s="6" t="str">
        <f>VLOOKUP($I270,[2]GSTZEN!$E:$AK,31,)</f>
        <v>Generated</v>
      </c>
      <c r="AF270" s="6">
        <f>VLOOKUP($I270,[2]GSTZEN!$E:$AK,32,)</f>
        <v>0</v>
      </c>
      <c r="AH270" s="6" t="b">
        <f t="shared" si="36"/>
        <v>1</v>
      </c>
      <c r="AI270" s="6">
        <f t="shared" si="32"/>
        <v>0</v>
      </c>
      <c r="AJ270" s="6">
        <f t="shared" si="32"/>
        <v>0</v>
      </c>
      <c r="AK270" s="6">
        <f t="shared" si="37"/>
        <v>0</v>
      </c>
      <c r="AL270" s="6">
        <f t="shared" si="38"/>
        <v>0</v>
      </c>
      <c r="AM270" s="6">
        <f t="shared" si="39"/>
        <v>0</v>
      </c>
    </row>
    <row r="271" spans="1:39">
      <c r="A271" s="6">
        <v>2150</v>
      </c>
      <c r="B271" s="6" t="s">
        <v>879</v>
      </c>
      <c r="C271" s="6" t="s">
        <v>296</v>
      </c>
      <c r="F271" s="19" t="s">
        <v>566</v>
      </c>
      <c r="G271" s="8">
        <v>1.1000000000000001</v>
      </c>
      <c r="H271" s="6" t="s">
        <v>111</v>
      </c>
      <c r="I271" s="19" t="s">
        <v>567</v>
      </c>
      <c r="K271" s="6" t="s">
        <v>111</v>
      </c>
      <c r="L271" s="6">
        <v>998599</v>
      </c>
      <c r="M271" s="44" t="s">
        <v>36</v>
      </c>
      <c r="N271" s="44">
        <v>1</v>
      </c>
      <c r="O271" s="44" t="s">
        <v>37</v>
      </c>
      <c r="P271" s="72">
        <v>100000</v>
      </c>
      <c r="R271" s="53">
        <f t="shared" si="33"/>
        <v>9000</v>
      </c>
      <c r="S271" s="53">
        <f t="shared" si="34"/>
        <v>9000</v>
      </c>
      <c r="V271" s="53">
        <f t="shared" si="35"/>
        <v>118000</v>
      </c>
      <c r="X271" s="6" t="str">
        <f>VLOOKUP($I271,[2]GSTZEN!$E:$AK,1,)</f>
        <v>GE2150FY2526184</v>
      </c>
      <c r="Y271" s="6" t="str">
        <f>VLOOKUP($I271,[2]GSTZEN!$E:$AK,4,)</f>
        <v>33AAACY6106A1ZY</v>
      </c>
      <c r="Z271" s="6">
        <f>VLOOKUP($I271,[2]GSTZEN!$E:$AK,10,)</f>
        <v>100000</v>
      </c>
      <c r="AA271" s="6">
        <f>VLOOKUP($I271,[2]GSTZEN!$E:$AK,11,)</f>
        <v>0</v>
      </c>
      <c r="AB271" s="6">
        <f>VLOOKUP($I271,[2]GSTZEN!$E:$AK,12,)</f>
        <v>9000</v>
      </c>
      <c r="AC271" s="6">
        <f>VLOOKUP($I271,[2]GSTZEN!$E:$AK,13,)</f>
        <v>9000</v>
      </c>
      <c r="AD271" s="6">
        <f>VLOOKUP($I271,[2]GSTZEN!$E:$AK,15,)</f>
        <v>118000</v>
      </c>
      <c r="AE271" s="6" t="str">
        <f>VLOOKUP($I271,[2]GSTZEN!$E:$AK,31,)</f>
        <v>Generated</v>
      </c>
      <c r="AF271" s="6">
        <f>VLOOKUP($I271,[2]GSTZEN!$E:$AK,32,)</f>
        <v>0</v>
      </c>
      <c r="AH271" s="6" t="b">
        <f t="shared" si="36"/>
        <v>1</v>
      </c>
      <c r="AI271" s="6">
        <f t="shared" si="32"/>
        <v>0</v>
      </c>
      <c r="AJ271" s="6">
        <f t="shared" si="32"/>
        <v>0</v>
      </c>
      <c r="AK271" s="6">
        <f t="shared" si="37"/>
        <v>0</v>
      </c>
      <c r="AL271" s="6">
        <f t="shared" si="38"/>
        <v>0</v>
      </c>
      <c r="AM271" s="6">
        <f t="shared" si="39"/>
        <v>0</v>
      </c>
    </row>
    <row r="272" spans="1:39">
      <c r="A272" s="6">
        <v>2150</v>
      </c>
      <c r="B272" s="6" t="s">
        <v>879</v>
      </c>
      <c r="C272" s="6" t="s">
        <v>296</v>
      </c>
      <c r="F272" s="19" t="s">
        <v>566</v>
      </c>
      <c r="G272" s="8">
        <v>1.1000000000000001</v>
      </c>
      <c r="H272" s="6" t="s">
        <v>111</v>
      </c>
      <c r="I272" s="19" t="s">
        <v>568</v>
      </c>
      <c r="K272" s="6" t="s">
        <v>111</v>
      </c>
      <c r="L272" s="6">
        <v>998599</v>
      </c>
      <c r="M272" s="44" t="s">
        <v>36</v>
      </c>
      <c r="N272" s="44">
        <v>1</v>
      </c>
      <c r="O272" s="44" t="s">
        <v>37</v>
      </c>
      <c r="P272" s="72">
        <v>74900</v>
      </c>
      <c r="R272" s="53">
        <f t="shared" si="33"/>
        <v>6741</v>
      </c>
      <c r="S272" s="53">
        <f t="shared" si="34"/>
        <v>6741</v>
      </c>
      <c r="V272" s="53">
        <f t="shared" si="35"/>
        <v>88382</v>
      </c>
      <c r="X272" s="6" t="str">
        <f>VLOOKUP($I272,[2]GSTZEN!$E:$AK,1,)</f>
        <v>GE2150FY2526185</v>
      </c>
      <c r="Y272" s="6" t="str">
        <f>VLOOKUP($I272,[2]GSTZEN!$E:$AK,4,)</f>
        <v>33AAACY6106A1ZY</v>
      </c>
      <c r="Z272" s="6">
        <f>VLOOKUP($I272,[2]GSTZEN!$E:$AK,10,)</f>
        <v>74900</v>
      </c>
      <c r="AA272" s="6">
        <f>VLOOKUP($I272,[2]GSTZEN!$E:$AK,11,)</f>
        <v>0</v>
      </c>
      <c r="AB272" s="6">
        <f>VLOOKUP($I272,[2]GSTZEN!$E:$AK,12,)</f>
        <v>6741</v>
      </c>
      <c r="AC272" s="6">
        <f>VLOOKUP($I272,[2]GSTZEN!$E:$AK,13,)</f>
        <v>6741</v>
      </c>
      <c r="AD272" s="6">
        <f>VLOOKUP($I272,[2]GSTZEN!$E:$AK,15,)</f>
        <v>88382</v>
      </c>
      <c r="AE272" s="6" t="str">
        <f>VLOOKUP($I272,[2]GSTZEN!$E:$AK,31,)</f>
        <v>Generated</v>
      </c>
      <c r="AF272" s="6">
        <f>VLOOKUP($I272,[2]GSTZEN!$E:$AK,32,)</f>
        <v>0</v>
      </c>
      <c r="AH272" s="6" t="b">
        <f t="shared" si="36"/>
        <v>1</v>
      </c>
      <c r="AI272" s="6">
        <f t="shared" si="32"/>
        <v>0</v>
      </c>
      <c r="AJ272" s="6">
        <f t="shared" si="32"/>
        <v>0</v>
      </c>
      <c r="AK272" s="6">
        <f t="shared" si="37"/>
        <v>0</v>
      </c>
      <c r="AL272" s="6">
        <f t="shared" si="38"/>
        <v>0</v>
      </c>
      <c r="AM272" s="6">
        <f t="shared" si="39"/>
        <v>0</v>
      </c>
    </row>
    <row r="273" spans="1:39">
      <c r="A273" s="6">
        <v>2150</v>
      </c>
      <c r="B273" s="6" t="s">
        <v>879</v>
      </c>
      <c r="C273" s="6" t="s">
        <v>296</v>
      </c>
      <c r="F273" s="19" t="s">
        <v>569</v>
      </c>
      <c r="G273" s="8">
        <v>1.1000000000000001</v>
      </c>
      <c r="H273" s="6" t="s">
        <v>111</v>
      </c>
      <c r="I273" s="19" t="s">
        <v>570</v>
      </c>
      <c r="K273" s="6" t="s">
        <v>111</v>
      </c>
      <c r="L273" s="6">
        <v>998599</v>
      </c>
      <c r="M273" s="44" t="s">
        <v>36</v>
      </c>
      <c r="N273" s="44">
        <v>1</v>
      </c>
      <c r="O273" s="44" t="s">
        <v>37</v>
      </c>
      <c r="P273" s="72">
        <v>100000</v>
      </c>
      <c r="R273" s="53">
        <f t="shared" si="33"/>
        <v>9000</v>
      </c>
      <c r="S273" s="53">
        <f t="shared" si="34"/>
        <v>9000</v>
      </c>
      <c r="V273" s="53">
        <f t="shared" si="35"/>
        <v>118000</v>
      </c>
      <c r="X273" s="6" t="str">
        <f>VLOOKUP($I273,[2]GSTZEN!$E:$AK,1,)</f>
        <v>GE2150FY2526186</v>
      </c>
      <c r="Y273" s="6" t="str">
        <f>VLOOKUP($I273,[2]GSTZEN!$E:$AK,4,)</f>
        <v>33AAPCM0442E1ZS</v>
      </c>
      <c r="Z273" s="6">
        <f>VLOOKUP($I273,[2]GSTZEN!$E:$AK,10,)</f>
        <v>100000</v>
      </c>
      <c r="AA273" s="6">
        <f>VLOOKUP($I273,[2]GSTZEN!$E:$AK,11,)</f>
        <v>0</v>
      </c>
      <c r="AB273" s="6">
        <f>VLOOKUP($I273,[2]GSTZEN!$E:$AK,12,)</f>
        <v>9000</v>
      </c>
      <c r="AC273" s="6">
        <f>VLOOKUP($I273,[2]GSTZEN!$E:$AK,13,)</f>
        <v>9000</v>
      </c>
      <c r="AD273" s="6">
        <f>VLOOKUP($I273,[2]GSTZEN!$E:$AK,15,)</f>
        <v>118000</v>
      </c>
      <c r="AE273" s="6" t="str">
        <f>VLOOKUP($I273,[2]GSTZEN!$E:$AK,31,)</f>
        <v>Generated</v>
      </c>
      <c r="AF273" s="6">
        <f>VLOOKUP($I273,[2]GSTZEN!$E:$AK,32,)</f>
        <v>0</v>
      </c>
      <c r="AH273" s="6" t="b">
        <f t="shared" si="36"/>
        <v>1</v>
      </c>
      <c r="AI273" s="6">
        <f t="shared" si="32"/>
        <v>0</v>
      </c>
      <c r="AJ273" s="6">
        <f t="shared" si="32"/>
        <v>0</v>
      </c>
      <c r="AK273" s="6">
        <f t="shared" si="37"/>
        <v>0</v>
      </c>
      <c r="AL273" s="6">
        <f t="shared" si="38"/>
        <v>0</v>
      </c>
      <c r="AM273" s="6">
        <f t="shared" si="39"/>
        <v>0</v>
      </c>
    </row>
    <row r="274" spans="1:39">
      <c r="A274" s="6">
        <v>2150</v>
      </c>
      <c r="B274" s="6" t="s">
        <v>879</v>
      </c>
      <c r="C274" s="6" t="s">
        <v>296</v>
      </c>
      <c r="F274" s="19" t="s">
        <v>569</v>
      </c>
      <c r="G274" s="8">
        <v>1.1000000000000001</v>
      </c>
      <c r="H274" s="6" t="s">
        <v>111</v>
      </c>
      <c r="I274" s="19" t="s">
        <v>571</v>
      </c>
      <c r="K274" s="6" t="s">
        <v>111</v>
      </c>
      <c r="L274" s="6">
        <v>998599</v>
      </c>
      <c r="M274" s="44" t="s">
        <v>36</v>
      </c>
      <c r="N274" s="44">
        <v>1</v>
      </c>
      <c r="O274" s="44" t="s">
        <v>37</v>
      </c>
      <c r="P274" s="72">
        <v>74900</v>
      </c>
      <c r="R274" s="53">
        <f t="shared" si="33"/>
        <v>6741</v>
      </c>
      <c r="S274" s="53">
        <f t="shared" si="34"/>
        <v>6741</v>
      </c>
      <c r="V274" s="53">
        <f t="shared" si="35"/>
        <v>88382</v>
      </c>
      <c r="X274" s="6" t="str">
        <f>VLOOKUP($I274,[2]GSTZEN!$E:$AK,1,)</f>
        <v>GE2150FY2526187</v>
      </c>
      <c r="Y274" s="6" t="str">
        <f>VLOOKUP($I274,[2]GSTZEN!$E:$AK,4,)</f>
        <v>33AAPCM0442E1ZS</v>
      </c>
      <c r="Z274" s="6">
        <f>VLOOKUP($I274,[2]GSTZEN!$E:$AK,10,)</f>
        <v>74900</v>
      </c>
      <c r="AA274" s="6">
        <f>VLOOKUP($I274,[2]GSTZEN!$E:$AK,11,)</f>
        <v>0</v>
      </c>
      <c r="AB274" s="6">
        <f>VLOOKUP($I274,[2]GSTZEN!$E:$AK,12,)</f>
        <v>6741</v>
      </c>
      <c r="AC274" s="6">
        <f>VLOOKUP($I274,[2]GSTZEN!$E:$AK,13,)</f>
        <v>6741</v>
      </c>
      <c r="AD274" s="6">
        <f>VLOOKUP($I274,[2]GSTZEN!$E:$AK,15,)</f>
        <v>88382</v>
      </c>
      <c r="AE274" s="6" t="str">
        <f>VLOOKUP($I274,[2]GSTZEN!$E:$AK,31,)</f>
        <v>Generated</v>
      </c>
      <c r="AF274" s="6">
        <f>VLOOKUP($I274,[2]GSTZEN!$E:$AK,32,)</f>
        <v>0</v>
      </c>
      <c r="AH274" s="6" t="b">
        <f t="shared" si="36"/>
        <v>1</v>
      </c>
      <c r="AI274" s="6">
        <f t="shared" si="32"/>
        <v>0</v>
      </c>
      <c r="AJ274" s="6">
        <f t="shared" si="32"/>
        <v>0</v>
      </c>
      <c r="AK274" s="6">
        <f t="shared" si="37"/>
        <v>0</v>
      </c>
      <c r="AL274" s="6">
        <f t="shared" si="38"/>
        <v>0</v>
      </c>
      <c r="AM274" s="6">
        <f t="shared" si="39"/>
        <v>0</v>
      </c>
    </row>
    <row r="275" spans="1:39">
      <c r="A275" s="6">
        <v>2150</v>
      </c>
      <c r="B275" s="6" t="s">
        <v>879</v>
      </c>
      <c r="C275" s="6" t="s">
        <v>296</v>
      </c>
      <c r="F275" s="19" t="s">
        <v>572</v>
      </c>
      <c r="G275" s="8">
        <v>1.1000000000000001</v>
      </c>
      <c r="H275" s="6" t="s">
        <v>111</v>
      </c>
      <c r="I275" s="19" t="s">
        <v>573</v>
      </c>
      <c r="K275" s="6" t="s">
        <v>111</v>
      </c>
      <c r="L275" s="6">
        <v>998599</v>
      </c>
      <c r="M275" s="44" t="s">
        <v>36</v>
      </c>
      <c r="N275" s="44">
        <v>1</v>
      </c>
      <c r="O275" s="44" t="s">
        <v>37</v>
      </c>
      <c r="P275" s="72">
        <v>74900</v>
      </c>
      <c r="R275" s="53">
        <f t="shared" si="33"/>
        <v>6741</v>
      </c>
      <c r="S275" s="53">
        <f t="shared" si="34"/>
        <v>6741</v>
      </c>
      <c r="V275" s="53">
        <f t="shared" si="35"/>
        <v>88382</v>
      </c>
      <c r="X275" s="6" t="str">
        <f>VLOOKUP($I275,[2]GSTZEN!$E:$AK,1,)</f>
        <v>GE2150FY2526188</v>
      </c>
      <c r="Y275" s="6" t="str">
        <f>VLOOKUP($I275,[2]GSTZEN!$E:$AK,4,)</f>
        <v>33ADGFS2596E1Z0</v>
      </c>
      <c r="Z275" s="6">
        <f>VLOOKUP($I275,[2]GSTZEN!$E:$AK,10,)</f>
        <v>74900</v>
      </c>
      <c r="AA275" s="6">
        <f>VLOOKUP($I275,[2]GSTZEN!$E:$AK,11,)</f>
        <v>0</v>
      </c>
      <c r="AB275" s="6">
        <f>VLOOKUP($I275,[2]GSTZEN!$E:$AK,12,)</f>
        <v>6741</v>
      </c>
      <c r="AC275" s="6">
        <f>VLOOKUP($I275,[2]GSTZEN!$E:$AK,13,)</f>
        <v>6741</v>
      </c>
      <c r="AD275" s="6">
        <f>VLOOKUP($I275,[2]GSTZEN!$E:$AK,15,)</f>
        <v>88382</v>
      </c>
      <c r="AE275" s="6" t="str">
        <f>VLOOKUP($I275,[2]GSTZEN!$E:$AK,31,)</f>
        <v>Generated</v>
      </c>
      <c r="AF275" s="6">
        <f>VLOOKUP($I275,[2]GSTZEN!$E:$AK,32,)</f>
        <v>0</v>
      </c>
      <c r="AH275" s="6" t="b">
        <f t="shared" si="36"/>
        <v>1</v>
      </c>
      <c r="AI275" s="6">
        <f t="shared" si="32"/>
        <v>0</v>
      </c>
      <c r="AJ275" s="6">
        <f t="shared" si="32"/>
        <v>0</v>
      </c>
      <c r="AK275" s="6">
        <f t="shared" si="37"/>
        <v>0</v>
      </c>
      <c r="AL275" s="6">
        <f t="shared" si="38"/>
        <v>0</v>
      </c>
      <c r="AM275" s="6">
        <f t="shared" si="39"/>
        <v>0</v>
      </c>
    </row>
    <row r="276" spans="1:39">
      <c r="A276" s="6">
        <v>2150</v>
      </c>
      <c r="B276" s="6" t="s">
        <v>879</v>
      </c>
      <c r="C276" s="6" t="s">
        <v>296</v>
      </c>
      <c r="F276" s="19" t="s">
        <v>574</v>
      </c>
      <c r="G276" s="8">
        <v>1.1000000000000001</v>
      </c>
      <c r="H276" s="6" t="s">
        <v>111</v>
      </c>
      <c r="I276" s="19" t="s">
        <v>575</v>
      </c>
      <c r="K276" s="6" t="s">
        <v>111</v>
      </c>
      <c r="L276" s="6">
        <v>998599</v>
      </c>
      <c r="M276" s="44" t="s">
        <v>36</v>
      </c>
      <c r="N276" s="44">
        <v>1</v>
      </c>
      <c r="O276" s="44" t="s">
        <v>37</v>
      </c>
      <c r="P276" s="74">
        <v>500000</v>
      </c>
      <c r="R276" s="53">
        <f t="shared" si="33"/>
        <v>45000</v>
      </c>
      <c r="S276" s="53">
        <f t="shared" si="34"/>
        <v>45000</v>
      </c>
      <c r="V276" s="53">
        <f t="shared" si="35"/>
        <v>590000</v>
      </c>
      <c r="X276" s="6" t="str">
        <f>VLOOKUP($I276,[2]GSTZEN!$E:$AK,1,)</f>
        <v>GE2150FY2526189</v>
      </c>
      <c r="Y276" s="6" t="str">
        <f>VLOOKUP($I276,[2]GSTZEN!$E:$AK,4,)</f>
        <v>33AAICE7154N1Z9</v>
      </c>
      <c r="Z276" s="6">
        <f>VLOOKUP($I276,[2]GSTZEN!$E:$AK,10,)</f>
        <v>500000</v>
      </c>
      <c r="AA276" s="6">
        <f>VLOOKUP($I276,[2]GSTZEN!$E:$AK,11,)</f>
        <v>0</v>
      </c>
      <c r="AB276" s="6">
        <f>VLOOKUP($I276,[2]GSTZEN!$E:$AK,12,)</f>
        <v>45000</v>
      </c>
      <c r="AC276" s="6">
        <f>VLOOKUP($I276,[2]GSTZEN!$E:$AK,13,)</f>
        <v>45000</v>
      </c>
      <c r="AD276" s="6">
        <f>VLOOKUP($I276,[2]GSTZEN!$E:$AK,15,)</f>
        <v>590000</v>
      </c>
      <c r="AE276" s="6" t="str">
        <f>VLOOKUP($I276,[2]GSTZEN!$E:$AK,31,)</f>
        <v>Generated</v>
      </c>
      <c r="AF276" s="6">
        <f>VLOOKUP($I276,[2]GSTZEN!$E:$AK,32,)</f>
        <v>0</v>
      </c>
      <c r="AH276" s="6" t="b">
        <f t="shared" si="36"/>
        <v>1</v>
      </c>
      <c r="AI276" s="6">
        <f t="shared" si="32"/>
        <v>0</v>
      </c>
      <c r="AJ276" s="6">
        <f t="shared" si="32"/>
        <v>0</v>
      </c>
      <c r="AK276" s="6">
        <f t="shared" si="37"/>
        <v>0</v>
      </c>
      <c r="AL276" s="6">
        <f t="shared" si="38"/>
        <v>0</v>
      </c>
      <c r="AM276" s="6">
        <f t="shared" si="39"/>
        <v>0</v>
      </c>
    </row>
    <row r="277" spans="1:39">
      <c r="A277" s="6">
        <v>2150</v>
      </c>
      <c r="B277" s="6" t="s">
        <v>879</v>
      </c>
      <c r="C277" s="6" t="s">
        <v>296</v>
      </c>
      <c r="F277" s="19" t="s">
        <v>576</v>
      </c>
      <c r="G277" s="8">
        <v>1.1000000000000001</v>
      </c>
      <c r="H277" s="6" t="s">
        <v>111</v>
      </c>
      <c r="I277" s="19" t="s">
        <v>577</v>
      </c>
      <c r="K277" s="6" t="s">
        <v>111</v>
      </c>
      <c r="L277" s="6">
        <v>998599</v>
      </c>
      <c r="M277" s="44" t="s">
        <v>36</v>
      </c>
      <c r="N277" s="44">
        <v>1</v>
      </c>
      <c r="O277" s="44" t="s">
        <v>37</v>
      </c>
      <c r="P277" s="72">
        <v>100000</v>
      </c>
      <c r="R277" s="53">
        <f t="shared" si="33"/>
        <v>9000</v>
      </c>
      <c r="S277" s="53">
        <f t="shared" si="34"/>
        <v>9000</v>
      </c>
      <c r="V277" s="53">
        <f t="shared" si="35"/>
        <v>118000</v>
      </c>
      <c r="X277" s="6" t="str">
        <f>VLOOKUP($I277,[2]GSTZEN!$E:$AK,1,)</f>
        <v>GE2150FY2526190</v>
      </c>
      <c r="Y277" s="6" t="str">
        <f>VLOOKUP($I277,[2]GSTZEN!$E:$AK,4,)</f>
        <v>33AAPCM0433M1ZC</v>
      </c>
      <c r="Z277" s="6">
        <f>VLOOKUP($I277,[2]GSTZEN!$E:$AK,10,)</f>
        <v>100000</v>
      </c>
      <c r="AA277" s="6">
        <f>VLOOKUP($I277,[2]GSTZEN!$E:$AK,11,)</f>
        <v>0</v>
      </c>
      <c r="AB277" s="6">
        <f>VLOOKUP($I277,[2]GSTZEN!$E:$AK,12,)</f>
        <v>9000</v>
      </c>
      <c r="AC277" s="6">
        <f>VLOOKUP($I277,[2]GSTZEN!$E:$AK,13,)</f>
        <v>9000</v>
      </c>
      <c r="AD277" s="6">
        <f>VLOOKUP($I277,[2]GSTZEN!$E:$AK,15,)</f>
        <v>118000</v>
      </c>
      <c r="AE277" s="6" t="str">
        <f>VLOOKUP($I277,[2]GSTZEN!$E:$AK,31,)</f>
        <v>Generated</v>
      </c>
      <c r="AF277" s="6">
        <f>VLOOKUP($I277,[2]GSTZEN!$E:$AK,32,)</f>
        <v>0</v>
      </c>
      <c r="AH277" s="6" t="b">
        <f t="shared" si="36"/>
        <v>1</v>
      </c>
      <c r="AI277" s="6">
        <f t="shared" si="32"/>
        <v>0</v>
      </c>
      <c r="AJ277" s="6">
        <f t="shared" si="32"/>
        <v>0</v>
      </c>
      <c r="AK277" s="6">
        <f t="shared" si="37"/>
        <v>0</v>
      </c>
      <c r="AL277" s="6">
        <f t="shared" si="38"/>
        <v>0</v>
      </c>
      <c r="AM277" s="6">
        <f t="shared" si="39"/>
        <v>0</v>
      </c>
    </row>
    <row r="278" spans="1:39">
      <c r="A278" s="6">
        <v>2150</v>
      </c>
      <c r="B278" s="6" t="s">
        <v>879</v>
      </c>
      <c r="C278" s="6" t="s">
        <v>296</v>
      </c>
      <c r="F278" s="19" t="s">
        <v>578</v>
      </c>
      <c r="G278" s="8">
        <v>1.1000000000000001</v>
      </c>
      <c r="H278" s="6" t="s">
        <v>111</v>
      </c>
      <c r="I278" s="19" t="s">
        <v>579</v>
      </c>
      <c r="K278" s="6" t="s">
        <v>111</v>
      </c>
      <c r="L278" s="6">
        <v>998599</v>
      </c>
      <c r="M278" s="44" t="s">
        <v>36</v>
      </c>
      <c r="N278" s="44">
        <v>1</v>
      </c>
      <c r="O278" s="44" t="s">
        <v>37</v>
      </c>
      <c r="P278" s="72">
        <v>100000</v>
      </c>
      <c r="R278" s="53">
        <f t="shared" si="33"/>
        <v>9000</v>
      </c>
      <c r="S278" s="53">
        <f t="shared" si="34"/>
        <v>9000</v>
      </c>
      <c r="V278" s="53">
        <f t="shared" si="35"/>
        <v>118000</v>
      </c>
      <c r="X278" s="6" t="str">
        <f>VLOOKUP($I278,[2]GSTZEN!$E:$AK,1,)</f>
        <v>GE2150FY2526191</v>
      </c>
      <c r="Y278" s="6" t="str">
        <f>VLOOKUP($I278,[2]GSTZEN!$E:$AK,4,)</f>
        <v>33AASCM3936A1ZK</v>
      </c>
      <c r="Z278" s="6">
        <f>VLOOKUP($I278,[2]GSTZEN!$E:$AK,10,)</f>
        <v>100000</v>
      </c>
      <c r="AA278" s="6">
        <f>VLOOKUP($I278,[2]GSTZEN!$E:$AK,11,)</f>
        <v>0</v>
      </c>
      <c r="AB278" s="6">
        <f>VLOOKUP($I278,[2]GSTZEN!$E:$AK,12,)</f>
        <v>9000</v>
      </c>
      <c r="AC278" s="6">
        <f>VLOOKUP($I278,[2]GSTZEN!$E:$AK,13,)</f>
        <v>9000</v>
      </c>
      <c r="AD278" s="6">
        <f>VLOOKUP($I278,[2]GSTZEN!$E:$AK,15,)</f>
        <v>118000</v>
      </c>
      <c r="AE278" s="6" t="str">
        <f>VLOOKUP($I278,[2]GSTZEN!$E:$AK,31,)</f>
        <v>Generated</v>
      </c>
      <c r="AF278" s="6">
        <f>VLOOKUP($I278,[2]GSTZEN!$E:$AK,32,)</f>
        <v>0</v>
      </c>
      <c r="AH278" s="6" t="b">
        <f t="shared" si="36"/>
        <v>1</v>
      </c>
      <c r="AI278" s="6">
        <f t="shared" si="32"/>
        <v>0</v>
      </c>
      <c r="AJ278" s="6">
        <f t="shared" si="32"/>
        <v>0</v>
      </c>
      <c r="AK278" s="6">
        <f t="shared" si="37"/>
        <v>0</v>
      </c>
      <c r="AL278" s="6">
        <f t="shared" si="38"/>
        <v>0</v>
      </c>
      <c r="AM278" s="6">
        <f t="shared" si="39"/>
        <v>0</v>
      </c>
    </row>
    <row r="279" spans="1:39">
      <c r="A279" s="6">
        <v>2150</v>
      </c>
      <c r="B279" s="6" t="s">
        <v>879</v>
      </c>
      <c r="C279" s="6" t="s">
        <v>296</v>
      </c>
      <c r="F279" s="19" t="s">
        <v>578</v>
      </c>
      <c r="G279" s="8">
        <v>1.1000000000000001</v>
      </c>
      <c r="H279" s="6" t="s">
        <v>111</v>
      </c>
      <c r="I279" s="19" t="s">
        <v>580</v>
      </c>
      <c r="K279" s="6" t="s">
        <v>111</v>
      </c>
      <c r="L279" s="6">
        <v>998599</v>
      </c>
      <c r="M279" s="44" t="s">
        <v>36</v>
      </c>
      <c r="N279" s="44">
        <v>1</v>
      </c>
      <c r="O279" s="44" t="s">
        <v>37</v>
      </c>
      <c r="P279" s="72">
        <v>74900</v>
      </c>
      <c r="R279" s="53">
        <f t="shared" si="33"/>
        <v>6741</v>
      </c>
      <c r="S279" s="53">
        <f t="shared" si="34"/>
        <v>6741</v>
      </c>
      <c r="V279" s="53">
        <f t="shared" si="35"/>
        <v>88382</v>
      </c>
      <c r="X279" s="6" t="str">
        <f>VLOOKUP($I279,[2]GSTZEN!$E:$AK,1,)</f>
        <v>GE2150FY2526192</v>
      </c>
      <c r="Y279" s="6" t="str">
        <f>VLOOKUP($I279,[2]GSTZEN!$E:$AK,4,)</f>
        <v>33AASCM3936A1ZK</v>
      </c>
      <c r="Z279" s="6">
        <f>VLOOKUP($I279,[2]GSTZEN!$E:$AK,10,)</f>
        <v>74900</v>
      </c>
      <c r="AA279" s="6">
        <f>VLOOKUP($I279,[2]GSTZEN!$E:$AK,11,)</f>
        <v>0</v>
      </c>
      <c r="AB279" s="6">
        <f>VLOOKUP($I279,[2]GSTZEN!$E:$AK,12,)</f>
        <v>6741</v>
      </c>
      <c r="AC279" s="6">
        <f>VLOOKUP($I279,[2]GSTZEN!$E:$AK,13,)</f>
        <v>6741</v>
      </c>
      <c r="AD279" s="6">
        <f>VLOOKUP($I279,[2]GSTZEN!$E:$AK,15,)</f>
        <v>88382</v>
      </c>
      <c r="AE279" s="6" t="str">
        <f>VLOOKUP($I279,[2]GSTZEN!$E:$AK,31,)</f>
        <v>Generated</v>
      </c>
      <c r="AF279" s="6">
        <f>VLOOKUP($I279,[2]GSTZEN!$E:$AK,32,)</f>
        <v>0</v>
      </c>
      <c r="AH279" s="6" t="b">
        <f t="shared" si="36"/>
        <v>1</v>
      </c>
      <c r="AI279" s="6">
        <f t="shared" si="32"/>
        <v>0</v>
      </c>
      <c r="AJ279" s="6">
        <f t="shared" si="32"/>
        <v>0</v>
      </c>
      <c r="AK279" s="6">
        <f t="shared" si="37"/>
        <v>0</v>
      </c>
      <c r="AL279" s="6">
        <f t="shared" si="38"/>
        <v>0</v>
      </c>
      <c r="AM279" s="6">
        <f t="shared" si="39"/>
        <v>0</v>
      </c>
    </row>
    <row r="280" spans="1:39">
      <c r="A280" s="6">
        <v>2150</v>
      </c>
      <c r="B280" s="6" t="s">
        <v>879</v>
      </c>
      <c r="C280" s="6" t="s">
        <v>296</v>
      </c>
      <c r="F280" s="19" t="s">
        <v>581</v>
      </c>
      <c r="G280" s="8">
        <v>1.1000000000000001</v>
      </c>
      <c r="H280" s="6" t="s">
        <v>111</v>
      </c>
      <c r="I280" s="19" t="s">
        <v>582</v>
      </c>
      <c r="K280" s="6" t="s">
        <v>111</v>
      </c>
      <c r="L280" s="6">
        <v>998599</v>
      </c>
      <c r="M280" s="44" t="s">
        <v>36</v>
      </c>
      <c r="N280" s="44">
        <v>1</v>
      </c>
      <c r="O280" s="44" t="s">
        <v>37</v>
      </c>
      <c r="P280" s="74">
        <v>25000</v>
      </c>
      <c r="R280" s="53">
        <f t="shared" si="33"/>
        <v>2250</v>
      </c>
      <c r="S280" s="53">
        <f t="shared" si="34"/>
        <v>2250</v>
      </c>
      <c r="V280" s="53">
        <f t="shared" si="35"/>
        <v>29500</v>
      </c>
      <c r="X280" s="6" t="str">
        <f>VLOOKUP($I280,[2]GSTZEN!$E:$AK,1,)</f>
        <v>GE2150FY2526193</v>
      </c>
      <c r="Y280" s="6" t="str">
        <f>VLOOKUP($I280,[2]GSTZEN!$E:$AK,4,)</f>
        <v>33AAECW0115H1ZT</v>
      </c>
      <c r="Z280" s="6">
        <f>VLOOKUP($I280,[2]GSTZEN!$E:$AK,10,)</f>
        <v>25000</v>
      </c>
      <c r="AA280" s="6">
        <f>VLOOKUP($I280,[2]GSTZEN!$E:$AK,11,)</f>
        <v>0</v>
      </c>
      <c r="AB280" s="6">
        <f>VLOOKUP($I280,[2]GSTZEN!$E:$AK,12,)</f>
        <v>2250</v>
      </c>
      <c r="AC280" s="6">
        <f>VLOOKUP($I280,[2]GSTZEN!$E:$AK,13,)</f>
        <v>2250</v>
      </c>
      <c r="AD280" s="6">
        <f>VLOOKUP($I280,[2]GSTZEN!$E:$AK,15,)</f>
        <v>29500</v>
      </c>
      <c r="AE280" s="6" t="str">
        <f>VLOOKUP($I280,[2]GSTZEN!$E:$AK,31,)</f>
        <v>Generated</v>
      </c>
      <c r="AF280" s="6">
        <f>VLOOKUP($I280,[2]GSTZEN!$E:$AK,32,)</f>
        <v>0</v>
      </c>
      <c r="AH280" s="6" t="b">
        <f t="shared" si="36"/>
        <v>1</v>
      </c>
      <c r="AI280" s="6">
        <f t="shared" ref="AI280:AJ343" si="40">P280-Z280</f>
        <v>0</v>
      </c>
      <c r="AJ280" s="6">
        <f t="shared" si="40"/>
        <v>0</v>
      </c>
      <c r="AK280" s="6">
        <f t="shared" si="37"/>
        <v>0</v>
      </c>
      <c r="AL280" s="6">
        <f t="shared" si="38"/>
        <v>0</v>
      </c>
      <c r="AM280" s="6">
        <f t="shared" si="39"/>
        <v>0</v>
      </c>
    </row>
    <row r="281" spans="1:39">
      <c r="A281" s="6">
        <v>2150</v>
      </c>
      <c r="B281" s="6" t="s">
        <v>879</v>
      </c>
      <c r="C281" s="6" t="s">
        <v>296</v>
      </c>
      <c r="F281" s="19" t="s">
        <v>583</v>
      </c>
      <c r="G281" s="8">
        <v>1.1000000000000001</v>
      </c>
      <c r="H281" s="6" t="s">
        <v>111</v>
      </c>
      <c r="I281" s="19" t="s">
        <v>584</v>
      </c>
      <c r="K281" s="6" t="s">
        <v>111</v>
      </c>
      <c r="L281" s="6">
        <v>998599</v>
      </c>
      <c r="M281" s="44" t="s">
        <v>36</v>
      </c>
      <c r="N281" s="44">
        <v>1</v>
      </c>
      <c r="O281" s="44" t="s">
        <v>37</v>
      </c>
      <c r="P281" s="72">
        <v>100000</v>
      </c>
      <c r="R281" s="53">
        <f t="shared" ref="R281:R344" si="41">P281*9%</f>
        <v>9000</v>
      </c>
      <c r="S281" s="53">
        <f t="shared" ref="S281:S344" si="42">P281*9%</f>
        <v>9000</v>
      </c>
      <c r="V281" s="53">
        <f t="shared" si="35"/>
        <v>118000</v>
      </c>
      <c r="X281" s="6" t="str">
        <f>VLOOKUP($I281,[2]GSTZEN!$E:$AK,1,)</f>
        <v>GE2150FY2526194</v>
      </c>
      <c r="Y281" s="6" t="str">
        <f>VLOOKUP($I281,[2]GSTZEN!$E:$AK,4,)</f>
        <v>33AAGCJ3363E1ZU</v>
      </c>
      <c r="Z281" s="6">
        <f>VLOOKUP($I281,[2]GSTZEN!$E:$AK,10,)</f>
        <v>100000</v>
      </c>
      <c r="AA281" s="6">
        <f>VLOOKUP($I281,[2]GSTZEN!$E:$AK,11,)</f>
        <v>0</v>
      </c>
      <c r="AB281" s="6">
        <f>VLOOKUP($I281,[2]GSTZEN!$E:$AK,12,)</f>
        <v>9000</v>
      </c>
      <c r="AC281" s="6">
        <f>VLOOKUP($I281,[2]GSTZEN!$E:$AK,13,)</f>
        <v>9000</v>
      </c>
      <c r="AD281" s="6">
        <f>VLOOKUP($I281,[2]GSTZEN!$E:$AK,15,)</f>
        <v>118000</v>
      </c>
      <c r="AE281" s="6" t="str">
        <f>VLOOKUP($I281,[2]GSTZEN!$E:$AK,31,)</f>
        <v>Generated</v>
      </c>
      <c r="AF281" s="6">
        <f>VLOOKUP($I281,[2]GSTZEN!$E:$AK,32,)</f>
        <v>0</v>
      </c>
      <c r="AH281" s="6" t="b">
        <f t="shared" si="36"/>
        <v>1</v>
      </c>
      <c r="AI281" s="6">
        <f t="shared" si="40"/>
        <v>0</v>
      </c>
      <c r="AJ281" s="6">
        <f t="shared" si="40"/>
        <v>0</v>
      </c>
      <c r="AK281" s="6">
        <f t="shared" si="37"/>
        <v>0</v>
      </c>
      <c r="AL281" s="6">
        <f t="shared" si="38"/>
        <v>0</v>
      </c>
      <c r="AM281" s="6">
        <f t="shared" si="39"/>
        <v>0</v>
      </c>
    </row>
    <row r="282" spans="1:39">
      <c r="A282" s="6">
        <v>2150</v>
      </c>
      <c r="B282" s="6" t="s">
        <v>879</v>
      </c>
      <c r="C282" s="6" t="s">
        <v>296</v>
      </c>
      <c r="F282" s="19" t="s">
        <v>583</v>
      </c>
      <c r="G282" s="8">
        <v>1.1000000000000001</v>
      </c>
      <c r="H282" s="6" t="s">
        <v>111</v>
      </c>
      <c r="I282" s="19" t="s">
        <v>585</v>
      </c>
      <c r="K282" s="6" t="s">
        <v>111</v>
      </c>
      <c r="L282" s="6">
        <v>998599</v>
      </c>
      <c r="M282" s="44" t="s">
        <v>36</v>
      </c>
      <c r="N282" s="44">
        <v>1</v>
      </c>
      <c r="O282" s="44" t="s">
        <v>37</v>
      </c>
      <c r="P282" s="72">
        <v>74900</v>
      </c>
      <c r="R282" s="53">
        <f t="shared" si="41"/>
        <v>6741</v>
      </c>
      <c r="S282" s="53">
        <f t="shared" si="42"/>
        <v>6741</v>
      </c>
      <c r="V282" s="53">
        <f t="shared" ref="V282:V345" si="43">P282+Q282+R282+S282</f>
        <v>88382</v>
      </c>
      <c r="X282" s="6" t="str">
        <f>VLOOKUP($I282,[2]GSTZEN!$E:$AK,1,)</f>
        <v>GE2150FY2526195</v>
      </c>
      <c r="Y282" s="6" t="str">
        <f>VLOOKUP($I282,[2]GSTZEN!$E:$AK,4,)</f>
        <v>33AAGCJ3363E1ZU</v>
      </c>
      <c r="Z282" s="6">
        <f>VLOOKUP($I282,[2]GSTZEN!$E:$AK,10,)</f>
        <v>74900</v>
      </c>
      <c r="AA282" s="6">
        <f>VLOOKUP($I282,[2]GSTZEN!$E:$AK,11,)</f>
        <v>0</v>
      </c>
      <c r="AB282" s="6">
        <f>VLOOKUP($I282,[2]GSTZEN!$E:$AK,12,)</f>
        <v>6741</v>
      </c>
      <c r="AC282" s="6">
        <f>VLOOKUP($I282,[2]GSTZEN!$E:$AK,13,)</f>
        <v>6741</v>
      </c>
      <c r="AD282" s="6">
        <f>VLOOKUP($I282,[2]GSTZEN!$E:$AK,15,)</f>
        <v>88382</v>
      </c>
      <c r="AE282" s="6" t="str">
        <f>VLOOKUP($I282,[2]GSTZEN!$E:$AK,31,)</f>
        <v>Generated</v>
      </c>
      <c r="AF282" s="6">
        <f>VLOOKUP($I282,[2]GSTZEN!$E:$AK,32,)</f>
        <v>0</v>
      </c>
      <c r="AH282" s="6" t="b">
        <f t="shared" si="36"/>
        <v>1</v>
      </c>
      <c r="AI282" s="6">
        <f t="shared" si="40"/>
        <v>0</v>
      </c>
      <c r="AJ282" s="6">
        <f t="shared" si="40"/>
        <v>0</v>
      </c>
      <c r="AK282" s="6">
        <f t="shared" si="37"/>
        <v>0</v>
      </c>
      <c r="AL282" s="6">
        <f t="shared" si="38"/>
        <v>0</v>
      </c>
      <c r="AM282" s="6">
        <f t="shared" si="39"/>
        <v>0</v>
      </c>
    </row>
    <row r="283" spans="1:39">
      <c r="A283" s="6">
        <v>2150</v>
      </c>
      <c r="B283" s="6" t="s">
        <v>879</v>
      </c>
      <c r="C283" s="6" t="s">
        <v>296</v>
      </c>
      <c r="F283" s="19" t="s">
        <v>374</v>
      </c>
      <c r="G283" s="8">
        <v>1.1000000000000001</v>
      </c>
      <c r="H283" s="6" t="s">
        <v>111</v>
      </c>
      <c r="I283" s="19" t="s">
        <v>586</v>
      </c>
      <c r="K283" s="6" t="s">
        <v>111</v>
      </c>
      <c r="L283" s="6">
        <v>998599</v>
      </c>
      <c r="M283" s="44" t="s">
        <v>36</v>
      </c>
      <c r="N283" s="44">
        <v>1</v>
      </c>
      <c r="O283" s="44" t="s">
        <v>37</v>
      </c>
      <c r="P283" s="74">
        <v>25000</v>
      </c>
      <c r="R283" s="53">
        <f t="shared" si="41"/>
        <v>2250</v>
      </c>
      <c r="S283" s="53">
        <f t="shared" si="42"/>
        <v>2250</v>
      </c>
      <c r="V283" s="53">
        <f t="shared" si="43"/>
        <v>29500</v>
      </c>
      <c r="X283" s="6" t="str">
        <f>VLOOKUP($I283,[2]GSTZEN!$E:$AK,1,)</f>
        <v>GE2150FY2526196</v>
      </c>
      <c r="Y283" s="6" t="str">
        <f>VLOOKUP($I283,[2]GSTZEN!$E:$AK,4,)</f>
        <v>33AAICP9117A1ZQ</v>
      </c>
      <c r="Z283" s="6">
        <f>VLOOKUP($I283,[2]GSTZEN!$E:$AK,10,)</f>
        <v>25000</v>
      </c>
      <c r="AA283" s="6">
        <f>VLOOKUP($I283,[2]GSTZEN!$E:$AK,11,)</f>
        <v>0</v>
      </c>
      <c r="AB283" s="6">
        <f>VLOOKUP($I283,[2]GSTZEN!$E:$AK,12,)</f>
        <v>2250</v>
      </c>
      <c r="AC283" s="6">
        <f>VLOOKUP($I283,[2]GSTZEN!$E:$AK,13,)</f>
        <v>2250</v>
      </c>
      <c r="AD283" s="6">
        <f>VLOOKUP($I283,[2]GSTZEN!$E:$AK,15,)</f>
        <v>29500</v>
      </c>
      <c r="AE283" s="6" t="str">
        <f>VLOOKUP($I283,[2]GSTZEN!$E:$AK,31,)</f>
        <v>Generated</v>
      </c>
      <c r="AF283" s="6">
        <f>VLOOKUP($I283,[2]GSTZEN!$E:$AK,32,)</f>
        <v>0</v>
      </c>
      <c r="AH283" s="6" t="b">
        <f t="shared" si="36"/>
        <v>1</v>
      </c>
      <c r="AI283" s="6">
        <f t="shared" si="40"/>
        <v>0</v>
      </c>
      <c r="AJ283" s="6">
        <f t="shared" si="40"/>
        <v>0</v>
      </c>
      <c r="AK283" s="6">
        <f t="shared" si="37"/>
        <v>0</v>
      </c>
      <c r="AL283" s="6">
        <f t="shared" si="38"/>
        <v>0</v>
      </c>
      <c r="AM283" s="6">
        <f t="shared" si="39"/>
        <v>0</v>
      </c>
    </row>
    <row r="284" spans="1:39">
      <c r="A284" s="6">
        <v>2150</v>
      </c>
      <c r="B284" s="6" t="s">
        <v>879</v>
      </c>
      <c r="C284" s="6" t="s">
        <v>296</v>
      </c>
      <c r="F284" s="19" t="s">
        <v>374</v>
      </c>
      <c r="G284" s="8">
        <v>1.1000000000000001</v>
      </c>
      <c r="H284" s="6" t="s">
        <v>111</v>
      </c>
      <c r="I284" s="19" t="s">
        <v>587</v>
      </c>
      <c r="K284" s="6" t="s">
        <v>111</v>
      </c>
      <c r="L284" s="6">
        <v>998599</v>
      </c>
      <c r="M284" s="44" t="s">
        <v>36</v>
      </c>
      <c r="N284" s="44">
        <v>1</v>
      </c>
      <c r="O284" s="44" t="s">
        <v>37</v>
      </c>
      <c r="P284" s="74">
        <v>221000</v>
      </c>
      <c r="R284" s="53">
        <f t="shared" si="41"/>
        <v>19890</v>
      </c>
      <c r="S284" s="53">
        <f t="shared" si="42"/>
        <v>19890</v>
      </c>
      <c r="V284" s="53">
        <f t="shared" si="43"/>
        <v>260780</v>
      </c>
      <c r="X284" s="6" t="str">
        <f>VLOOKUP($I284,[2]GSTZEN!$E:$AK,1,)</f>
        <v>GE2150FY2526197</v>
      </c>
      <c r="Y284" s="6" t="str">
        <f>VLOOKUP($I284,[2]GSTZEN!$E:$AK,4,)</f>
        <v>33AAICP9117A1ZQ</v>
      </c>
      <c r="Z284" s="6">
        <f>VLOOKUP($I284,[2]GSTZEN!$E:$AK,10,)</f>
        <v>221000</v>
      </c>
      <c r="AA284" s="6">
        <f>VLOOKUP($I284,[2]GSTZEN!$E:$AK,11,)</f>
        <v>0</v>
      </c>
      <c r="AB284" s="6">
        <f>VLOOKUP($I284,[2]GSTZEN!$E:$AK,12,)</f>
        <v>19890</v>
      </c>
      <c r="AC284" s="6">
        <f>VLOOKUP($I284,[2]GSTZEN!$E:$AK,13,)</f>
        <v>19890</v>
      </c>
      <c r="AD284" s="6">
        <f>VLOOKUP($I284,[2]GSTZEN!$E:$AK,15,)</f>
        <v>260780</v>
      </c>
      <c r="AE284" s="6" t="str">
        <f>VLOOKUP($I284,[2]GSTZEN!$E:$AK,31,)</f>
        <v>Generated</v>
      </c>
      <c r="AF284" s="6">
        <f>VLOOKUP($I284,[2]GSTZEN!$E:$AK,32,)</f>
        <v>0</v>
      </c>
      <c r="AH284" s="6" t="b">
        <f t="shared" si="36"/>
        <v>1</v>
      </c>
      <c r="AI284" s="6">
        <f t="shared" si="40"/>
        <v>0</v>
      </c>
      <c r="AJ284" s="6">
        <f t="shared" si="40"/>
        <v>0</v>
      </c>
      <c r="AK284" s="6">
        <f t="shared" si="37"/>
        <v>0</v>
      </c>
      <c r="AL284" s="6">
        <f t="shared" si="38"/>
        <v>0</v>
      </c>
      <c r="AM284" s="6">
        <f t="shared" si="39"/>
        <v>0</v>
      </c>
    </row>
    <row r="285" spans="1:39">
      <c r="A285" s="6">
        <v>2150</v>
      </c>
      <c r="B285" s="6" t="s">
        <v>879</v>
      </c>
      <c r="C285" s="6" t="s">
        <v>296</v>
      </c>
      <c r="F285" s="19" t="s">
        <v>588</v>
      </c>
      <c r="G285" s="8">
        <v>1.1000000000000001</v>
      </c>
      <c r="H285" s="6" t="s">
        <v>111</v>
      </c>
      <c r="I285" s="19" t="s">
        <v>589</v>
      </c>
      <c r="K285" s="6" t="s">
        <v>111</v>
      </c>
      <c r="L285" s="6">
        <v>998599</v>
      </c>
      <c r="M285" s="44" t="s">
        <v>36</v>
      </c>
      <c r="N285" s="44">
        <v>1</v>
      </c>
      <c r="O285" s="44" t="s">
        <v>37</v>
      </c>
      <c r="P285" s="73">
        <v>25000</v>
      </c>
      <c r="R285" s="53">
        <f t="shared" si="41"/>
        <v>2250</v>
      </c>
      <c r="S285" s="53">
        <f t="shared" si="42"/>
        <v>2250</v>
      </c>
      <c r="V285" s="53">
        <f t="shared" si="43"/>
        <v>29500</v>
      </c>
      <c r="X285" s="6" t="str">
        <f>VLOOKUP($I285,[2]GSTZEN!$E:$AK,1,)</f>
        <v>GE2150FY2526198</v>
      </c>
      <c r="Y285" s="6" t="str">
        <f>VLOOKUP($I285,[2]GSTZEN!$E:$AK,4,)</f>
        <v>33AACFT3431G1ZL</v>
      </c>
      <c r="Z285" s="6">
        <f>VLOOKUP($I285,[2]GSTZEN!$E:$AK,10,)</f>
        <v>25000</v>
      </c>
      <c r="AA285" s="6">
        <f>VLOOKUP($I285,[2]GSTZEN!$E:$AK,11,)</f>
        <v>0</v>
      </c>
      <c r="AB285" s="6">
        <f>VLOOKUP($I285,[2]GSTZEN!$E:$AK,12,)</f>
        <v>2250</v>
      </c>
      <c r="AC285" s="6">
        <f>VLOOKUP($I285,[2]GSTZEN!$E:$AK,13,)</f>
        <v>2250</v>
      </c>
      <c r="AD285" s="6">
        <f>VLOOKUP($I285,[2]GSTZEN!$E:$AK,15,)</f>
        <v>29500</v>
      </c>
      <c r="AE285" s="6" t="str">
        <f>VLOOKUP($I285,[2]GSTZEN!$E:$AK,31,)</f>
        <v>Generated</v>
      </c>
      <c r="AF285" s="6">
        <f>VLOOKUP($I285,[2]GSTZEN!$E:$AK,32,)</f>
        <v>0</v>
      </c>
      <c r="AH285" s="6" t="b">
        <f t="shared" si="36"/>
        <v>1</v>
      </c>
      <c r="AI285" s="6">
        <f t="shared" si="40"/>
        <v>0</v>
      </c>
      <c r="AJ285" s="6">
        <f t="shared" si="40"/>
        <v>0</v>
      </c>
      <c r="AK285" s="6">
        <f t="shared" si="37"/>
        <v>0</v>
      </c>
      <c r="AL285" s="6">
        <f t="shared" si="38"/>
        <v>0</v>
      </c>
      <c r="AM285" s="6">
        <f t="shared" si="39"/>
        <v>0</v>
      </c>
    </row>
    <row r="286" spans="1:39">
      <c r="A286" s="6">
        <v>2150</v>
      </c>
      <c r="B286" s="6" t="s">
        <v>879</v>
      </c>
      <c r="C286" s="6" t="s">
        <v>296</v>
      </c>
      <c r="F286" s="19" t="s">
        <v>333</v>
      </c>
      <c r="G286" s="8">
        <v>1.1000000000000001</v>
      </c>
      <c r="H286" s="6" t="s">
        <v>111</v>
      </c>
      <c r="I286" s="19" t="s">
        <v>590</v>
      </c>
      <c r="K286" s="6" t="s">
        <v>111</v>
      </c>
      <c r="L286" s="6">
        <v>998599</v>
      </c>
      <c r="M286" s="44" t="s">
        <v>36</v>
      </c>
      <c r="N286" s="44">
        <v>1</v>
      </c>
      <c r="O286" s="44" t="s">
        <v>37</v>
      </c>
      <c r="P286" s="74">
        <v>25000</v>
      </c>
      <c r="R286" s="53">
        <f t="shared" si="41"/>
        <v>2250</v>
      </c>
      <c r="S286" s="53">
        <f t="shared" si="42"/>
        <v>2250</v>
      </c>
      <c r="V286" s="53">
        <f t="shared" si="43"/>
        <v>29500</v>
      </c>
      <c r="X286" s="6" t="str">
        <f>VLOOKUP($I286,[2]GSTZEN!$E:$AK,1,)</f>
        <v>GE2150FY2526199</v>
      </c>
      <c r="Y286" s="6" t="str">
        <f>VLOOKUP($I286,[2]GSTZEN!$E:$AK,4,)</f>
        <v>33ABHCS7807E1ZD</v>
      </c>
      <c r="Z286" s="6">
        <f>VLOOKUP($I286,[2]GSTZEN!$E:$AK,10,)</f>
        <v>25000</v>
      </c>
      <c r="AA286" s="6">
        <f>VLOOKUP($I286,[2]GSTZEN!$E:$AK,11,)</f>
        <v>0</v>
      </c>
      <c r="AB286" s="6">
        <f>VLOOKUP($I286,[2]GSTZEN!$E:$AK,12,)</f>
        <v>2250</v>
      </c>
      <c r="AC286" s="6">
        <f>VLOOKUP($I286,[2]GSTZEN!$E:$AK,13,)</f>
        <v>2250</v>
      </c>
      <c r="AD286" s="6">
        <f>VLOOKUP($I286,[2]GSTZEN!$E:$AK,15,)</f>
        <v>29500</v>
      </c>
      <c r="AE286" s="6" t="str">
        <f>VLOOKUP($I286,[2]GSTZEN!$E:$AK,31,)</f>
        <v>Generated</v>
      </c>
      <c r="AF286" s="6">
        <f>VLOOKUP($I286,[2]GSTZEN!$E:$AK,32,)</f>
        <v>0</v>
      </c>
      <c r="AH286" s="6" t="b">
        <f t="shared" si="36"/>
        <v>1</v>
      </c>
      <c r="AI286" s="6">
        <f t="shared" si="40"/>
        <v>0</v>
      </c>
      <c r="AJ286" s="6">
        <f t="shared" si="40"/>
        <v>0</v>
      </c>
      <c r="AK286" s="6">
        <f t="shared" si="37"/>
        <v>0</v>
      </c>
      <c r="AL286" s="6">
        <f t="shared" si="38"/>
        <v>0</v>
      </c>
      <c r="AM286" s="6">
        <f t="shared" si="39"/>
        <v>0</v>
      </c>
    </row>
    <row r="287" spans="1:39">
      <c r="A287" s="6">
        <v>2150</v>
      </c>
      <c r="B287" s="6" t="s">
        <v>879</v>
      </c>
      <c r="C287" s="6" t="s">
        <v>296</v>
      </c>
      <c r="F287" s="19" t="s">
        <v>591</v>
      </c>
      <c r="G287" s="8">
        <v>1.1000000000000001</v>
      </c>
      <c r="H287" s="6" t="s">
        <v>111</v>
      </c>
      <c r="I287" s="19" t="s">
        <v>592</v>
      </c>
      <c r="K287" s="6" t="s">
        <v>111</v>
      </c>
      <c r="L287" s="6">
        <v>998599</v>
      </c>
      <c r="M287" s="44" t="s">
        <v>36</v>
      </c>
      <c r="N287" s="44">
        <v>1</v>
      </c>
      <c r="O287" s="44" t="s">
        <v>37</v>
      </c>
      <c r="P287" s="72">
        <v>100000</v>
      </c>
      <c r="R287" s="53">
        <f t="shared" si="41"/>
        <v>9000</v>
      </c>
      <c r="S287" s="53">
        <f t="shared" si="42"/>
        <v>9000</v>
      </c>
      <c r="V287" s="53">
        <f t="shared" si="43"/>
        <v>118000</v>
      </c>
      <c r="X287" s="6" t="str">
        <f>VLOOKUP($I287,[2]GSTZEN!$E:$AK,1,)</f>
        <v>GE2150FY2526200</v>
      </c>
      <c r="Y287" s="6" t="str">
        <f>VLOOKUP($I287,[2]GSTZEN!$E:$AK,4,)</f>
        <v>33AABCA9902B1Z9</v>
      </c>
      <c r="Z287" s="6">
        <f>VLOOKUP($I287,[2]GSTZEN!$E:$AK,10,)</f>
        <v>100000</v>
      </c>
      <c r="AA287" s="6">
        <f>VLOOKUP($I287,[2]GSTZEN!$E:$AK,11,)</f>
        <v>0</v>
      </c>
      <c r="AB287" s="6">
        <f>VLOOKUP($I287,[2]GSTZEN!$E:$AK,12,)</f>
        <v>9000</v>
      </c>
      <c r="AC287" s="6">
        <f>VLOOKUP($I287,[2]GSTZEN!$E:$AK,13,)</f>
        <v>9000</v>
      </c>
      <c r="AD287" s="6">
        <f>VLOOKUP($I287,[2]GSTZEN!$E:$AK,15,)</f>
        <v>118000</v>
      </c>
      <c r="AE287" s="6" t="str">
        <f>VLOOKUP($I287,[2]GSTZEN!$E:$AK,31,)</f>
        <v>Generated</v>
      </c>
      <c r="AF287" s="6">
        <f>VLOOKUP($I287,[2]GSTZEN!$E:$AK,32,)</f>
        <v>0</v>
      </c>
      <c r="AH287" s="6" t="b">
        <f t="shared" si="36"/>
        <v>1</v>
      </c>
      <c r="AI287" s="6">
        <f t="shared" si="40"/>
        <v>0</v>
      </c>
      <c r="AJ287" s="6">
        <f t="shared" si="40"/>
        <v>0</v>
      </c>
      <c r="AK287" s="6">
        <f t="shared" si="37"/>
        <v>0</v>
      </c>
      <c r="AL287" s="6">
        <f t="shared" si="38"/>
        <v>0</v>
      </c>
      <c r="AM287" s="6">
        <f t="shared" si="39"/>
        <v>0</v>
      </c>
    </row>
    <row r="288" spans="1:39">
      <c r="A288" s="6">
        <v>2150</v>
      </c>
      <c r="B288" s="6" t="s">
        <v>879</v>
      </c>
      <c r="C288" s="6" t="s">
        <v>296</v>
      </c>
      <c r="F288" s="19" t="s">
        <v>591</v>
      </c>
      <c r="G288" s="8">
        <v>1.1000000000000001</v>
      </c>
      <c r="H288" s="6" t="s">
        <v>111</v>
      </c>
      <c r="I288" s="19" t="s">
        <v>593</v>
      </c>
      <c r="K288" s="6" t="s">
        <v>111</v>
      </c>
      <c r="L288" s="6">
        <v>998599</v>
      </c>
      <c r="M288" s="44" t="s">
        <v>36</v>
      </c>
      <c r="N288" s="44">
        <v>1</v>
      </c>
      <c r="O288" s="44" t="s">
        <v>37</v>
      </c>
      <c r="P288" s="72">
        <v>74900</v>
      </c>
      <c r="R288" s="53">
        <f t="shared" si="41"/>
        <v>6741</v>
      </c>
      <c r="S288" s="53">
        <f t="shared" si="42"/>
        <v>6741</v>
      </c>
      <c r="V288" s="53">
        <f t="shared" si="43"/>
        <v>88382</v>
      </c>
      <c r="X288" s="6" t="str">
        <f>VLOOKUP($I288,[2]GSTZEN!$E:$AK,1,)</f>
        <v>GE2150FY2526201</v>
      </c>
      <c r="Y288" s="6" t="str">
        <f>VLOOKUP($I288,[2]GSTZEN!$E:$AK,4,)</f>
        <v>33AABCA9902B1Z9</v>
      </c>
      <c r="Z288" s="6">
        <f>VLOOKUP($I288,[2]GSTZEN!$E:$AK,10,)</f>
        <v>74900</v>
      </c>
      <c r="AA288" s="6">
        <f>VLOOKUP($I288,[2]GSTZEN!$E:$AK,11,)</f>
        <v>0</v>
      </c>
      <c r="AB288" s="6">
        <f>VLOOKUP($I288,[2]GSTZEN!$E:$AK,12,)</f>
        <v>6741</v>
      </c>
      <c r="AC288" s="6">
        <f>VLOOKUP($I288,[2]GSTZEN!$E:$AK,13,)</f>
        <v>6741</v>
      </c>
      <c r="AD288" s="6">
        <f>VLOOKUP($I288,[2]GSTZEN!$E:$AK,15,)</f>
        <v>88382</v>
      </c>
      <c r="AE288" s="6" t="str">
        <f>VLOOKUP($I288,[2]GSTZEN!$E:$AK,31,)</f>
        <v>Generated</v>
      </c>
      <c r="AF288" s="6">
        <f>VLOOKUP($I288,[2]GSTZEN!$E:$AK,32,)</f>
        <v>0</v>
      </c>
      <c r="AH288" s="6" t="b">
        <f t="shared" si="36"/>
        <v>1</v>
      </c>
      <c r="AI288" s="6">
        <f t="shared" si="40"/>
        <v>0</v>
      </c>
      <c r="AJ288" s="6">
        <f t="shared" si="40"/>
        <v>0</v>
      </c>
      <c r="AK288" s="6">
        <f t="shared" si="37"/>
        <v>0</v>
      </c>
      <c r="AL288" s="6">
        <f t="shared" si="38"/>
        <v>0</v>
      </c>
      <c r="AM288" s="6">
        <f t="shared" si="39"/>
        <v>0</v>
      </c>
    </row>
    <row r="289" spans="1:39">
      <c r="A289" s="6">
        <v>2150</v>
      </c>
      <c r="B289" s="6" t="s">
        <v>879</v>
      </c>
      <c r="C289" s="6" t="s">
        <v>296</v>
      </c>
      <c r="F289" s="19" t="s">
        <v>478</v>
      </c>
      <c r="G289" s="8">
        <v>1.1000000000000001</v>
      </c>
      <c r="H289" s="6" t="s">
        <v>111</v>
      </c>
      <c r="I289" s="19" t="s">
        <v>594</v>
      </c>
      <c r="K289" s="6" t="s">
        <v>111</v>
      </c>
      <c r="L289" s="6">
        <v>998599</v>
      </c>
      <c r="M289" s="44" t="s">
        <v>36</v>
      </c>
      <c r="N289" s="44">
        <v>1</v>
      </c>
      <c r="O289" s="44" t="s">
        <v>37</v>
      </c>
      <c r="P289" s="72">
        <v>100000</v>
      </c>
      <c r="R289" s="53">
        <f t="shared" si="41"/>
        <v>9000</v>
      </c>
      <c r="S289" s="53">
        <f t="shared" si="42"/>
        <v>9000</v>
      </c>
      <c r="V289" s="53">
        <f t="shared" si="43"/>
        <v>118000</v>
      </c>
      <c r="X289" s="6" t="str">
        <f>VLOOKUP($I289,[2]GSTZEN!$E:$AK,1,)</f>
        <v>GE2150FY2526202</v>
      </c>
      <c r="Y289" s="6" t="str">
        <f>VLOOKUP($I289,[2]GSTZEN!$E:$AK,4,)</f>
        <v>33AAICR5893B1ZB</v>
      </c>
      <c r="Z289" s="6">
        <f>VLOOKUP($I289,[2]GSTZEN!$E:$AK,10,)</f>
        <v>100000</v>
      </c>
      <c r="AA289" s="6">
        <f>VLOOKUP($I289,[2]GSTZEN!$E:$AK,11,)</f>
        <v>0</v>
      </c>
      <c r="AB289" s="6">
        <f>VLOOKUP($I289,[2]GSTZEN!$E:$AK,12,)</f>
        <v>9000</v>
      </c>
      <c r="AC289" s="6">
        <f>VLOOKUP($I289,[2]GSTZEN!$E:$AK,13,)</f>
        <v>9000</v>
      </c>
      <c r="AD289" s="6">
        <f>VLOOKUP($I289,[2]GSTZEN!$E:$AK,15,)</f>
        <v>118000</v>
      </c>
      <c r="AE289" s="6" t="str">
        <f>VLOOKUP($I289,[2]GSTZEN!$E:$AK,31,)</f>
        <v>Generated</v>
      </c>
      <c r="AF289" s="6">
        <f>VLOOKUP($I289,[2]GSTZEN!$E:$AK,32,)</f>
        <v>0</v>
      </c>
      <c r="AH289" s="6" t="b">
        <f t="shared" si="36"/>
        <v>1</v>
      </c>
      <c r="AI289" s="6">
        <f t="shared" si="40"/>
        <v>0</v>
      </c>
      <c r="AJ289" s="6">
        <f t="shared" si="40"/>
        <v>0</v>
      </c>
      <c r="AK289" s="6">
        <f t="shared" si="37"/>
        <v>0</v>
      </c>
      <c r="AL289" s="6">
        <f t="shared" si="38"/>
        <v>0</v>
      </c>
      <c r="AM289" s="6">
        <f t="shared" si="39"/>
        <v>0</v>
      </c>
    </row>
    <row r="290" spans="1:39">
      <c r="A290" s="6">
        <v>2150</v>
      </c>
      <c r="B290" s="6" t="s">
        <v>879</v>
      </c>
      <c r="C290" s="6" t="s">
        <v>296</v>
      </c>
      <c r="F290" s="19" t="s">
        <v>595</v>
      </c>
      <c r="G290" s="8">
        <v>1.1000000000000001</v>
      </c>
      <c r="H290" s="6" t="s">
        <v>111</v>
      </c>
      <c r="I290" s="19" t="s">
        <v>596</v>
      </c>
      <c r="K290" s="6" t="s">
        <v>111</v>
      </c>
      <c r="L290" s="6">
        <v>998599</v>
      </c>
      <c r="M290" s="44" t="s">
        <v>36</v>
      </c>
      <c r="N290" s="44">
        <v>1</v>
      </c>
      <c r="O290" s="44" t="s">
        <v>37</v>
      </c>
      <c r="P290" s="74">
        <v>25000</v>
      </c>
      <c r="R290" s="53">
        <f t="shared" si="41"/>
        <v>2250</v>
      </c>
      <c r="S290" s="53">
        <f t="shared" si="42"/>
        <v>2250</v>
      </c>
      <c r="V290" s="53">
        <f t="shared" si="43"/>
        <v>29500</v>
      </c>
      <c r="X290" s="6" t="str">
        <f>VLOOKUP($I290,[2]GSTZEN!$E:$AK,1,)</f>
        <v>GE2150FY2526203</v>
      </c>
      <c r="Y290" s="6" t="str">
        <f>VLOOKUP($I290,[2]GSTZEN!$E:$AK,4,)</f>
        <v>33AAFCG2053D1Z7</v>
      </c>
      <c r="Z290" s="6">
        <f>VLOOKUP($I290,[2]GSTZEN!$E:$AK,10,)</f>
        <v>25000</v>
      </c>
      <c r="AA290" s="6">
        <f>VLOOKUP($I290,[2]GSTZEN!$E:$AK,11,)</f>
        <v>0</v>
      </c>
      <c r="AB290" s="6">
        <f>VLOOKUP($I290,[2]GSTZEN!$E:$AK,12,)</f>
        <v>2250</v>
      </c>
      <c r="AC290" s="6">
        <f>VLOOKUP($I290,[2]GSTZEN!$E:$AK,13,)</f>
        <v>2250</v>
      </c>
      <c r="AD290" s="6">
        <f>VLOOKUP($I290,[2]GSTZEN!$E:$AK,15,)</f>
        <v>29500</v>
      </c>
      <c r="AE290" s="6" t="str">
        <f>VLOOKUP($I290,[2]GSTZEN!$E:$AK,31,)</f>
        <v>Generated</v>
      </c>
      <c r="AF290" s="6">
        <f>VLOOKUP($I290,[2]GSTZEN!$E:$AK,32,)</f>
        <v>0</v>
      </c>
      <c r="AH290" s="6" t="b">
        <f t="shared" si="36"/>
        <v>1</v>
      </c>
      <c r="AI290" s="6">
        <f t="shared" si="40"/>
        <v>0</v>
      </c>
      <c r="AJ290" s="6">
        <f t="shared" si="40"/>
        <v>0</v>
      </c>
      <c r="AK290" s="6">
        <f t="shared" si="37"/>
        <v>0</v>
      </c>
      <c r="AL290" s="6">
        <f t="shared" si="38"/>
        <v>0</v>
      </c>
      <c r="AM290" s="6">
        <f t="shared" si="39"/>
        <v>0</v>
      </c>
    </row>
    <row r="291" spans="1:39">
      <c r="A291" s="6">
        <v>2150</v>
      </c>
      <c r="B291" s="6" t="s">
        <v>879</v>
      </c>
      <c r="C291" s="6" t="s">
        <v>296</v>
      </c>
      <c r="F291" s="19" t="s">
        <v>595</v>
      </c>
      <c r="G291" s="8">
        <v>1.1000000000000001</v>
      </c>
      <c r="H291" s="6" t="s">
        <v>111</v>
      </c>
      <c r="I291" s="19" t="s">
        <v>597</v>
      </c>
      <c r="K291" s="6" t="s">
        <v>111</v>
      </c>
      <c r="L291" s="6">
        <v>998599</v>
      </c>
      <c r="M291" s="44" t="s">
        <v>36</v>
      </c>
      <c r="N291" s="44">
        <v>1</v>
      </c>
      <c r="O291" s="44" t="s">
        <v>37</v>
      </c>
      <c r="P291" s="74">
        <v>25000</v>
      </c>
      <c r="R291" s="53">
        <f t="shared" si="41"/>
        <v>2250</v>
      </c>
      <c r="S291" s="53">
        <f t="shared" si="42"/>
        <v>2250</v>
      </c>
      <c r="V291" s="53">
        <f t="shared" si="43"/>
        <v>29500</v>
      </c>
      <c r="X291" s="6" t="str">
        <f>VLOOKUP($I291,[2]GSTZEN!$E:$AK,1,)</f>
        <v>GE2150FY2526204</v>
      </c>
      <c r="Y291" s="6" t="str">
        <f>VLOOKUP($I291,[2]GSTZEN!$E:$AK,4,)</f>
        <v>33AAFCG2053D1Z7</v>
      </c>
      <c r="Z291" s="6">
        <f>VLOOKUP($I291,[2]GSTZEN!$E:$AK,10,)</f>
        <v>25000</v>
      </c>
      <c r="AA291" s="6">
        <f>VLOOKUP($I291,[2]GSTZEN!$E:$AK,11,)</f>
        <v>0</v>
      </c>
      <c r="AB291" s="6">
        <f>VLOOKUP($I291,[2]GSTZEN!$E:$AK,12,)</f>
        <v>2250</v>
      </c>
      <c r="AC291" s="6">
        <f>VLOOKUP($I291,[2]GSTZEN!$E:$AK,13,)</f>
        <v>2250</v>
      </c>
      <c r="AD291" s="6">
        <f>VLOOKUP($I291,[2]GSTZEN!$E:$AK,15,)</f>
        <v>29500</v>
      </c>
      <c r="AE291" s="6" t="str">
        <f>VLOOKUP($I291,[2]GSTZEN!$E:$AK,31,)</f>
        <v>Generated</v>
      </c>
      <c r="AF291" s="6">
        <f>VLOOKUP($I291,[2]GSTZEN!$E:$AK,32,)</f>
        <v>0</v>
      </c>
      <c r="AH291" s="6" t="b">
        <f t="shared" si="36"/>
        <v>1</v>
      </c>
      <c r="AI291" s="6">
        <f t="shared" si="40"/>
        <v>0</v>
      </c>
      <c r="AJ291" s="6">
        <f t="shared" si="40"/>
        <v>0</v>
      </c>
      <c r="AK291" s="6">
        <f t="shared" si="37"/>
        <v>0</v>
      </c>
      <c r="AL291" s="6">
        <f t="shared" si="38"/>
        <v>0</v>
      </c>
      <c r="AM291" s="6">
        <f t="shared" si="39"/>
        <v>0</v>
      </c>
    </row>
    <row r="292" spans="1:39">
      <c r="A292" s="6">
        <v>2150</v>
      </c>
      <c r="B292" s="6" t="s">
        <v>879</v>
      </c>
      <c r="C292" s="6" t="s">
        <v>296</v>
      </c>
      <c r="F292" s="19" t="s">
        <v>598</v>
      </c>
      <c r="G292" s="8">
        <v>1.1000000000000001</v>
      </c>
      <c r="H292" s="6" t="s">
        <v>111</v>
      </c>
      <c r="I292" s="19" t="s">
        <v>599</v>
      </c>
      <c r="K292" s="6" t="s">
        <v>111</v>
      </c>
      <c r="L292" s="6">
        <v>998599</v>
      </c>
      <c r="M292" s="44" t="s">
        <v>36</v>
      </c>
      <c r="N292" s="44">
        <v>1</v>
      </c>
      <c r="O292" s="44" t="s">
        <v>37</v>
      </c>
      <c r="P292" s="72">
        <v>100000</v>
      </c>
      <c r="R292" s="53">
        <f t="shared" si="41"/>
        <v>9000</v>
      </c>
      <c r="S292" s="53">
        <f t="shared" si="42"/>
        <v>9000</v>
      </c>
      <c r="V292" s="53">
        <f t="shared" si="43"/>
        <v>118000</v>
      </c>
      <c r="X292" s="6" t="str">
        <f>VLOOKUP($I292,[2]GSTZEN!$E:$AK,1,)</f>
        <v>GE2150FY2526205</v>
      </c>
      <c r="Y292" s="6" t="str">
        <f>VLOOKUP($I292,[2]GSTZEN!$E:$AK,4,)</f>
        <v>33AACCL2801P1ZK</v>
      </c>
      <c r="Z292" s="6">
        <f>VLOOKUP($I292,[2]GSTZEN!$E:$AK,10,)</f>
        <v>100000</v>
      </c>
      <c r="AA292" s="6">
        <f>VLOOKUP($I292,[2]GSTZEN!$E:$AK,11,)</f>
        <v>0</v>
      </c>
      <c r="AB292" s="6">
        <f>VLOOKUP($I292,[2]GSTZEN!$E:$AK,12,)</f>
        <v>9000</v>
      </c>
      <c r="AC292" s="6">
        <f>VLOOKUP($I292,[2]GSTZEN!$E:$AK,13,)</f>
        <v>9000</v>
      </c>
      <c r="AD292" s="6">
        <f>VLOOKUP($I292,[2]GSTZEN!$E:$AK,15,)</f>
        <v>118000</v>
      </c>
      <c r="AE292" s="6" t="str">
        <f>VLOOKUP($I292,[2]GSTZEN!$E:$AK,31,)</f>
        <v>Generated</v>
      </c>
      <c r="AF292" s="6">
        <f>VLOOKUP($I292,[2]GSTZEN!$E:$AK,32,)</f>
        <v>0</v>
      </c>
      <c r="AH292" s="6" t="b">
        <f t="shared" si="36"/>
        <v>1</v>
      </c>
      <c r="AI292" s="6">
        <f t="shared" si="40"/>
        <v>0</v>
      </c>
      <c r="AJ292" s="6">
        <f t="shared" si="40"/>
        <v>0</v>
      </c>
      <c r="AK292" s="6">
        <f t="shared" si="37"/>
        <v>0</v>
      </c>
      <c r="AL292" s="6">
        <f t="shared" si="38"/>
        <v>0</v>
      </c>
      <c r="AM292" s="6">
        <f t="shared" si="39"/>
        <v>0</v>
      </c>
    </row>
    <row r="293" spans="1:39">
      <c r="A293" s="6">
        <v>2150</v>
      </c>
      <c r="B293" s="6" t="s">
        <v>879</v>
      </c>
      <c r="C293" s="6" t="s">
        <v>296</v>
      </c>
      <c r="F293" s="19" t="s">
        <v>598</v>
      </c>
      <c r="G293" s="8">
        <v>1.1000000000000001</v>
      </c>
      <c r="H293" s="6" t="s">
        <v>111</v>
      </c>
      <c r="I293" s="19" t="s">
        <v>600</v>
      </c>
      <c r="K293" s="6" t="s">
        <v>111</v>
      </c>
      <c r="L293" s="6">
        <v>998599</v>
      </c>
      <c r="M293" s="44" t="s">
        <v>36</v>
      </c>
      <c r="N293" s="44">
        <v>1</v>
      </c>
      <c r="O293" s="44" t="s">
        <v>37</v>
      </c>
      <c r="P293" s="72">
        <v>74900</v>
      </c>
      <c r="R293" s="53">
        <f t="shared" si="41"/>
        <v>6741</v>
      </c>
      <c r="S293" s="53">
        <f t="shared" si="42"/>
        <v>6741</v>
      </c>
      <c r="V293" s="53">
        <f t="shared" si="43"/>
        <v>88382</v>
      </c>
      <c r="X293" s="6" t="str">
        <f>VLOOKUP($I293,[2]GSTZEN!$E:$AK,1,)</f>
        <v>GE2150FY2526206</v>
      </c>
      <c r="Y293" s="6" t="str">
        <f>VLOOKUP($I293,[2]GSTZEN!$E:$AK,4,)</f>
        <v>33AACCL2801P1ZK</v>
      </c>
      <c r="Z293" s="6">
        <f>VLOOKUP($I293,[2]GSTZEN!$E:$AK,10,)</f>
        <v>74900</v>
      </c>
      <c r="AA293" s="6">
        <f>VLOOKUP($I293,[2]GSTZEN!$E:$AK,11,)</f>
        <v>0</v>
      </c>
      <c r="AB293" s="6">
        <f>VLOOKUP($I293,[2]GSTZEN!$E:$AK,12,)</f>
        <v>6741</v>
      </c>
      <c r="AC293" s="6">
        <f>VLOOKUP($I293,[2]GSTZEN!$E:$AK,13,)</f>
        <v>6741</v>
      </c>
      <c r="AD293" s="6">
        <f>VLOOKUP($I293,[2]GSTZEN!$E:$AK,15,)</f>
        <v>88382</v>
      </c>
      <c r="AE293" s="6" t="str">
        <f>VLOOKUP($I293,[2]GSTZEN!$E:$AK,31,)</f>
        <v>Generated</v>
      </c>
      <c r="AF293" s="6">
        <f>VLOOKUP($I293,[2]GSTZEN!$E:$AK,32,)</f>
        <v>0</v>
      </c>
      <c r="AH293" s="6" t="b">
        <f t="shared" si="36"/>
        <v>1</v>
      </c>
      <c r="AI293" s="6">
        <f t="shared" si="40"/>
        <v>0</v>
      </c>
      <c r="AJ293" s="6">
        <f t="shared" si="40"/>
        <v>0</v>
      </c>
      <c r="AK293" s="6">
        <f t="shared" si="37"/>
        <v>0</v>
      </c>
      <c r="AL293" s="6">
        <f t="shared" si="38"/>
        <v>0</v>
      </c>
      <c r="AM293" s="6">
        <f t="shared" si="39"/>
        <v>0</v>
      </c>
    </row>
    <row r="294" spans="1:39">
      <c r="A294" s="6">
        <v>2150</v>
      </c>
      <c r="B294" s="6" t="s">
        <v>879</v>
      </c>
      <c r="C294" s="6" t="s">
        <v>296</v>
      </c>
      <c r="F294" s="19" t="s">
        <v>601</v>
      </c>
      <c r="G294" s="8">
        <v>1.1000000000000001</v>
      </c>
      <c r="H294" s="6" t="s">
        <v>111</v>
      </c>
      <c r="I294" s="19" t="s">
        <v>602</v>
      </c>
      <c r="K294" s="6" t="s">
        <v>111</v>
      </c>
      <c r="L294" s="6">
        <v>998599</v>
      </c>
      <c r="M294" s="44" t="s">
        <v>36</v>
      </c>
      <c r="N294" s="44">
        <v>1</v>
      </c>
      <c r="O294" s="44" t="s">
        <v>37</v>
      </c>
      <c r="P294" s="74">
        <v>25000</v>
      </c>
      <c r="R294" s="53">
        <f t="shared" si="41"/>
        <v>2250</v>
      </c>
      <c r="S294" s="53">
        <f t="shared" si="42"/>
        <v>2250</v>
      </c>
      <c r="V294" s="53">
        <f t="shared" si="43"/>
        <v>29500</v>
      </c>
      <c r="X294" s="6" t="str">
        <f>VLOOKUP($I294,[2]GSTZEN!$E:$AK,1,)</f>
        <v>GE2150FY2526207</v>
      </c>
      <c r="Y294" s="6" t="str">
        <f>VLOOKUP($I294,[2]GSTZEN!$E:$AK,4,)</f>
        <v>33AADFT5600L1ZA</v>
      </c>
      <c r="Z294" s="6">
        <f>VLOOKUP($I294,[2]GSTZEN!$E:$AK,10,)</f>
        <v>25000</v>
      </c>
      <c r="AA294" s="6">
        <f>VLOOKUP($I294,[2]GSTZEN!$E:$AK,11,)</f>
        <v>0</v>
      </c>
      <c r="AB294" s="6">
        <f>VLOOKUP($I294,[2]GSTZEN!$E:$AK,12,)</f>
        <v>2250</v>
      </c>
      <c r="AC294" s="6">
        <f>VLOOKUP($I294,[2]GSTZEN!$E:$AK,13,)</f>
        <v>2250</v>
      </c>
      <c r="AD294" s="6">
        <f>VLOOKUP($I294,[2]GSTZEN!$E:$AK,15,)</f>
        <v>29500</v>
      </c>
      <c r="AE294" s="6" t="str">
        <f>VLOOKUP($I294,[2]GSTZEN!$E:$AK,31,)</f>
        <v>Generated</v>
      </c>
      <c r="AF294" s="6">
        <f>VLOOKUP($I294,[2]GSTZEN!$E:$AK,32,)</f>
        <v>0</v>
      </c>
      <c r="AH294" s="6" t="b">
        <f t="shared" si="36"/>
        <v>1</v>
      </c>
      <c r="AI294" s="6">
        <f t="shared" si="40"/>
        <v>0</v>
      </c>
      <c r="AJ294" s="6">
        <f t="shared" si="40"/>
        <v>0</v>
      </c>
      <c r="AK294" s="6">
        <f t="shared" si="37"/>
        <v>0</v>
      </c>
      <c r="AL294" s="6">
        <f t="shared" si="38"/>
        <v>0</v>
      </c>
      <c r="AM294" s="6">
        <f t="shared" si="39"/>
        <v>0</v>
      </c>
    </row>
    <row r="295" spans="1:39">
      <c r="A295" s="6">
        <v>2150</v>
      </c>
      <c r="B295" s="6" t="s">
        <v>879</v>
      </c>
      <c r="C295" s="6" t="s">
        <v>296</v>
      </c>
      <c r="F295" s="19" t="s">
        <v>603</v>
      </c>
      <c r="G295" s="8">
        <v>1.1000000000000001</v>
      </c>
      <c r="H295" s="6" t="s">
        <v>111</v>
      </c>
      <c r="I295" s="19" t="s">
        <v>604</v>
      </c>
      <c r="K295" s="6" t="s">
        <v>111</v>
      </c>
      <c r="L295" s="6">
        <v>998599</v>
      </c>
      <c r="M295" s="44" t="s">
        <v>36</v>
      </c>
      <c r="N295" s="44">
        <v>1</v>
      </c>
      <c r="O295" s="44" t="s">
        <v>37</v>
      </c>
      <c r="P295" s="74">
        <v>221000</v>
      </c>
      <c r="R295" s="53">
        <f t="shared" si="41"/>
        <v>19890</v>
      </c>
      <c r="S295" s="53">
        <f t="shared" si="42"/>
        <v>19890</v>
      </c>
      <c r="V295" s="53">
        <f t="shared" si="43"/>
        <v>260780</v>
      </c>
      <c r="X295" s="6" t="str">
        <f>VLOOKUP($I295,[2]GSTZEN!$E:$AK,1,)</f>
        <v>GE2150FY2526208</v>
      </c>
      <c r="Y295" s="6" t="str">
        <f>VLOOKUP($I295,[2]GSTZEN!$E:$AK,4,)</f>
        <v>33AAFFF3404Q1ZE</v>
      </c>
      <c r="Z295" s="6">
        <f>VLOOKUP($I295,[2]GSTZEN!$E:$AK,10,)</f>
        <v>221000</v>
      </c>
      <c r="AA295" s="6">
        <f>VLOOKUP($I295,[2]GSTZEN!$E:$AK,11,)</f>
        <v>0</v>
      </c>
      <c r="AB295" s="6">
        <f>VLOOKUP($I295,[2]GSTZEN!$E:$AK,12,)</f>
        <v>19890</v>
      </c>
      <c r="AC295" s="6">
        <f>VLOOKUP($I295,[2]GSTZEN!$E:$AK,13,)</f>
        <v>19890</v>
      </c>
      <c r="AD295" s="6">
        <f>VLOOKUP($I295,[2]GSTZEN!$E:$AK,15,)</f>
        <v>260780</v>
      </c>
      <c r="AE295" s="6" t="str">
        <f>VLOOKUP($I295,[2]GSTZEN!$E:$AK,31,)</f>
        <v>Generated</v>
      </c>
      <c r="AF295" s="6">
        <f>VLOOKUP($I295,[2]GSTZEN!$E:$AK,32,)</f>
        <v>0</v>
      </c>
      <c r="AH295" s="6" t="b">
        <f t="shared" si="36"/>
        <v>1</v>
      </c>
      <c r="AI295" s="6">
        <f t="shared" si="40"/>
        <v>0</v>
      </c>
      <c r="AJ295" s="6">
        <f t="shared" si="40"/>
        <v>0</v>
      </c>
      <c r="AK295" s="6">
        <f t="shared" si="37"/>
        <v>0</v>
      </c>
      <c r="AL295" s="6">
        <f t="shared" si="38"/>
        <v>0</v>
      </c>
      <c r="AM295" s="6">
        <f t="shared" si="39"/>
        <v>0</v>
      </c>
    </row>
    <row r="296" spans="1:39">
      <c r="A296" s="6">
        <v>2150</v>
      </c>
      <c r="B296" s="6" t="s">
        <v>879</v>
      </c>
      <c r="C296" s="6" t="s">
        <v>296</v>
      </c>
      <c r="F296" s="19" t="s">
        <v>603</v>
      </c>
      <c r="G296" s="8">
        <v>1.1000000000000001</v>
      </c>
      <c r="H296" s="6" t="s">
        <v>111</v>
      </c>
      <c r="I296" s="19" t="s">
        <v>605</v>
      </c>
      <c r="K296" s="6" t="s">
        <v>111</v>
      </c>
      <c r="L296" s="6">
        <v>998599</v>
      </c>
      <c r="M296" s="44" t="s">
        <v>36</v>
      </c>
      <c r="N296" s="44">
        <v>1</v>
      </c>
      <c r="O296" s="44" t="s">
        <v>37</v>
      </c>
      <c r="P296" s="74">
        <v>221000</v>
      </c>
      <c r="R296" s="53">
        <f t="shared" si="41"/>
        <v>19890</v>
      </c>
      <c r="S296" s="53">
        <f t="shared" si="42"/>
        <v>19890</v>
      </c>
      <c r="V296" s="53">
        <f t="shared" si="43"/>
        <v>260780</v>
      </c>
      <c r="X296" s="6" t="str">
        <f>VLOOKUP($I296,[2]GSTZEN!$E:$AK,1,)</f>
        <v>GE2150FY2526209</v>
      </c>
      <c r="Y296" s="6" t="str">
        <f>VLOOKUP($I296,[2]GSTZEN!$E:$AK,4,)</f>
        <v>33AAFFF3404Q1ZE</v>
      </c>
      <c r="Z296" s="6">
        <f>VLOOKUP($I296,[2]GSTZEN!$E:$AK,10,)</f>
        <v>221000</v>
      </c>
      <c r="AA296" s="6">
        <f>VLOOKUP($I296,[2]GSTZEN!$E:$AK,11,)</f>
        <v>0</v>
      </c>
      <c r="AB296" s="6">
        <f>VLOOKUP($I296,[2]GSTZEN!$E:$AK,12,)</f>
        <v>19890</v>
      </c>
      <c r="AC296" s="6">
        <f>VLOOKUP($I296,[2]GSTZEN!$E:$AK,13,)</f>
        <v>19890</v>
      </c>
      <c r="AD296" s="6">
        <f>VLOOKUP($I296,[2]GSTZEN!$E:$AK,15,)</f>
        <v>260780</v>
      </c>
      <c r="AE296" s="6" t="str">
        <f>VLOOKUP($I296,[2]GSTZEN!$E:$AK,31,)</f>
        <v>Generated</v>
      </c>
      <c r="AF296" s="6">
        <f>VLOOKUP($I296,[2]GSTZEN!$E:$AK,32,)</f>
        <v>0</v>
      </c>
      <c r="AH296" s="6" t="b">
        <f t="shared" si="36"/>
        <v>1</v>
      </c>
      <c r="AI296" s="6">
        <f t="shared" si="40"/>
        <v>0</v>
      </c>
      <c r="AJ296" s="6">
        <f t="shared" si="40"/>
        <v>0</v>
      </c>
      <c r="AK296" s="6">
        <f t="shared" si="37"/>
        <v>0</v>
      </c>
      <c r="AL296" s="6">
        <f t="shared" si="38"/>
        <v>0</v>
      </c>
      <c r="AM296" s="6">
        <f t="shared" si="39"/>
        <v>0</v>
      </c>
    </row>
    <row r="297" spans="1:39">
      <c r="A297" s="6">
        <v>2150</v>
      </c>
      <c r="B297" s="6" t="s">
        <v>879</v>
      </c>
      <c r="C297" s="6" t="s">
        <v>296</v>
      </c>
      <c r="F297" s="19">
        <v>0</v>
      </c>
      <c r="G297" s="8">
        <v>1.3</v>
      </c>
      <c r="H297" s="6" t="s">
        <v>111</v>
      </c>
      <c r="I297" s="19" t="s">
        <v>606</v>
      </c>
      <c r="K297" s="6" t="s">
        <v>111</v>
      </c>
      <c r="L297" s="6">
        <v>998599</v>
      </c>
      <c r="M297" s="44" t="s">
        <v>36</v>
      </c>
      <c r="N297" s="44">
        <v>1</v>
      </c>
      <c r="O297" s="44" t="s">
        <v>37</v>
      </c>
      <c r="P297" s="73">
        <v>100000</v>
      </c>
      <c r="Q297" s="6">
        <v>18000</v>
      </c>
      <c r="R297" s="53"/>
      <c r="S297" s="53"/>
      <c r="V297" s="53">
        <f t="shared" si="43"/>
        <v>118000</v>
      </c>
      <c r="X297" s="6" t="str">
        <f>VLOOKUP($I297,[2]GSTZEN!$E:$AK,1,)</f>
        <v>GE2150FY2526210</v>
      </c>
      <c r="Y297" s="6">
        <f>VLOOKUP($I297,[2]GSTZEN!$E:$AK,4,)</f>
        <v>0</v>
      </c>
      <c r="Z297" s="6">
        <f>VLOOKUP($I297,[2]GSTZEN!$E:$AK,10,)</f>
        <v>100000</v>
      </c>
      <c r="AA297" s="6">
        <v>18000</v>
      </c>
      <c r="AD297" s="6">
        <f>VLOOKUP($I297,[2]GSTZEN!$E:$AK,15,)</f>
        <v>118000</v>
      </c>
      <c r="AE297" s="6">
        <f>VLOOKUP($I297,[2]GSTZEN!$E:$AK,31,)</f>
        <v>0</v>
      </c>
      <c r="AF297" s="6">
        <f>VLOOKUP($I297,[2]GSTZEN!$E:$AK,32,)</f>
        <v>0</v>
      </c>
      <c r="AH297" s="6" t="b">
        <f t="shared" si="36"/>
        <v>1</v>
      </c>
      <c r="AI297" s="6">
        <f t="shared" si="40"/>
        <v>0</v>
      </c>
      <c r="AJ297" s="6">
        <f t="shared" si="40"/>
        <v>0</v>
      </c>
      <c r="AK297" s="6">
        <f t="shared" si="37"/>
        <v>0</v>
      </c>
      <c r="AL297" s="6">
        <f t="shared" si="38"/>
        <v>0</v>
      </c>
      <c r="AM297" s="6">
        <f t="shared" si="39"/>
        <v>0</v>
      </c>
    </row>
    <row r="298" spans="1:39">
      <c r="A298" s="6">
        <v>2150</v>
      </c>
      <c r="B298" s="6" t="s">
        <v>879</v>
      </c>
      <c r="C298" s="6" t="s">
        <v>296</v>
      </c>
      <c r="F298" s="19" t="s">
        <v>607</v>
      </c>
      <c r="G298" s="8">
        <v>1.1000000000000001</v>
      </c>
      <c r="H298" s="6" t="s">
        <v>111</v>
      </c>
      <c r="I298" s="19" t="s">
        <v>608</v>
      </c>
      <c r="K298" s="6" t="s">
        <v>111</v>
      </c>
      <c r="L298" s="6">
        <v>998599</v>
      </c>
      <c r="M298" s="44" t="s">
        <v>36</v>
      </c>
      <c r="N298" s="44">
        <v>1</v>
      </c>
      <c r="O298" s="44" t="s">
        <v>37</v>
      </c>
      <c r="P298" s="74">
        <v>73300</v>
      </c>
      <c r="R298" s="53">
        <f t="shared" si="41"/>
        <v>6597</v>
      </c>
      <c r="S298" s="53">
        <f t="shared" si="42"/>
        <v>6597</v>
      </c>
      <c r="V298" s="53">
        <f t="shared" si="43"/>
        <v>86494</v>
      </c>
      <c r="X298" s="6" t="str">
        <f>VLOOKUP($I298,[2]GSTZEN!$E:$AK,1,)</f>
        <v>GE2150FY2526211</v>
      </c>
      <c r="Y298" s="6" t="str">
        <f>VLOOKUP($I298,[2]GSTZEN!$E:$AK,4,)</f>
        <v>33AAJCN8294K1ZU</v>
      </c>
      <c r="Z298" s="6">
        <f>VLOOKUP($I298,[2]GSTZEN!$E:$AK,10,)</f>
        <v>73300</v>
      </c>
      <c r="AA298" s="6">
        <f>VLOOKUP($I298,[2]GSTZEN!$E:$AK,11,)</f>
        <v>0</v>
      </c>
      <c r="AB298" s="6">
        <f>VLOOKUP($I298,[2]GSTZEN!$E:$AK,12,)</f>
        <v>6597</v>
      </c>
      <c r="AC298" s="6">
        <f>VLOOKUP($I298,[2]GSTZEN!$E:$AK,13,)</f>
        <v>6597</v>
      </c>
      <c r="AD298" s="6">
        <f>VLOOKUP($I298,[2]GSTZEN!$E:$AK,15,)</f>
        <v>86494</v>
      </c>
      <c r="AE298" s="6" t="str">
        <f>VLOOKUP($I298,[2]GSTZEN!$E:$AK,31,)</f>
        <v>Generated</v>
      </c>
      <c r="AF298" s="6">
        <f>VLOOKUP($I298,[2]GSTZEN!$E:$AK,32,)</f>
        <v>0</v>
      </c>
      <c r="AH298" s="6" t="b">
        <f t="shared" si="36"/>
        <v>1</v>
      </c>
      <c r="AI298" s="6">
        <f t="shared" si="40"/>
        <v>0</v>
      </c>
      <c r="AJ298" s="6">
        <f t="shared" si="40"/>
        <v>0</v>
      </c>
      <c r="AK298" s="6">
        <f t="shared" si="37"/>
        <v>0</v>
      </c>
      <c r="AL298" s="6">
        <f t="shared" si="38"/>
        <v>0</v>
      </c>
      <c r="AM298" s="6">
        <f t="shared" si="39"/>
        <v>0</v>
      </c>
    </row>
    <row r="299" spans="1:39">
      <c r="A299" s="6">
        <v>2150</v>
      </c>
      <c r="B299" s="6" t="s">
        <v>879</v>
      </c>
      <c r="C299" s="6" t="s">
        <v>296</v>
      </c>
      <c r="F299" s="19" t="s">
        <v>607</v>
      </c>
      <c r="G299" s="8">
        <v>1.1000000000000001</v>
      </c>
      <c r="H299" s="6" t="s">
        <v>111</v>
      </c>
      <c r="I299" s="19" t="s">
        <v>609</v>
      </c>
      <c r="K299" s="6" t="s">
        <v>111</v>
      </c>
      <c r="L299" s="6">
        <v>998599</v>
      </c>
      <c r="M299" s="44" t="s">
        <v>36</v>
      </c>
      <c r="N299" s="44">
        <v>1</v>
      </c>
      <c r="O299" s="44" t="s">
        <v>37</v>
      </c>
      <c r="P299" s="72">
        <v>36650</v>
      </c>
      <c r="R299" s="53">
        <f t="shared" si="41"/>
        <v>3298.5</v>
      </c>
      <c r="S299" s="53">
        <f t="shared" si="42"/>
        <v>3298.5</v>
      </c>
      <c r="V299" s="53">
        <f t="shared" si="43"/>
        <v>43247</v>
      </c>
      <c r="X299" s="6" t="str">
        <f>VLOOKUP($I299,[2]GSTZEN!$E:$AK,1,)</f>
        <v>GE2150FY2526212</v>
      </c>
      <c r="Y299" s="6" t="str">
        <f>VLOOKUP($I299,[2]GSTZEN!$E:$AK,4,)</f>
        <v>33AAJCN8294K1ZU</v>
      </c>
      <c r="Z299" s="6">
        <f>VLOOKUP($I299,[2]GSTZEN!$E:$AK,10,)</f>
        <v>36650</v>
      </c>
      <c r="AA299" s="6">
        <f>VLOOKUP($I299,[2]GSTZEN!$E:$AK,11,)</f>
        <v>0</v>
      </c>
      <c r="AB299" s="6">
        <f>VLOOKUP($I299,[2]GSTZEN!$E:$AK,12,)</f>
        <v>3298.5</v>
      </c>
      <c r="AC299" s="6">
        <f>VLOOKUP($I299,[2]GSTZEN!$E:$AK,13,)</f>
        <v>3298.5</v>
      </c>
      <c r="AD299" s="6">
        <f>VLOOKUP($I299,[2]GSTZEN!$E:$AK,15,)</f>
        <v>43247</v>
      </c>
      <c r="AE299" s="6" t="str">
        <f>VLOOKUP($I299,[2]GSTZEN!$E:$AK,31,)</f>
        <v>Generated</v>
      </c>
      <c r="AF299" s="6">
        <f>VLOOKUP($I299,[2]GSTZEN!$E:$AK,32,)</f>
        <v>0</v>
      </c>
      <c r="AH299" s="6" t="b">
        <f t="shared" si="36"/>
        <v>1</v>
      </c>
      <c r="AI299" s="6">
        <f t="shared" si="40"/>
        <v>0</v>
      </c>
      <c r="AJ299" s="6">
        <f t="shared" si="40"/>
        <v>0</v>
      </c>
      <c r="AK299" s="6">
        <f t="shared" si="37"/>
        <v>0</v>
      </c>
      <c r="AL299" s="6">
        <f t="shared" si="38"/>
        <v>0</v>
      </c>
      <c r="AM299" s="6">
        <f t="shared" si="39"/>
        <v>0</v>
      </c>
    </row>
    <row r="300" spans="1:39">
      <c r="A300" s="6">
        <v>2150</v>
      </c>
      <c r="B300" s="6" t="s">
        <v>879</v>
      </c>
      <c r="C300" s="6" t="s">
        <v>296</v>
      </c>
      <c r="F300" s="19" t="s">
        <v>610</v>
      </c>
      <c r="G300" s="8">
        <v>1.1000000000000001</v>
      </c>
      <c r="H300" s="6" t="s">
        <v>111</v>
      </c>
      <c r="I300" s="19" t="s">
        <v>611</v>
      </c>
      <c r="K300" s="6" t="s">
        <v>111</v>
      </c>
      <c r="L300" s="6">
        <v>998599</v>
      </c>
      <c r="M300" s="44" t="s">
        <v>36</v>
      </c>
      <c r="N300" s="44">
        <v>1</v>
      </c>
      <c r="O300" s="44" t="s">
        <v>37</v>
      </c>
      <c r="P300" s="72">
        <v>100000</v>
      </c>
      <c r="R300" s="53">
        <f t="shared" si="41"/>
        <v>9000</v>
      </c>
      <c r="S300" s="53">
        <f t="shared" si="42"/>
        <v>9000</v>
      </c>
      <c r="V300" s="53">
        <f t="shared" si="43"/>
        <v>118000</v>
      </c>
      <c r="X300" s="6" t="str">
        <f>VLOOKUP($I300,[2]GSTZEN!$E:$AK,1,)</f>
        <v>GE2150FY2526213</v>
      </c>
      <c r="Y300" s="6" t="str">
        <f>VLOOKUP($I300,[2]GSTZEN!$E:$AK,4,)</f>
        <v>33AAKCV5738K1ZU</v>
      </c>
      <c r="Z300" s="6">
        <f>VLOOKUP($I300,[2]GSTZEN!$E:$AK,10,)</f>
        <v>100000</v>
      </c>
      <c r="AA300" s="6">
        <f>VLOOKUP($I300,[2]GSTZEN!$E:$AK,11,)</f>
        <v>0</v>
      </c>
      <c r="AB300" s="6">
        <f>VLOOKUP($I300,[2]GSTZEN!$E:$AK,12,)</f>
        <v>9000</v>
      </c>
      <c r="AC300" s="6">
        <f>VLOOKUP($I300,[2]GSTZEN!$E:$AK,13,)</f>
        <v>9000</v>
      </c>
      <c r="AD300" s="6">
        <f>VLOOKUP($I300,[2]GSTZEN!$E:$AK,15,)</f>
        <v>118000</v>
      </c>
      <c r="AE300" s="6" t="str">
        <f>VLOOKUP($I300,[2]GSTZEN!$E:$AK,31,)</f>
        <v>Generated</v>
      </c>
      <c r="AF300" s="6">
        <f>VLOOKUP($I300,[2]GSTZEN!$E:$AK,32,)</f>
        <v>0</v>
      </c>
      <c r="AH300" s="6" t="b">
        <f t="shared" si="36"/>
        <v>1</v>
      </c>
      <c r="AI300" s="6">
        <f t="shared" si="40"/>
        <v>0</v>
      </c>
      <c r="AJ300" s="6">
        <f t="shared" si="40"/>
        <v>0</v>
      </c>
      <c r="AK300" s="6">
        <f t="shared" si="37"/>
        <v>0</v>
      </c>
      <c r="AL300" s="6">
        <f t="shared" si="38"/>
        <v>0</v>
      </c>
      <c r="AM300" s="6">
        <f t="shared" si="39"/>
        <v>0</v>
      </c>
    </row>
    <row r="301" spans="1:39">
      <c r="A301" s="6">
        <v>2150</v>
      </c>
      <c r="B301" s="6" t="s">
        <v>879</v>
      </c>
      <c r="C301" s="6" t="s">
        <v>296</v>
      </c>
      <c r="F301" s="19" t="s">
        <v>610</v>
      </c>
      <c r="G301" s="8">
        <v>1.1000000000000001</v>
      </c>
      <c r="H301" s="6" t="s">
        <v>111</v>
      </c>
      <c r="I301" s="19" t="s">
        <v>612</v>
      </c>
      <c r="K301" s="6" t="s">
        <v>111</v>
      </c>
      <c r="L301" s="6">
        <v>998599</v>
      </c>
      <c r="M301" s="44" t="s">
        <v>36</v>
      </c>
      <c r="N301" s="44">
        <v>1</v>
      </c>
      <c r="O301" s="44" t="s">
        <v>37</v>
      </c>
      <c r="P301" s="72">
        <v>74900</v>
      </c>
      <c r="R301" s="53">
        <f t="shared" si="41"/>
        <v>6741</v>
      </c>
      <c r="S301" s="53">
        <f t="shared" si="42"/>
        <v>6741</v>
      </c>
      <c r="V301" s="53">
        <f t="shared" si="43"/>
        <v>88382</v>
      </c>
      <c r="X301" s="6" t="str">
        <f>VLOOKUP($I301,[2]GSTZEN!$E:$AK,1,)</f>
        <v>GE2150FY2526214</v>
      </c>
      <c r="Y301" s="6" t="str">
        <f>VLOOKUP($I301,[2]GSTZEN!$E:$AK,4,)</f>
        <v>33AAKCV5738K1ZU</v>
      </c>
      <c r="Z301" s="6">
        <f>VLOOKUP($I301,[2]GSTZEN!$E:$AK,10,)</f>
        <v>74900</v>
      </c>
      <c r="AA301" s="6">
        <f>VLOOKUP($I301,[2]GSTZEN!$E:$AK,11,)</f>
        <v>0</v>
      </c>
      <c r="AB301" s="6">
        <f>VLOOKUP($I301,[2]GSTZEN!$E:$AK,12,)</f>
        <v>6741</v>
      </c>
      <c r="AC301" s="6">
        <f>VLOOKUP($I301,[2]GSTZEN!$E:$AK,13,)</f>
        <v>6741</v>
      </c>
      <c r="AD301" s="6">
        <f>VLOOKUP($I301,[2]GSTZEN!$E:$AK,15,)</f>
        <v>88382</v>
      </c>
      <c r="AE301" s="6" t="str">
        <f>VLOOKUP($I301,[2]GSTZEN!$E:$AK,31,)</f>
        <v>Generated</v>
      </c>
      <c r="AF301" s="6">
        <f>VLOOKUP($I301,[2]GSTZEN!$E:$AK,32,)</f>
        <v>0</v>
      </c>
      <c r="AH301" s="6" t="b">
        <f t="shared" si="36"/>
        <v>1</v>
      </c>
      <c r="AI301" s="6">
        <f t="shared" si="40"/>
        <v>0</v>
      </c>
      <c r="AJ301" s="6">
        <f t="shared" si="40"/>
        <v>0</v>
      </c>
      <c r="AK301" s="6">
        <f t="shared" si="37"/>
        <v>0</v>
      </c>
      <c r="AL301" s="6">
        <f t="shared" si="38"/>
        <v>0</v>
      </c>
      <c r="AM301" s="6">
        <f t="shared" si="39"/>
        <v>0</v>
      </c>
    </row>
    <row r="302" spans="1:39">
      <c r="A302" s="6">
        <v>2150</v>
      </c>
      <c r="B302" s="6" t="s">
        <v>879</v>
      </c>
      <c r="C302" s="6" t="s">
        <v>296</v>
      </c>
      <c r="F302" s="19" t="s">
        <v>610</v>
      </c>
      <c r="G302" s="8">
        <v>1.1000000000000001</v>
      </c>
      <c r="H302" s="6" t="s">
        <v>111</v>
      </c>
      <c r="I302" s="19" t="s">
        <v>613</v>
      </c>
      <c r="K302" s="6" t="s">
        <v>111</v>
      </c>
      <c r="L302" s="6">
        <v>998599</v>
      </c>
      <c r="M302" s="44" t="s">
        <v>36</v>
      </c>
      <c r="N302" s="44">
        <v>1</v>
      </c>
      <c r="O302" s="44" t="s">
        <v>37</v>
      </c>
      <c r="P302" s="72">
        <v>100000</v>
      </c>
      <c r="R302" s="53">
        <f t="shared" si="41"/>
        <v>9000</v>
      </c>
      <c r="S302" s="53">
        <f t="shared" si="42"/>
        <v>9000</v>
      </c>
      <c r="V302" s="53">
        <f t="shared" si="43"/>
        <v>118000</v>
      </c>
      <c r="X302" s="6" t="str">
        <f>VLOOKUP($I302,[2]GSTZEN!$E:$AK,1,)</f>
        <v>GE2150FY2526215</v>
      </c>
      <c r="Y302" s="6" t="str">
        <f>VLOOKUP($I302,[2]GSTZEN!$E:$AK,4,)</f>
        <v>33AAKCV5738K1ZU</v>
      </c>
      <c r="Z302" s="6">
        <f>VLOOKUP($I302,[2]GSTZEN!$E:$AK,10,)</f>
        <v>100000</v>
      </c>
      <c r="AA302" s="6">
        <f>VLOOKUP($I302,[2]GSTZEN!$E:$AK,11,)</f>
        <v>0</v>
      </c>
      <c r="AB302" s="6">
        <f>VLOOKUP($I302,[2]GSTZEN!$E:$AK,12,)</f>
        <v>9000</v>
      </c>
      <c r="AC302" s="6">
        <f>VLOOKUP($I302,[2]GSTZEN!$E:$AK,13,)</f>
        <v>9000</v>
      </c>
      <c r="AD302" s="6">
        <f>VLOOKUP($I302,[2]GSTZEN!$E:$AK,15,)</f>
        <v>118000</v>
      </c>
      <c r="AE302" s="6" t="str">
        <f>VLOOKUP($I302,[2]GSTZEN!$E:$AK,31,)</f>
        <v>Generated</v>
      </c>
      <c r="AF302" s="6">
        <f>VLOOKUP($I302,[2]GSTZEN!$E:$AK,32,)</f>
        <v>0</v>
      </c>
      <c r="AH302" s="6" t="b">
        <f t="shared" si="36"/>
        <v>1</v>
      </c>
      <c r="AI302" s="6">
        <f t="shared" si="40"/>
        <v>0</v>
      </c>
      <c r="AJ302" s="6">
        <f t="shared" si="40"/>
        <v>0</v>
      </c>
      <c r="AK302" s="6">
        <f t="shared" si="37"/>
        <v>0</v>
      </c>
      <c r="AL302" s="6">
        <f t="shared" si="38"/>
        <v>0</v>
      </c>
      <c r="AM302" s="6">
        <f t="shared" si="39"/>
        <v>0</v>
      </c>
    </row>
    <row r="303" spans="1:39">
      <c r="A303" s="6">
        <v>2150</v>
      </c>
      <c r="B303" s="6" t="s">
        <v>879</v>
      </c>
      <c r="C303" s="6" t="s">
        <v>296</v>
      </c>
      <c r="F303" s="19" t="s">
        <v>610</v>
      </c>
      <c r="G303" s="8">
        <v>1.1000000000000001</v>
      </c>
      <c r="H303" s="6" t="s">
        <v>111</v>
      </c>
      <c r="I303" s="19" t="s">
        <v>614</v>
      </c>
      <c r="K303" s="6" t="s">
        <v>111</v>
      </c>
      <c r="L303" s="6">
        <v>998599</v>
      </c>
      <c r="M303" s="44" t="s">
        <v>36</v>
      </c>
      <c r="N303" s="44">
        <v>1</v>
      </c>
      <c r="O303" s="44" t="s">
        <v>37</v>
      </c>
      <c r="P303" s="72">
        <v>74900</v>
      </c>
      <c r="R303" s="53">
        <f t="shared" si="41"/>
        <v>6741</v>
      </c>
      <c r="S303" s="53">
        <f t="shared" si="42"/>
        <v>6741</v>
      </c>
      <c r="V303" s="53">
        <f t="shared" si="43"/>
        <v>88382</v>
      </c>
      <c r="X303" s="6" t="str">
        <f>VLOOKUP($I303,[2]GSTZEN!$E:$AK,1,)</f>
        <v>GE2150FY2526216</v>
      </c>
      <c r="Y303" s="6" t="str">
        <f>VLOOKUP($I303,[2]GSTZEN!$E:$AK,4,)</f>
        <v>33AAKCV5738K1ZU</v>
      </c>
      <c r="Z303" s="6">
        <f>VLOOKUP($I303,[2]GSTZEN!$E:$AK,10,)</f>
        <v>74900</v>
      </c>
      <c r="AA303" s="6">
        <f>VLOOKUP($I303,[2]GSTZEN!$E:$AK,11,)</f>
        <v>0</v>
      </c>
      <c r="AB303" s="6">
        <f>VLOOKUP($I303,[2]GSTZEN!$E:$AK,12,)</f>
        <v>6741</v>
      </c>
      <c r="AC303" s="6">
        <f>VLOOKUP($I303,[2]GSTZEN!$E:$AK,13,)</f>
        <v>6741</v>
      </c>
      <c r="AD303" s="6">
        <f>VLOOKUP($I303,[2]GSTZEN!$E:$AK,15,)</f>
        <v>88382</v>
      </c>
      <c r="AE303" s="6" t="str">
        <f>VLOOKUP($I303,[2]GSTZEN!$E:$AK,31,)</f>
        <v>Generated</v>
      </c>
      <c r="AF303" s="6">
        <f>VLOOKUP($I303,[2]GSTZEN!$E:$AK,32,)</f>
        <v>0</v>
      </c>
      <c r="AH303" s="6" t="b">
        <f t="shared" si="36"/>
        <v>1</v>
      </c>
      <c r="AI303" s="6">
        <f t="shared" si="40"/>
        <v>0</v>
      </c>
      <c r="AJ303" s="6">
        <f t="shared" si="40"/>
        <v>0</v>
      </c>
      <c r="AK303" s="6">
        <f t="shared" si="37"/>
        <v>0</v>
      </c>
      <c r="AL303" s="6">
        <f t="shared" si="38"/>
        <v>0</v>
      </c>
      <c r="AM303" s="6">
        <f t="shared" si="39"/>
        <v>0</v>
      </c>
    </row>
    <row r="304" spans="1:39">
      <c r="A304" s="6">
        <v>2150</v>
      </c>
      <c r="B304" s="6" t="s">
        <v>879</v>
      </c>
      <c r="C304" s="6" t="s">
        <v>296</v>
      </c>
      <c r="F304" s="19" t="s">
        <v>610</v>
      </c>
      <c r="G304" s="8">
        <v>1.1000000000000001</v>
      </c>
      <c r="H304" s="6" t="s">
        <v>111</v>
      </c>
      <c r="I304" s="19" t="s">
        <v>615</v>
      </c>
      <c r="K304" s="6" t="s">
        <v>111</v>
      </c>
      <c r="L304" s="6">
        <v>998599</v>
      </c>
      <c r="M304" s="44" t="s">
        <v>36</v>
      </c>
      <c r="N304" s="44">
        <v>1</v>
      </c>
      <c r="O304" s="44" t="s">
        <v>37</v>
      </c>
      <c r="P304" s="72">
        <v>100000</v>
      </c>
      <c r="R304" s="53">
        <f t="shared" si="41"/>
        <v>9000</v>
      </c>
      <c r="S304" s="53">
        <f t="shared" si="42"/>
        <v>9000</v>
      </c>
      <c r="V304" s="53">
        <f t="shared" si="43"/>
        <v>118000</v>
      </c>
      <c r="X304" s="6" t="str">
        <f>VLOOKUP($I304,[2]GSTZEN!$E:$AK,1,)</f>
        <v>GE2150FY2526217</v>
      </c>
      <c r="Y304" s="6" t="str">
        <f>VLOOKUP($I304,[2]GSTZEN!$E:$AK,4,)</f>
        <v>33AAKCV5738K1ZU</v>
      </c>
      <c r="Z304" s="6">
        <f>VLOOKUP($I304,[2]GSTZEN!$E:$AK,10,)</f>
        <v>100000</v>
      </c>
      <c r="AA304" s="6">
        <f>VLOOKUP($I304,[2]GSTZEN!$E:$AK,11,)</f>
        <v>0</v>
      </c>
      <c r="AB304" s="6">
        <f>VLOOKUP($I304,[2]GSTZEN!$E:$AK,12,)</f>
        <v>9000</v>
      </c>
      <c r="AC304" s="6">
        <f>VLOOKUP($I304,[2]GSTZEN!$E:$AK,13,)</f>
        <v>9000</v>
      </c>
      <c r="AD304" s="6">
        <f>VLOOKUP($I304,[2]GSTZEN!$E:$AK,15,)</f>
        <v>118000</v>
      </c>
      <c r="AE304" s="6" t="str">
        <f>VLOOKUP($I304,[2]GSTZEN!$E:$AK,31,)</f>
        <v>Generated</v>
      </c>
      <c r="AF304" s="6">
        <f>VLOOKUP($I304,[2]GSTZEN!$E:$AK,32,)</f>
        <v>0</v>
      </c>
      <c r="AH304" s="6" t="b">
        <f t="shared" si="36"/>
        <v>1</v>
      </c>
      <c r="AI304" s="6">
        <f t="shared" si="40"/>
        <v>0</v>
      </c>
      <c r="AJ304" s="6">
        <f t="shared" si="40"/>
        <v>0</v>
      </c>
      <c r="AK304" s="6">
        <f t="shared" si="37"/>
        <v>0</v>
      </c>
      <c r="AL304" s="6">
        <f t="shared" si="38"/>
        <v>0</v>
      </c>
      <c r="AM304" s="6">
        <f t="shared" si="39"/>
        <v>0</v>
      </c>
    </row>
    <row r="305" spans="1:39">
      <c r="A305" s="6">
        <v>2150</v>
      </c>
      <c r="B305" s="6" t="s">
        <v>879</v>
      </c>
      <c r="C305" s="6" t="s">
        <v>296</v>
      </c>
      <c r="F305" s="19" t="s">
        <v>610</v>
      </c>
      <c r="G305" s="8">
        <v>1.1000000000000001</v>
      </c>
      <c r="H305" s="6" t="s">
        <v>111</v>
      </c>
      <c r="I305" s="19" t="s">
        <v>616</v>
      </c>
      <c r="K305" s="6" t="s">
        <v>111</v>
      </c>
      <c r="L305" s="6">
        <v>998599</v>
      </c>
      <c r="M305" s="44" t="s">
        <v>36</v>
      </c>
      <c r="N305" s="44">
        <v>1</v>
      </c>
      <c r="O305" s="44" t="s">
        <v>37</v>
      </c>
      <c r="P305" s="72">
        <v>74900</v>
      </c>
      <c r="R305" s="53">
        <f t="shared" si="41"/>
        <v>6741</v>
      </c>
      <c r="S305" s="53">
        <f t="shared" si="42"/>
        <v>6741</v>
      </c>
      <c r="V305" s="53">
        <f t="shared" si="43"/>
        <v>88382</v>
      </c>
      <c r="X305" s="6" t="str">
        <f>VLOOKUP($I305,[2]GSTZEN!$E:$AK,1,)</f>
        <v>GE2150FY2526218</v>
      </c>
      <c r="Y305" s="6" t="str">
        <f>VLOOKUP($I305,[2]GSTZEN!$E:$AK,4,)</f>
        <v>33AAKCV5738K1ZU</v>
      </c>
      <c r="Z305" s="6">
        <f>VLOOKUP($I305,[2]GSTZEN!$E:$AK,10,)</f>
        <v>74900</v>
      </c>
      <c r="AA305" s="6">
        <f>VLOOKUP($I305,[2]GSTZEN!$E:$AK,11,)</f>
        <v>0</v>
      </c>
      <c r="AB305" s="6">
        <f>VLOOKUP($I305,[2]GSTZEN!$E:$AK,12,)</f>
        <v>6741</v>
      </c>
      <c r="AC305" s="6">
        <f>VLOOKUP($I305,[2]GSTZEN!$E:$AK,13,)</f>
        <v>6741</v>
      </c>
      <c r="AD305" s="6">
        <f>VLOOKUP($I305,[2]GSTZEN!$E:$AK,15,)</f>
        <v>88382</v>
      </c>
      <c r="AE305" s="6" t="str">
        <f>VLOOKUP($I305,[2]GSTZEN!$E:$AK,31,)</f>
        <v>Generated</v>
      </c>
      <c r="AF305" s="6">
        <f>VLOOKUP($I305,[2]GSTZEN!$E:$AK,32,)</f>
        <v>0</v>
      </c>
      <c r="AH305" s="6" t="b">
        <f t="shared" si="36"/>
        <v>1</v>
      </c>
      <c r="AI305" s="6">
        <f t="shared" si="40"/>
        <v>0</v>
      </c>
      <c r="AJ305" s="6">
        <f t="shared" si="40"/>
        <v>0</v>
      </c>
      <c r="AK305" s="6">
        <f t="shared" si="37"/>
        <v>0</v>
      </c>
      <c r="AL305" s="6">
        <f t="shared" si="38"/>
        <v>0</v>
      </c>
      <c r="AM305" s="6">
        <f t="shared" si="39"/>
        <v>0</v>
      </c>
    </row>
    <row r="306" spans="1:39">
      <c r="A306" s="6">
        <v>2150</v>
      </c>
      <c r="B306" s="6" t="s">
        <v>879</v>
      </c>
      <c r="C306" s="6" t="s">
        <v>296</v>
      </c>
      <c r="F306" s="19" t="s">
        <v>617</v>
      </c>
      <c r="G306" s="8">
        <v>1.1000000000000001</v>
      </c>
      <c r="H306" s="6" t="s">
        <v>111</v>
      </c>
      <c r="I306" s="19" t="s">
        <v>618</v>
      </c>
      <c r="K306" s="6" t="s">
        <v>111</v>
      </c>
      <c r="L306" s="6">
        <v>998599</v>
      </c>
      <c r="M306" s="44" t="s">
        <v>36</v>
      </c>
      <c r="N306" s="44">
        <v>1</v>
      </c>
      <c r="O306" s="44" t="s">
        <v>37</v>
      </c>
      <c r="P306" s="74">
        <v>25000</v>
      </c>
      <c r="R306" s="53">
        <f t="shared" si="41"/>
        <v>2250</v>
      </c>
      <c r="S306" s="53">
        <f t="shared" si="42"/>
        <v>2250</v>
      </c>
      <c r="V306" s="53">
        <f t="shared" si="43"/>
        <v>29500</v>
      </c>
      <c r="X306" s="6" t="str">
        <f>VLOOKUP($I306,[2]GSTZEN!$E:$AK,1,)</f>
        <v>GE2150FY2526219</v>
      </c>
      <c r="Y306" s="6" t="str">
        <f>VLOOKUP($I306,[2]GSTZEN!$E:$AK,4,)</f>
        <v>33AAKCK1207A1ZA</v>
      </c>
      <c r="Z306" s="6">
        <f>VLOOKUP($I306,[2]GSTZEN!$E:$AK,10,)</f>
        <v>25000</v>
      </c>
      <c r="AA306" s="6">
        <f>VLOOKUP($I306,[2]GSTZEN!$E:$AK,11,)</f>
        <v>0</v>
      </c>
      <c r="AB306" s="6">
        <f>VLOOKUP($I306,[2]GSTZEN!$E:$AK,12,)</f>
        <v>2250</v>
      </c>
      <c r="AC306" s="6">
        <f>VLOOKUP($I306,[2]GSTZEN!$E:$AK,13,)</f>
        <v>2250</v>
      </c>
      <c r="AD306" s="6">
        <f>VLOOKUP($I306,[2]GSTZEN!$E:$AK,15,)</f>
        <v>29500</v>
      </c>
      <c r="AE306" s="6" t="str">
        <f>VLOOKUP($I306,[2]GSTZEN!$E:$AK,31,)</f>
        <v>Generated</v>
      </c>
      <c r="AF306" s="6">
        <f>VLOOKUP($I306,[2]GSTZEN!$E:$AK,32,)</f>
        <v>0</v>
      </c>
      <c r="AH306" s="6" t="b">
        <f t="shared" si="36"/>
        <v>1</v>
      </c>
      <c r="AI306" s="6">
        <f t="shared" si="40"/>
        <v>0</v>
      </c>
      <c r="AJ306" s="6">
        <f t="shared" si="40"/>
        <v>0</v>
      </c>
      <c r="AK306" s="6">
        <f t="shared" si="37"/>
        <v>0</v>
      </c>
      <c r="AL306" s="6">
        <f t="shared" si="38"/>
        <v>0</v>
      </c>
      <c r="AM306" s="6">
        <f t="shared" si="39"/>
        <v>0</v>
      </c>
    </row>
    <row r="307" spans="1:39">
      <c r="A307" s="6">
        <v>2150</v>
      </c>
      <c r="B307" s="6" t="s">
        <v>879</v>
      </c>
      <c r="C307" s="6" t="s">
        <v>296</v>
      </c>
      <c r="F307" s="19">
        <v>0</v>
      </c>
      <c r="G307" s="8">
        <v>1.3</v>
      </c>
      <c r="H307" s="6" t="s">
        <v>111</v>
      </c>
      <c r="I307" s="19" t="s">
        <v>619</v>
      </c>
      <c r="K307" s="6" t="s">
        <v>111</v>
      </c>
      <c r="L307" s="6">
        <v>998599</v>
      </c>
      <c r="M307" s="44" t="s">
        <v>36</v>
      </c>
      <c r="N307" s="44">
        <v>1</v>
      </c>
      <c r="O307" s="44" t="s">
        <v>37</v>
      </c>
      <c r="P307" s="74">
        <v>25000</v>
      </c>
      <c r="R307" s="53">
        <f t="shared" si="41"/>
        <v>2250</v>
      </c>
      <c r="S307" s="53">
        <f t="shared" si="42"/>
        <v>2250</v>
      </c>
      <c r="V307" s="53">
        <f t="shared" si="43"/>
        <v>29500</v>
      </c>
      <c r="X307" s="6" t="str">
        <f>VLOOKUP($I307,[2]GSTZEN!$E:$AK,1,)</f>
        <v>GE2150FY2526220</v>
      </c>
      <c r="Y307" s="6">
        <f>VLOOKUP($I307,[2]GSTZEN!$E:$AK,4,)</f>
        <v>0</v>
      </c>
      <c r="Z307" s="6">
        <f>VLOOKUP($I307,[2]GSTZEN!$E:$AK,10,)</f>
        <v>25000</v>
      </c>
      <c r="AA307" s="6">
        <f>VLOOKUP($I307,[2]GSTZEN!$E:$AK,11,)</f>
        <v>0</v>
      </c>
      <c r="AB307" s="6">
        <f>VLOOKUP($I307,[2]GSTZEN!$E:$AK,12,)</f>
        <v>2250</v>
      </c>
      <c r="AC307" s="6">
        <f>VLOOKUP($I307,[2]GSTZEN!$E:$AK,13,)</f>
        <v>2250</v>
      </c>
      <c r="AD307" s="6">
        <f>VLOOKUP($I307,[2]GSTZEN!$E:$AK,15,)</f>
        <v>29500</v>
      </c>
      <c r="AE307" s="6">
        <f>VLOOKUP($I307,[2]GSTZEN!$E:$AK,31,)</f>
        <v>0</v>
      </c>
      <c r="AF307" s="6">
        <f>VLOOKUP($I307,[2]GSTZEN!$E:$AK,32,)</f>
        <v>0</v>
      </c>
      <c r="AH307" s="6" t="b">
        <f t="shared" si="36"/>
        <v>1</v>
      </c>
      <c r="AI307" s="6">
        <f t="shared" si="40"/>
        <v>0</v>
      </c>
      <c r="AJ307" s="6">
        <f t="shared" si="40"/>
        <v>0</v>
      </c>
      <c r="AK307" s="6">
        <f t="shared" si="37"/>
        <v>0</v>
      </c>
      <c r="AL307" s="6">
        <f t="shared" si="38"/>
        <v>0</v>
      </c>
      <c r="AM307" s="6">
        <f t="shared" si="39"/>
        <v>0</v>
      </c>
    </row>
    <row r="308" spans="1:39">
      <c r="A308" s="6">
        <v>2150</v>
      </c>
      <c r="B308" s="6" t="s">
        <v>879</v>
      </c>
      <c r="C308" s="6" t="s">
        <v>296</v>
      </c>
      <c r="F308" s="19" t="s">
        <v>620</v>
      </c>
      <c r="G308" s="8">
        <v>1.1000000000000001</v>
      </c>
      <c r="H308" s="6" t="s">
        <v>111</v>
      </c>
      <c r="I308" s="19" t="s">
        <v>621</v>
      </c>
      <c r="K308" s="6" t="s">
        <v>111</v>
      </c>
      <c r="L308" s="6">
        <v>998599</v>
      </c>
      <c r="M308" s="44" t="s">
        <v>36</v>
      </c>
      <c r="N308" s="44">
        <v>1</v>
      </c>
      <c r="O308" s="44" t="s">
        <v>37</v>
      </c>
      <c r="P308" s="74">
        <v>25000</v>
      </c>
      <c r="R308" s="53">
        <f t="shared" si="41"/>
        <v>2250</v>
      </c>
      <c r="S308" s="53">
        <f t="shared" si="42"/>
        <v>2250</v>
      </c>
      <c r="V308" s="53">
        <f t="shared" si="43"/>
        <v>29500</v>
      </c>
      <c r="X308" s="6" t="str">
        <f>VLOOKUP($I308,[2]GSTZEN!$E:$AK,1,)</f>
        <v>GE2150FY2526221</v>
      </c>
      <c r="Y308" s="6" t="str">
        <f>VLOOKUP($I308,[2]GSTZEN!$E:$AK,4,)</f>
        <v>33AAECP5965G1ZA</v>
      </c>
      <c r="Z308" s="6">
        <f>VLOOKUP($I308,[2]GSTZEN!$E:$AK,10,)</f>
        <v>25000</v>
      </c>
      <c r="AA308" s="6">
        <f>VLOOKUP($I308,[2]GSTZEN!$E:$AK,11,)</f>
        <v>0</v>
      </c>
      <c r="AB308" s="6">
        <f>VLOOKUP($I308,[2]GSTZEN!$E:$AK,12,)</f>
        <v>2250</v>
      </c>
      <c r="AC308" s="6">
        <f>VLOOKUP($I308,[2]GSTZEN!$E:$AK,13,)</f>
        <v>2250</v>
      </c>
      <c r="AD308" s="6">
        <f>VLOOKUP($I308,[2]GSTZEN!$E:$AK,15,)</f>
        <v>29500</v>
      </c>
      <c r="AE308" s="6" t="str">
        <f>VLOOKUP($I308,[2]GSTZEN!$E:$AK,31,)</f>
        <v>Generated</v>
      </c>
      <c r="AF308" s="6">
        <f>VLOOKUP($I308,[2]GSTZEN!$E:$AK,32,)</f>
        <v>0</v>
      </c>
      <c r="AH308" s="6" t="b">
        <f t="shared" si="36"/>
        <v>1</v>
      </c>
      <c r="AI308" s="6">
        <f t="shared" si="40"/>
        <v>0</v>
      </c>
      <c r="AJ308" s="6">
        <f t="shared" si="40"/>
        <v>0</v>
      </c>
      <c r="AK308" s="6">
        <f t="shared" si="37"/>
        <v>0</v>
      </c>
      <c r="AL308" s="6">
        <f t="shared" si="38"/>
        <v>0</v>
      </c>
      <c r="AM308" s="6">
        <f t="shared" si="39"/>
        <v>0</v>
      </c>
    </row>
    <row r="309" spans="1:39">
      <c r="A309" s="6">
        <v>2150</v>
      </c>
      <c r="B309" s="6" t="s">
        <v>879</v>
      </c>
      <c r="C309" s="6" t="s">
        <v>296</v>
      </c>
      <c r="F309" s="19" t="s">
        <v>622</v>
      </c>
      <c r="G309" s="8">
        <v>1.1000000000000001</v>
      </c>
      <c r="H309" s="6" t="s">
        <v>111</v>
      </c>
      <c r="I309" s="19" t="s">
        <v>623</v>
      </c>
      <c r="K309" s="6" t="s">
        <v>111</v>
      </c>
      <c r="L309" s="6">
        <v>998599</v>
      </c>
      <c r="M309" s="44" t="s">
        <v>36</v>
      </c>
      <c r="N309" s="44">
        <v>1</v>
      </c>
      <c r="O309" s="44" t="s">
        <v>37</v>
      </c>
      <c r="P309" s="74">
        <v>50000</v>
      </c>
      <c r="R309" s="53">
        <f t="shared" si="41"/>
        <v>4500</v>
      </c>
      <c r="S309" s="53">
        <f t="shared" si="42"/>
        <v>4500</v>
      </c>
      <c r="V309" s="53">
        <f t="shared" si="43"/>
        <v>59000</v>
      </c>
      <c r="X309" s="6" t="str">
        <f>VLOOKUP($I309,[2]GSTZEN!$E:$AK,1,)</f>
        <v>GE2150FY2526222</v>
      </c>
      <c r="Y309" s="6" t="str">
        <f>VLOOKUP($I309,[2]GSTZEN!$E:$AK,4,)</f>
        <v>33AACCR6828G2ZD</v>
      </c>
      <c r="Z309" s="6">
        <f>VLOOKUP($I309,[2]GSTZEN!$E:$AK,10,)</f>
        <v>50000</v>
      </c>
      <c r="AA309" s="6">
        <f>VLOOKUP($I309,[2]GSTZEN!$E:$AK,11,)</f>
        <v>0</v>
      </c>
      <c r="AB309" s="6">
        <f>VLOOKUP($I309,[2]GSTZEN!$E:$AK,12,)</f>
        <v>4500</v>
      </c>
      <c r="AC309" s="6">
        <f>VLOOKUP($I309,[2]GSTZEN!$E:$AK,13,)</f>
        <v>4500</v>
      </c>
      <c r="AD309" s="6">
        <f>VLOOKUP($I309,[2]GSTZEN!$E:$AK,15,)</f>
        <v>59000</v>
      </c>
      <c r="AE309" s="6" t="str">
        <f>VLOOKUP($I309,[2]GSTZEN!$E:$AK,31,)</f>
        <v>Generated</v>
      </c>
      <c r="AF309" s="6">
        <f>VLOOKUP($I309,[2]GSTZEN!$E:$AK,32,)</f>
        <v>0</v>
      </c>
      <c r="AH309" s="6" t="b">
        <f t="shared" si="36"/>
        <v>1</v>
      </c>
      <c r="AI309" s="6">
        <f t="shared" si="40"/>
        <v>0</v>
      </c>
      <c r="AJ309" s="6">
        <f t="shared" si="40"/>
        <v>0</v>
      </c>
      <c r="AK309" s="6">
        <f t="shared" si="37"/>
        <v>0</v>
      </c>
      <c r="AL309" s="6">
        <f t="shared" si="38"/>
        <v>0</v>
      </c>
      <c r="AM309" s="6">
        <f t="shared" si="39"/>
        <v>0</v>
      </c>
    </row>
    <row r="310" spans="1:39">
      <c r="A310" s="6">
        <v>2150</v>
      </c>
      <c r="B310" s="6" t="s">
        <v>879</v>
      </c>
      <c r="C310" s="6" t="s">
        <v>296</v>
      </c>
      <c r="F310" s="19" t="s">
        <v>624</v>
      </c>
      <c r="G310" s="8">
        <v>1.1000000000000001</v>
      </c>
      <c r="H310" s="6" t="s">
        <v>111</v>
      </c>
      <c r="I310" s="19" t="s">
        <v>625</v>
      </c>
      <c r="K310" s="6" t="s">
        <v>111</v>
      </c>
      <c r="L310" s="6">
        <v>998599</v>
      </c>
      <c r="M310" s="44" t="s">
        <v>36</v>
      </c>
      <c r="N310" s="44">
        <v>1</v>
      </c>
      <c r="O310" s="44" t="s">
        <v>37</v>
      </c>
      <c r="P310" s="74">
        <v>425000</v>
      </c>
      <c r="R310" s="53">
        <f t="shared" si="41"/>
        <v>38250</v>
      </c>
      <c r="S310" s="53">
        <f t="shared" si="42"/>
        <v>38250</v>
      </c>
      <c r="V310" s="53">
        <f t="shared" si="43"/>
        <v>501500</v>
      </c>
      <c r="X310" s="6" t="str">
        <f>VLOOKUP($I310,[2]GSTZEN!$E:$AK,1,)</f>
        <v>GE2150FY2526223</v>
      </c>
      <c r="Y310" s="6" t="str">
        <f>VLOOKUP($I310,[2]GSTZEN!$E:$AK,4,)</f>
        <v>33AAECG3408R1ZE</v>
      </c>
      <c r="Z310" s="6">
        <f>VLOOKUP($I310,[2]GSTZEN!$E:$AK,10,)</f>
        <v>425000</v>
      </c>
      <c r="AA310" s="6">
        <f>VLOOKUP($I310,[2]GSTZEN!$E:$AK,11,)</f>
        <v>0</v>
      </c>
      <c r="AB310" s="6">
        <f>VLOOKUP($I310,[2]GSTZEN!$E:$AK,12,)</f>
        <v>38250</v>
      </c>
      <c r="AC310" s="6">
        <f>VLOOKUP($I310,[2]GSTZEN!$E:$AK,13,)</f>
        <v>38250</v>
      </c>
      <c r="AD310" s="6">
        <f>VLOOKUP($I310,[2]GSTZEN!$E:$AK,15,)</f>
        <v>501500</v>
      </c>
      <c r="AE310" s="6" t="str">
        <f>VLOOKUP($I310,[2]GSTZEN!$E:$AK,31,)</f>
        <v>Generated</v>
      </c>
      <c r="AF310" s="6">
        <f>VLOOKUP($I310,[2]GSTZEN!$E:$AK,32,)</f>
        <v>0</v>
      </c>
      <c r="AH310" s="6" t="b">
        <f t="shared" si="36"/>
        <v>1</v>
      </c>
      <c r="AI310" s="6">
        <f t="shared" si="40"/>
        <v>0</v>
      </c>
      <c r="AJ310" s="6">
        <f t="shared" si="40"/>
        <v>0</v>
      </c>
      <c r="AK310" s="6">
        <f t="shared" si="37"/>
        <v>0</v>
      </c>
      <c r="AL310" s="6">
        <f t="shared" si="38"/>
        <v>0</v>
      </c>
      <c r="AM310" s="6">
        <f t="shared" si="39"/>
        <v>0</v>
      </c>
    </row>
    <row r="311" spans="1:39">
      <c r="A311" s="6">
        <v>2150</v>
      </c>
      <c r="B311" s="6" t="s">
        <v>879</v>
      </c>
      <c r="C311" s="6" t="s">
        <v>296</v>
      </c>
      <c r="F311" s="19" t="s">
        <v>626</v>
      </c>
      <c r="G311" s="8">
        <v>1.1000000000000001</v>
      </c>
      <c r="H311" s="6" t="s">
        <v>111</v>
      </c>
      <c r="I311" s="19" t="s">
        <v>627</v>
      </c>
      <c r="K311" s="6" t="s">
        <v>111</v>
      </c>
      <c r="L311" s="6">
        <v>998599</v>
      </c>
      <c r="M311" s="44" t="s">
        <v>36</v>
      </c>
      <c r="N311" s="44">
        <v>1</v>
      </c>
      <c r="O311" s="44" t="s">
        <v>37</v>
      </c>
      <c r="P311" s="74">
        <v>25000</v>
      </c>
      <c r="R311" s="53">
        <f t="shared" si="41"/>
        <v>2250</v>
      </c>
      <c r="S311" s="53">
        <f t="shared" si="42"/>
        <v>2250</v>
      </c>
      <c r="V311" s="53">
        <f t="shared" si="43"/>
        <v>29500</v>
      </c>
      <c r="X311" s="6" t="str">
        <f>VLOOKUP($I311,[2]GSTZEN!$E:$AK,1,)</f>
        <v>GE2150FY2526224</v>
      </c>
      <c r="Y311" s="6" t="str">
        <f>VLOOKUP($I311,[2]GSTZEN!$E:$AK,4,)</f>
        <v>33AACCS9189B1ZB</v>
      </c>
      <c r="Z311" s="6">
        <f>VLOOKUP($I311,[2]GSTZEN!$E:$AK,10,)</f>
        <v>25000</v>
      </c>
      <c r="AA311" s="6">
        <f>VLOOKUP($I311,[2]GSTZEN!$E:$AK,11,)</f>
        <v>0</v>
      </c>
      <c r="AB311" s="6">
        <f>VLOOKUP($I311,[2]GSTZEN!$E:$AK,12,)</f>
        <v>2250</v>
      </c>
      <c r="AC311" s="6">
        <f>VLOOKUP($I311,[2]GSTZEN!$E:$AK,13,)</f>
        <v>2250</v>
      </c>
      <c r="AD311" s="6">
        <f>VLOOKUP($I311,[2]GSTZEN!$E:$AK,15,)</f>
        <v>29500</v>
      </c>
      <c r="AE311" s="6" t="str">
        <f>VLOOKUP($I311,[2]GSTZEN!$E:$AK,31,)</f>
        <v>Generated</v>
      </c>
      <c r="AF311" s="6">
        <f>VLOOKUP($I311,[2]GSTZEN!$E:$AK,32,)</f>
        <v>0</v>
      </c>
      <c r="AH311" s="6" t="b">
        <f t="shared" si="36"/>
        <v>1</v>
      </c>
      <c r="AI311" s="6">
        <f t="shared" si="40"/>
        <v>0</v>
      </c>
      <c r="AJ311" s="6">
        <f t="shared" si="40"/>
        <v>0</v>
      </c>
      <c r="AK311" s="6">
        <f t="shared" si="37"/>
        <v>0</v>
      </c>
      <c r="AL311" s="6">
        <f t="shared" si="38"/>
        <v>0</v>
      </c>
      <c r="AM311" s="6">
        <f t="shared" si="39"/>
        <v>0</v>
      </c>
    </row>
    <row r="312" spans="1:39">
      <c r="A312" s="6">
        <v>2150</v>
      </c>
      <c r="B312" s="6" t="s">
        <v>879</v>
      </c>
      <c r="C312" s="6" t="s">
        <v>296</v>
      </c>
      <c r="F312" s="19" t="s">
        <v>628</v>
      </c>
      <c r="G312" s="8">
        <v>1.1000000000000001</v>
      </c>
      <c r="H312" s="6" t="s">
        <v>111</v>
      </c>
      <c r="I312" s="19" t="s">
        <v>629</v>
      </c>
      <c r="K312" s="6" t="s">
        <v>111</v>
      </c>
      <c r="L312" s="6">
        <v>998599</v>
      </c>
      <c r="M312" s="44" t="s">
        <v>36</v>
      </c>
      <c r="N312" s="44">
        <v>1</v>
      </c>
      <c r="O312" s="44" t="s">
        <v>37</v>
      </c>
      <c r="P312" s="72">
        <v>100000</v>
      </c>
      <c r="R312" s="53">
        <f t="shared" si="41"/>
        <v>9000</v>
      </c>
      <c r="S312" s="53">
        <f t="shared" si="42"/>
        <v>9000</v>
      </c>
      <c r="V312" s="53">
        <f t="shared" si="43"/>
        <v>118000</v>
      </c>
      <c r="X312" s="6" t="str">
        <f>VLOOKUP($I312,[2]GSTZEN!$E:$AK,1,)</f>
        <v>GE2150FY2526225</v>
      </c>
      <c r="Y312" s="6" t="str">
        <f>VLOOKUP($I312,[2]GSTZEN!$E:$AK,4,)</f>
        <v>33AADCS5028E1ZQ</v>
      </c>
      <c r="Z312" s="6">
        <f>VLOOKUP($I312,[2]GSTZEN!$E:$AK,10,)</f>
        <v>100000</v>
      </c>
      <c r="AA312" s="6">
        <f>VLOOKUP($I312,[2]GSTZEN!$E:$AK,11,)</f>
        <v>0</v>
      </c>
      <c r="AB312" s="6">
        <f>VLOOKUP($I312,[2]GSTZEN!$E:$AK,12,)</f>
        <v>9000</v>
      </c>
      <c r="AC312" s="6">
        <f>VLOOKUP($I312,[2]GSTZEN!$E:$AK,13,)</f>
        <v>9000</v>
      </c>
      <c r="AD312" s="6">
        <f>VLOOKUP($I312,[2]GSTZEN!$E:$AK,15,)</f>
        <v>118000</v>
      </c>
      <c r="AE312" s="6" t="str">
        <f>VLOOKUP($I312,[2]GSTZEN!$E:$AK,31,)</f>
        <v>Generated</v>
      </c>
      <c r="AF312" s="6">
        <f>VLOOKUP($I312,[2]GSTZEN!$E:$AK,32,)</f>
        <v>0</v>
      </c>
      <c r="AH312" s="6" t="b">
        <f t="shared" si="36"/>
        <v>1</v>
      </c>
      <c r="AI312" s="6">
        <f t="shared" si="40"/>
        <v>0</v>
      </c>
      <c r="AJ312" s="6">
        <f t="shared" si="40"/>
        <v>0</v>
      </c>
      <c r="AK312" s="6">
        <f t="shared" si="37"/>
        <v>0</v>
      </c>
      <c r="AL312" s="6">
        <f t="shared" si="38"/>
        <v>0</v>
      </c>
      <c r="AM312" s="6">
        <f t="shared" si="39"/>
        <v>0</v>
      </c>
    </row>
    <row r="313" spans="1:39">
      <c r="A313" s="6">
        <v>2150</v>
      </c>
      <c r="B313" s="6" t="s">
        <v>879</v>
      </c>
      <c r="C313" s="6" t="s">
        <v>296</v>
      </c>
      <c r="F313" s="19" t="s">
        <v>628</v>
      </c>
      <c r="G313" s="8">
        <v>1.1000000000000001</v>
      </c>
      <c r="H313" s="6" t="s">
        <v>111</v>
      </c>
      <c r="I313" s="19" t="s">
        <v>630</v>
      </c>
      <c r="K313" s="6" t="s">
        <v>111</v>
      </c>
      <c r="L313" s="6">
        <v>998599</v>
      </c>
      <c r="M313" s="44" t="s">
        <v>36</v>
      </c>
      <c r="N313" s="44">
        <v>1</v>
      </c>
      <c r="O313" s="44" t="s">
        <v>37</v>
      </c>
      <c r="P313" s="72">
        <v>74900</v>
      </c>
      <c r="R313" s="53">
        <f t="shared" si="41"/>
        <v>6741</v>
      </c>
      <c r="S313" s="53">
        <f t="shared" si="42"/>
        <v>6741</v>
      </c>
      <c r="V313" s="53">
        <f t="shared" si="43"/>
        <v>88382</v>
      </c>
      <c r="X313" s="6" t="str">
        <f>VLOOKUP($I313,[2]GSTZEN!$E:$AK,1,)</f>
        <v>GE2150FY2526226</v>
      </c>
      <c r="Y313" s="6" t="str">
        <f>VLOOKUP($I313,[2]GSTZEN!$E:$AK,4,)</f>
        <v>33AADCS5028E1ZQ</v>
      </c>
      <c r="Z313" s="6">
        <f>VLOOKUP($I313,[2]GSTZEN!$E:$AK,10,)</f>
        <v>74900</v>
      </c>
      <c r="AA313" s="6">
        <f>VLOOKUP($I313,[2]GSTZEN!$E:$AK,11,)</f>
        <v>0</v>
      </c>
      <c r="AB313" s="6">
        <f>VLOOKUP($I313,[2]GSTZEN!$E:$AK,12,)</f>
        <v>6741</v>
      </c>
      <c r="AC313" s="6">
        <f>VLOOKUP($I313,[2]GSTZEN!$E:$AK,13,)</f>
        <v>6741</v>
      </c>
      <c r="AD313" s="6">
        <f>VLOOKUP($I313,[2]GSTZEN!$E:$AK,15,)</f>
        <v>88382</v>
      </c>
      <c r="AE313" s="6" t="str">
        <f>VLOOKUP($I313,[2]GSTZEN!$E:$AK,31,)</f>
        <v>Generated</v>
      </c>
      <c r="AF313" s="6">
        <f>VLOOKUP($I313,[2]GSTZEN!$E:$AK,32,)</f>
        <v>0</v>
      </c>
      <c r="AH313" s="6" t="b">
        <f t="shared" si="36"/>
        <v>1</v>
      </c>
      <c r="AI313" s="6">
        <f t="shared" si="40"/>
        <v>0</v>
      </c>
      <c r="AJ313" s="6">
        <f t="shared" si="40"/>
        <v>0</v>
      </c>
      <c r="AK313" s="6">
        <f t="shared" si="37"/>
        <v>0</v>
      </c>
      <c r="AL313" s="6">
        <f t="shared" si="38"/>
        <v>0</v>
      </c>
      <c r="AM313" s="6">
        <f t="shared" si="39"/>
        <v>0</v>
      </c>
    </row>
    <row r="314" spans="1:39">
      <c r="A314" s="6">
        <v>2150</v>
      </c>
      <c r="B314" s="6" t="s">
        <v>879</v>
      </c>
      <c r="C314" s="6" t="s">
        <v>296</v>
      </c>
      <c r="F314" s="19" t="s">
        <v>631</v>
      </c>
      <c r="G314" s="8">
        <v>1.1000000000000001</v>
      </c>
      <c r="H314" s="6" t="s">
        <v>111</v>
      </c>
      <c r="I314" s="19" t="s">
        <v>632</v>
      </c>
      <c r="K314" s="6" t="s">
        <v>111</v>
      </c>
      <c r="L314" s="6">
        <v>998599</v>
      </c>
      <c r="M314" s="44" t="s">
        <v>36</v>
      </c>
      <c r="N314" s="44">
        <v>1</v>
      </c>
      <c r="O314" s="44" t="s">
        <v>37</v>
      </c>
      <c r="P314" s="72">
        <v>74900</v>
      </c>
      <c r="R314" s="53">
        <f t="shared" si="41"/>
        <v>6741</v>
      </c>
      <c r="S314" s="53">
        <f t="shared" si="42"/>
        <v>6741</v>
      </c>
      <c r="V314" s="53">
        <f t="shared" si="43"/>
        <v>88382</v>
      </c>
      <c r="X314" s="6" t="str">
        <f>VLOOKUP($I314,[2]GSTZEN!$E:$AK,1,)</f>
        <v>GE2150FY2526227</v>
      </c>
      <c r="Y314" s="6" t="str">
        <f>VLOOKUP($I314,[2]GSTZEN!$E:$AK,4,)</f>
        <v>33ABACA8915G1ZV</v>
      </c>
      <c r="Z314" s="6">
        <f>VLOOKUP($I314,[2]GSTZEN!$E:$AK,10,)</f>
        <v>74900</v>
      </c>
      <c r="AA314" s="6">
        <f>VLOOKUP($I314,[2]GSTZEN!$E:$AK,11,)</f>
        <v>0</v>
      </c>
      <c r="AB314" s="6">
        <f>VLOOKUP($I314,[2]GSTZEN!$E:$AK,12,)</f>
        <v>6741</v>
      </c>
      <c r="AC314" s="6">
        <f>VLOOKUP($I314,[2]GSTZEN!$E:$AK,13,)</f>
        <v>6741</v>
      </c>
      <c r="AD314" s="6">
        <f>VLOOKUP($I314,[2]GSTZEN!$E:$AK,15,)</f>
        <v>88382</v>
      </c>
      <c r="AE314" s="6" t="str">
        <f>VLOOKUP($I314,[2]GSTZEN!$E:$AK,31,)</f>
        <v>Generated</v>
      </c>
      <c r="AF314" s="6">
        <f>VLOOKUP($I314,[2]GSTZEN!$E:$AK,32,)</f>
        <v>0</v>
      </c>
      <c r="AH314" s="6" t="b">
        <f t="shared" si="36"/>
        <v>1</v>
      </c>
      <c r="AI314" s="6">
        <f t="shared" si="40"/>
        <v>0</v>
      </c>
      <c r="AJ314" s="6">
        <f t="shared" si="40"/>
        <v>0</v>
      </c>
      <c r="AK314" s="6">
        <f t="shared" si="37"/>
        <v>0</v>
      </c>
      <c r="AL314" s="6">
        <f t="shared" si="38"/>
        <v>0</v>
      </c>
      <c r="AM314" s="6">
        <f t="shared" si="39"/>
        <v>0</v>
      </c>
    </row>
    <row r="315" spans="1:39">
      <c r="A315" s="6">
        <v>2150</v>
      </c>
      <c r="B315" s="6" t="s">
        <v>879</v>
      </c>
      <c r="C315" s="6" t="s">
        <v>296</v>
      </c>
      <c r="F315" s="19" t="s">
        <v>633</v>
      </c>
      <c r="G315" s="8">
        <v>1.1000000000000001</v>
      </c>
      <c r="H315" s="6" t="s">
        <v>111</v>
      </c>
      <c r="I315" s="19" t="s">
        <v>634</v>
      </c>
      <c r="K315" s="6" t="s">
        <v>111</v>
      </c>
      <c r="L315" s="6">
        <v>998599</v>
      </c>
      <c r="M315" s="44" t="s">
        <v>36</v>
      </c>
      <c r="N315" s="44">
        <v>1</v>
      </c>
      <c r="O315" s="44" t="s">
        <v>37</v>
      </c>
      <c r="P315" s="74">
        <v>25000</v>
      </c>
      <c r="R315" s="53">
        <f t="shared" si="41"/>
        <v>2250</v>
      </c>
      <c r="S315" s="53">
        <f t="shared" si="42"/>
        <v>2250</v>
      </c>
      <c r="V315" s="53">
        <f t="shared" si="43"/>
        <v>29500</v>
      </c>
      <c r="X315" s="6" t="str">
        <f>VLOOKUP($I315,[2]GSTZEN!$E:$AK,1,)</f>
        <v>GE2150FY2526228</v>
      </c>
      <c r="Y315" s="6" t="str">
        <f>VLOOKUP($I315,[2]GSTZEN!$E:$AK,4,)</f>
        <v>33AACCC5973B1ZZ</v>
      </c>
      <c r="Z315" s="6">
        <f>VLOOKUP($I315,[2]GSTZEN!$E:$AK,10,)</f>
        <v>25000</v>
      </c>
      <c r="AA315" s="6">
        <f>VLOOKUP($I315,[2]GSTZEN!$E:$AK,11,)</f>
        <v>0</v>
      </c>
      <c r="AB315" s="6">
        <f>VLOOKUP($I315,[2]GSTZEN!$E:$AK,12,)</f>
        <v>2250</v>
      </c>
      <c r="AC315" s="6">
        <f>VLOOKUP($I315,[2]GSTZEN!$E:$AK,13,)</f>
        <v>2250</v>
      </c>
      <c r="AD315" s="6">
        <f>VLOOKUP($I315,[2]GSTZEN!$E:$AK,15,)</f>
        <v>29500</v>
      </c>
      <c r="AE315" s="6" t="str">
        <f>VLOOKUP($I315,[2]GSTZEN!$E:$AK,31,)</f>
        <v>Generated</v>
      </c>
      <c r="AF315" s="6">
        <f>VLOOKUP($I315,[2]GSTZEN!$E:$AK,32,)</f>
        <v>0</v>
      </c>
      <c r="AH315" s="6" t="b">
        <f t="shared" si="36"/>
        <v>1</v>
      </c>
      <c r="AI315" s="6">
        <f t="shared" si="40"/>
        <v>0</v>
      </c>
      <c r="AJ315" s="6">
        <f t="shared" si="40"/>
        <v>0</v>
      </c>
      <c r="AK315" s="6">
        <f t="shared" si="37"/>
        <v>0</v>
      </c>
      <c r="AL315" s="6">
        <f t="shared" si="38"/>
        <v>0</v>
      </c>
      <c r="AM315" s="6">
        <f t="shared" si="39"/>
        <v>0</v>
      </c>
    </row>
    <row r="316" spans="1:39">
      <c r="A316" s="6">
        <v>2150</v>
      </c>
      <c r="B316" s="6" t="s">
        <v>879</v>
      </c>
      <c r="C316" s="6" t="s">
        <v>296</v>
      </c>
      <c r="F316" s="19" t="s">
        <v>635</v>
      </c>
      <c r="G316" s="8">
        <v>1.1000000000000001</v>
      </c>
      <c r="H316" s="6" t="s">
        <v>111</v>
      </c>
      <c r="I316" s="19" t="s">
        <v>636</v>
      </c>
      <c r="K316" s="6" t="s">
        <v>111</v>
      </c>
      <c r="L316" s="6">
        <v>998599</v>
      </c>
      <c r="M316" s="44" t="s">
        <v>36</v>
      </c>
      <c r="N316" s="44">
        <v>1</v>
      </c>
      <c r="O316" s="44" t="s">
        <v>37</v>
      </c>
      <c r="P316" s="74">
        <v>25000</v>
      </c>
      <c r="R316" s="53">
        <f t="shared" si="41"/>
        <v>2250</v>
      </c>
      <c r="S316" s="53">
        <f t="shared" si="42"/>
        <v>2250</v>
      </c>
      <c r="V316" s="53">
        <f t="shared" si="43"/>
        <v>29500</v>
      </c>
      <c r="X316" s="6" t="str">
        <f>VLOOKUP($I316,[2]GSTZEN!$E:$AK,1,)</f>
        <v>GE2150FY2526229</v>
      </c>
      <c r="Y316" s="6" t="str">
        <f>VLOOKUP($I316,[2]GSTZEN!$E:$AK,4,)</f>
        <v>33AAMCR9881R1Z6</v>
      </c>
      <c r="Z316" s="6">
        <f>VLOOKUP($I316,[2]GSTZEN!$E:$AK,10,)</f>
        <v>25000</v>
      </c>
      <c r="AA316" s="6">
        <f>VLOOKUP($I316,[2]GSTZEN!$E:$AK,11,)</f>
        <v>0</v>
      </c>
      <c r="AB316" s="6">
        <f>VLOOKUP($I316,[2]GSTZEN!$E:$AK,12,)</f>
        <v>2250</v>
      </c>
      <c r="AC316" s="6">
        <f>VLOOKUP($I316,[2]GSTZEN!$E:$AK,13,)</f>
        <v>2250</v>
      </c>
      <c r="AD316" s="6">
        <f>VLOOKUP($I316,[2]GSTZEN!$E:$AK,15,)</f>
        <v>29500</v>
      </c>
      <c r="AE316" s="6" t="str">
        <f>VLOOKUP($I316,[2]GSTZEN!$E:$AK,31,)</f>
        <v>Generated</v>
      </c>
      <c r="AF316" s="6">
        <f>VLOOKUP($I316,[2]GSTZEN!$E:$AK,32,)</f>
        <v>0</v>
      </c>
      <c r="AH316" s="6" t="b">
        <f t="shared" si="36"/>
        <v>1</v>
      </c>
      <c r="AI316" s="6">
        <f t="shared" si="40"/>
        <v>0</v>
      </c>
      <c r="AJ316" s="6">
        <f t="shared" si="40"/>
        <v>0</v>
      </c>
      <c r="AK316" s="6">
        <f t="shared" si="37"/>
        <v>0</v>
      </c>
      <c r="AL316" s="6">
        <f t="shared" si="38"/>
        <v>0</v>
      </c>
      <c r="AM316" s="6">
        <f t="shared" si="39"/>
        <v>0</v>
      </c>
    </row>
    <row r="317" spans="1:39">
      <c r="A317" s="6">
        <v>2150</v>
      </c>
      <c r="B317" s="6" t="s">
        <v>879</v>
      </c>
      <c r="C317" s="6" t="s">
        <v>296</v>
      </c>
      <c r="F317" s="19" t="s">
        <v>637</v>
      </c>
      <c r="G317" s="8">
        <v>1.1000000000000001</v>
      </c>
      <c r="H317" s="6" t="s">
        <v>111</v>
      </c>
      <c r="I317" s="19" t="s">
        <v>638</v>
      </c>
      <c r="K317" s="6" t="s">
        <v>111</v>
      </c>
      <c r="L317" s="6">
        <v>998599</v>
      </c>
      <c r="M317" s="44" t="s">
        <v>36</v>
      </c>
      <c r="N317" s="44">
        <v>1</v>
      </c>
      <c r="O317" s="44" t="s">
        <v>37</v>
      </c>
      <c r="P317" s="74">
        <v>50000</v>
      </c>
      <c r="R317" s="53">
        <f t="shared" si="41"/>
        <v>4500</v>
      </c>
      <c r="S317" s="53">
        <f t="shared" si="42"/>
        <v>4500</v>
      </c>
      <c r="V317" s="53">
        <f t="shared" si="43"/>
        <v>59000</v>
      </c>
      <c r="X317" s="6" t="str">
        <f>VLOOKUP($I317,[2]GSTZEN!$E:$AK,1,)</f>
        <v>GE2150FY2526230</v>
      </c>
      <c r="Y317" s="6" t="str">
        <f>VLOOKUP($I317,[2]GSTZEN!$E:$AK,4,)</f>
        <v>33AAHCS8548K1ZU</v>
      </c>
      <c r="Z317" s="6">
        <f>VLOOKUP($I317,[2]GSTZEN!$E:$AK,10,)</f>
        <v>50000</v>
      </c>
      <c r="AA317" s="6">
        <f>VLOOKUP($I317,[2]GSTZEN!$E:$AK,11,)</f>
        <v>0</v>
      </c>
      <c r="AB317" s="6">
        <f>VLOOKUP($I317,[2]GSTZEN!$E:$AK,12,)</f>
        <v>4500</v>
      </c>
      <c r="AC317" s="6">
        <f>VLOOKUP($I317,[2]GSTZEN!$E:$AK,13,)</f>
        <v>4500</v>
      </c>
      <c r="AD317" s="6">
        <f>VLOOKUP($I317,[2]GSTZEN!$E:$AK,15,)</f>
        <v>59000</v>
      </c>
      <c r="AE317" s="6" t="str">
        <f>VLOOKUP($I317,[2]GSTZEN!$E:$AK,31,)</f>
        <v>Generated</v>
      </c>
      <c r="AF317" s="6">
        <f>VLOOKUP($I317,[2]GSTZEN!$E:$AK,32,)</f>
        <v>0</v>
      </c>
      <c r="AH317" s="6" t="b">
        <f t="shared" si="36"/>
        <v>1</v>
      </c>
      <c r="AI317" s="6">
        <f t="shared" si="40"/>
        <v>0</v>
      </c>
      <c r="AJ317" s="6">
        <f t="shared" si="40"/>
        <v>0</v>
      </c>
      <c r="AK317" s="6">
        <f t="shared" si="37"/>
        <v>0</v>
      </c>
      <c r="AL317" s="6">
        <f t="shared" si="38"/>
        <v>0</v>
      </c>
      <c r="AM317" s="6">
        <f t="shared" si="39"/>
        <v>0</v>
      </c>
    </row>
    <row r="318" spans="1:39">
      <c r="A318" s="6">
        <v>2150</v>
      </c>
      <c r="B318" s="6" t="s">
        <v>879</v>
      </c>
      <c r="C318" s="6" t="s">
        <v>296</v>
      </c>
      <c r="F318" s="19" t="s">
        <v>637</v>
      </c>
      <c r="G318" s="8">
        <v>1.1000000000000001</v>
      </c>
      <c r="H318" s="6" t="s">
        <v>111</v>
      </c>
      <c r="I318" s="19" t="s">
        <v>639</v>
      </c>
      <c r="K318" s="6" t="s">
        <v>111</v>
      </c>
      <c r="L318" s="6">
        <v>998599</v>
      </c>
      <c r="M318" s="44" t="s">
        <v>36</v>
      </c>
      <c r="N318" s="44">
        <v>1</v>
      </c>
      <c r="O318" s="44" t="s">
        <v>37</v>
      </c>
      <c r="P318" s="74">
        <v>50000</v>
      </c>
      <c r="R318" s="53">
        <f t="shared" si="41"/>
        <v>4500</v>
      </c>
      <c r="S318" s="53">
        <f t="shared" si="42"/>
        <v>4500</v>
      </c>
      <c r="V318" s="53">
        <f t="shared" si="43"/>
        <v>59000</v>
      </c>
      <c r="X318" s="6" t="str">
        <f>VLOOKUP($I318,[2]GSTZEN!$E:$AK,1,)</f>
        <v>GE2150FY2526231</v>
      </c>
      <c r="Y318" s="6" t="str">
        <f>VLOOKUP($I318,[2]GSTZEN!$E:$AK,4,)</f>
        <v>33AAHCS8548K1ZU</v>
      </c>
      <c r="Z318" s="6">
        <f>VLOOKUP($I318,[2]GSTZEN!$E:$AK,10,)</f>
        <v>50000</v>
      </c>
      <c r="AA318" s="6">
        <f>VLOOKUP($I318,[2]GSTZEN!$E:$AK,11,)</f>
        <v>0</v>
      </c>
      <c r="AB318" s="6">
        <f>VLOOKUP($I318,[2]GSTZEN!$E:$AK,12,)</f>
        <v>4500</v>
      </c>
      <c r="AC318" s="6">
        <f>VLOOKUP($I318,[2]GSTZEN!$E:$AK,13,)</f>
        <v>4500</v>
      </c>
      <c r="AD318" s="6">
        <f>VLOOKUP($I318,[2]GSTZEN!$E:$AK,15,)</f>
        <v>59000</v>
      </c>
      <c r="AE318" s="6" t="str">
        <f>VLOOKUP($I318,[2]GSTZEN!$E:$AK,31,)</f>
        <v>Generated</v>
      </c>
      <c r="AF318" s="6">
        <f>VLOOKUP($I318,[2]GSTZEN!$E:$AK,32,)</f>
        <v>0</v>
      </c>
      <c r="AH318" s="6" t="b">
        <f t="shared" si="36"/>
        <v>1</v>
      </c>
      <c r="AI318" s="6">
        <f t="shared" si="40"/>
        <v>0</v>
      </c>
      <c r="AJ318" s="6">
        <f t="shared" si="40"/>
        <v>0</v>
      </c>
      <c r="AK318" s="6">
        <f t="shared" si="37"/>
        <v>0</v>
      </c>
      <c r="AL318" s="6">
        <f t="shared" si="38"/>
        <v>0</v>
      </c>
      <c r="AM318" s="6">
        <f t="shared" si="39"/>
        <v>0</v>
      </c>
    </row>
    <row r="319" spans="1:39">
      <c r="A319" s="6">
        <v>2150</v>
      </c>
      <c r="B319" s="6" t="s">
        <v>879</v>
      </c>
      <c r="C319" s="6" t="s">
        <v>296</v>
      </c>
      <c r="F319" s="55" t="s">
        <v>181</v>
      </c>
      <c r="G319" s="8">
        <v>1.1000000000000001</v>
      </c>
      <c r="H319" s="6" t="s">
        <v>111</v>
      </c>
      <c r="I319" s="19" t="s">
        <v>640</v>
      </c>
      <c r="K319" s="6" t="s">
        <v>111</v>
      </c>
      <c r="L319" s="6">
        <v>998599</v>
      </c>
      <c r="M319" s="44" t="s">
        <v>36</v>
      </c>
      <c r="N319" s="44">
        <v>1</v>
      </c>
      <c r="O319" s="44" t="s">
        <v>37</v>
      </c>
      <c r="P319" s="74">
        <v>50000</v>
      </c>
      <c r="R319" s="53">
        <f t="shared" si="41"/>
        <v>4500</v>
      </c>
      <c r="S319" s="53">
        <f t="shared" si="42"/>
        <v>4500</v>
      </c>
      <c r="V319" s="53">
        <f t="shared" si="43"/>
        <v>59000</v>
      </c>
      <c r="X319" s="6" t="str">
        <f>VLOOKUP($I319,[2]GSTZEN!$E:$AK,1,)</f>
        <v>GE2150FY2526232</v>
      </c>
      <c r="Y319" s="6" t="str">
        <f>VLOOKUP($I319,[2]GSTZEN!$E:$AK,4,)</f>
        <v>33ABJCS5237L1Z0</v>
      </c>
      <c r="Z319" s="6">
        <f>VLOOKUP($I319,[2]GSTZEN!$E:$AK,10,)</f>
        <v>50000</v>
      </c>
      <c r="AA319" s="6">
        <f>VLOOKUP($I319,[2]GSTZEN!$E:$AK,11,)</f>
        <v>0</v>
      </c>
      <c r="AB319" s="6">
        <f>VLOOKUP($I319,[2]GSTZEN!$E:$AK,12,)</f>
        <v>4500</v>
      </c>
      <c r="AC319" s="6">
        <f>VLOOKUP($I319,[2]GSTZEN!$E:$AK,13,)</f>
        <v>4500</v>
      </c>
      <c r="AD319" s="6">
        <f>VLOOKUP($I319,[2]GSTZEN!$E:$AK,15,)</f>
        <v>59000</v>
      </c>
      <c r="AE319" s="6" t="str">
        <f>VLOOKUP($I319,[2]GSTZEN!$E:$AK,31,)</f>
        <v>Generated</v>
      </c>
      <c r="AF319" s="6">
        <f>VLOOKUP($I319,[2]GSTZEN!$E:$AK,32,)</f>
        <v>0</v>
      </c>
      <c r="AH319" s="6" t="b">
        <f t="shared" si="36"/>
        <v>1</v>
      </c>
      <c r="AI319" s="6">
        <f t="shared" si="40"/>
        <v>0</v>
      </c>
      <c r="AJ319" s="6">
        <f t="shared" si="40"/>
        <v>0</v>
      </c>
      <c r="AK319" s="6">
        <f t="shared" si="37"/>
        <v>0</v>
      </c>
      <c r="AL319" s="6">
        <f t="shared" si="38"/>
        <v>0</v>
      </c>
      <c r="AM319" s="6">
        <f t="shared" si="39"/>
        <v>0</v>
      </c>
    </row>
    <row r="320" spans="1:39">
      <c r="A320" s="6">
        <v>2150</v>
      </c>
      <c r="B320" s="6" t="s">
        <v>879</v>
      </c>
      <c r="C320" s="6" t="s">
        <v>296</v>
      </c>
      <c r="F320" s="19" t="s">
        <v>641</v>
      </c>
      <c r="G320" s="8">
        <v>1.1000000000000001</v>
      </c>
      <c r="H320" s="6" t="s">
        <v>111</v>
      </c>
      <c r="I320" s="19" t="s">
        <v>642</v>
      </c>
      <c r="K320" s="6" t="s">
        <v>111</v>
      </c>
      <c r="L320" s="6">
        <v>998599</v>
      </c>
      <c r="M320" s="44" t="s">
        <v>36</v>
      </c>
      <c r="N320" s="44">
        <v>1</v>
      </c>
      <c r="O320" s="44" t="s">
        <v>37</v>
      </c>
      <c r="P320" s="72">
        <v>74900</v>
      </c>
      <c r="R320" s="53">
        <f t="shared" si="41"/>
        <v>6741</v>
      </c>
      <c r="S320" s="53">
        <f t="shared" si="42"/>
        <v>6741</v>
      </c>
      <c r="V320" s="53">
        <f t="shared" si="43"/>
        <v>88382</v>
      </c>
      <c r="X320" s="6" t="str">
        <f>VLOOKUP($I320,[2]GSTZEN!$E:$AK,1,)</f>
        <v>GE2150FY2526233</v>
      </c>
      <c r="Y320" s="6" t="str">
        <f>VLOOKUP($I320,[2]GSTZEN!$E:$AK,4,)</f>
        <v>33AALFT3626J1Z0</v>
      </c>
      <c r="Z320" s="6">
        <f>VLOOKUP($I320,[2]GSTZEN!$E:$AK,10,)</f>
        <v>74900</v>
      </c>
      <c r="AA320" s="6">
        <f>VLOOKUP($I320,[2]GSTZEN!$E:$AK,11,)</f>
        <v>0</v>
      </c>
      <c r="AB320" s="6">
        <f>VLOOKUP($I320,[2]GSTZEN!$E:$AK,12,)</f>
        <v>6741</v>
      </c>
      <c r="AC320" s="6">
        <f>VLOOKUP($I320,[2]GSTZEN!$E:$AK,13,)</f>
        <v>6741</v>
      </c>
      <c r="AD320" s="6">
        <f>VLOOKUP($I320,[2]GSTZEN!$E:$AK,15,)</f>
        <v>88382</v>
      </c>
      <c r="AE320" s="6" t="str">
        <f>VLOOKUP($I320,[2]GSTZEN!$E:$AK,31,)</f>
        <v>Generated</v>
      </c>
      <c r="AF320" s="6">
        <f>VLOOKUP($I320,[2]GSTZEN!$E:$AK,32,)</f>
        <v>0</v>
      </c>
      <c r="AH320" s="6" t="b">
        <f t="shared" si="36"/>
        <v>1</v>
      </c>
      <c r="AI320" s="6">
        <f t="shared" si="40"/>
        <v>0</v>
      </c>
      <c r="AJ320" s="6">
        <f t="shared" si="40"/>
        <v>0</v>
      </c>
      <c r="AK320" s="6">
        <f t="shared" si="37"/>
        <v>0</v>
      </c>
      <c r="AL320" s="6">
        <f t="shared" si="38"/>
        <v>0</v>
      </c>
      <c r="AM320" s="6">
        <f t="shared" si="39"/>
        <v>0</v>
      </c>
    </row>
    <row r="321" spans="1:39">
      <c r="A321" s="6">
        <v>2150</v>
      </c>
      <c r="B321" s="6" t="s">
        <v>879</v>
      </c>
      <c r="C321" s="6" t="s">
        <v>296</v>
      </c>
      <c r="F321" s="19" t="s">
        <v>643</v>
      </c>
      <c r="G321" s="8">
        <v>1.1000000000000001</v>
      </c>
      <c r="H321" s="6" t="s">
        <v>111</v>
      </c>
      <c r="I321" s="19" t="s">
        <v>644</v>
      </c>
      <c r="K321" s="6" t="s">
        <v>111</v>
      </c>
      <c r="L321" s="6">
        <v>998599</v>
      </c>
      <c r="M321" s="44" t="s">
        <v>36</v>
      </c>
      <c r="N321" s="44">
        <v>1</v>
      </c>
      <c r="O321" s="44" t="s">
        <v>37</v>
      </c>
      <c r="P321" s="72">
        <v>74900</v>
      </c>
      <c r="R321" s="53">
        <f t="shared" si="41"/>
        <v>6741</v>
      </c>
      <c r="S321" s="53">
        <f t="shared" si="42"/>
        <v>6741</v>
      </c>
      <c r="V321" s="53">
        <f t="shared" si="43"/>
        <v>88382</v>
      </c>
      <c r="X321" s="6" t="str">
        <f>VLOOKUP($I321,[2]GSTZEN!$E:$AK,1,)</f>
        <v>GE2150FY2526234</v>
      </c>
      <c r="Y321" s="6" t="str">
        <f>VLOOKUP($I321,[2]GSTZEN!$E:$AK,4,)</f>
        <v>33AAYFA2296E1Z9</v>
      </c>
      <c r="Z321" s="6">
        <f>VLOOKUP($I321,[2]GSTZEN!$E:$AK,10,)</f>
        <v>74900</v>
      </c>
      <c r="AA321" s="6">
        <f>VLOOKUP($I321,[2]GSTZEN!$E:$AK,11,)</f>
        <v>0</v>
      </c>
      <c r="AB321" s="6">
        <f>VLOOKUP($I321,[2]GSTZEN!$E:$AK,12,)</f>
        <v>6741</v>
      </c>
      <c r="AC321" s="6">
        <f>VLOOKUP($I321,[2]GSTZEN!$E:$AK,13,)</f>
        <v>6741</v>
      </c>
      <c r="AD321" s="6">
        <f>VLOOKUP($I321,[2]GSTZEN!$E:$AK,15,)</f>
        <v>88382</v>
      </c>
      <c r="AE321" s="6" t="str">
        <f>VLOOKUP($I321,[2]GSTZEN!$E:$AK,31,)</f>
        <v>Generated</v>
      </c>
      <c r="AF321" s="6">
        <f>VLOOKUP($I321,[2]GSTZEN!$E:$AK,32,)</f>
        <v>0</v>
      </c>
      <c r="AH321" s="6" t="b">
        <f t="shared" si="36"/>
        <v>1</v>
      </c>
      <c r="AI321" s="6">
        <f t="shared" si="40"/>
        <v>0</v>
      </c>
      <c r="AJ321" s="6">
        <f t="shared" si="40"/>
        <v>0</v>
      </c>
      <c r="AK321" s="6">
        <f t="shared" si="37"/>
        <v>0</v>
      </c>
      <c r="AL321" s="6">
        <f t="shared" si="38"/>
        <v>0</v>
      </c>
      <c r="AM321" s="6">
        <f t="shared" si="39"/>
        <v>0</v>
      </c>
    </row>
    <row r="322" spans="1:39">
      <c r="A322" s="6">
        <v>2150</v>
      </c>
      <c r="B322" s="6" t="s">
        <v>879</v>
      </c>
      <c r="C322" s="6" t="s">
        <v>296</v>
      </c>
      <c r="F322" s="19" t="s">
        <v>645</v>
      </c>
      <c r="G322" s="8">
        <v>1.1000000000000001</v>
      </c>
      <c r="H322" s="6" t="s">
        <v>111</v>
      </c>
      <c r="I322" s="19" t="s">
        <v>646</v>
      </c>
      <c r="K322" s="6" t="s">
        <v>111</v>
      </c>
      <c r="L322" s="6">
        <v>998599</v>
      </c>
      <c r="M322" s="44" t="s">
        <v>36</v>
      </c>
      <c r="N322" s="44">
        <v>1</v>
      </c>
      <c r="O322" s="44" t="s">
        <v>37</v>
      </c>
      <c r="P322" s="72">
        <v>74900</v>
      </c>
      <c r="R322" s="53">
        <f t="shared" si="41"/>
        <v>6741</v>
      </c>
      <c r="S322" s="53">
        <f t="shared" si="42"/>
        <v>6741</v>
      </c>
      <c r="V322" s="53">
        <f t="shared" si="43"/>
        <v>88382</v>
      </c>
      <c r="X322" s="6" t="str">
        <f>VLOOKUP($I322,[2]GSTZEN!$E:$AK,1,)</f>
        <v>GE2150FY2526235</v>
      </c>
      <c r="Y322" s="6" t="str">
        <f>VLOOKUP($I322,[2]GSTZEN!$E:$AK,4,)</f>
        <v>33AAUCA5693G1Z8</v>
      </c>
      <c r="Z322" s="6">
        <f>VLOOKUP($I322,[2]GSTZEN!$E:$AK,10,)</f>
        <v>74900</v>
      </c>
      <c r="AA322" s="6">
        <f>VLOOKUP($I322,[2]GSTZEN!$E:$AK,11,)</f>
        <v>0</v>
      </c>
      <c r="AB322" s="6">
        <f>VLOOKUP($I322,[2]GSTZEN!$E:$AK,12,)</f>
        <v>6741</v>
      </c>
      <c r="AC322" s="6">
        <f>VLOOKUP($I322,[2]GSTZEN!$E:$AK,13,)</f>
        <v>6741</v>
      </c>
      <c r="AD322" s="6">
        <f>VLOOKUP($I322,[2]GSTZEN!$E:$AK,15,)</f>
        <v>88382</v>
      </c>
      <c r="AE322" s="6" t="str">
        <f>VLOOKUP($I322,[2]GSTZEN!$E:$AK,31,)</f>
        <v>Generated</v>
      </c>
      <c r="AF322" s="6">
        <f>VLOOKUP($I322,[2]GSTZEN!$E:$AK,32,)</f>
        <v>0</v>
      </c>
      <c r="AH322" s="6" t="b">
        <f t="shared" si="36"/>
        <v>1</v>
      </c>
      <c r="AI322" s="6">
        <f t="shared" si="40"/>
        <v>0</v>
      </c>
      <c r="AJ322" s="6">
        <f t="shared" si="40"/>
        <v>0</v>
      </c>
      <c r="AK322" s="6">
        <f t="shared" si="37"/>
        <v>0</v>
      </c>
      <c r="AL322" s="6">
        <f t="shared" si="38"/>
        <v>0</v>
      </c>
      <c r="AM322" s="6">
        <f t="shared" si="39"/>
        <v>0</v>
      </c>
    </row>
    <row r="323" spans="1:39">
      <c r="A323" s="6">
        <v>2150</v>
      </c>
      <c r="B323" s="6" t="s">
        <v>879</v>
      </c>
      <c r="C323" s="6" t="s">
        <v>296</v>
      </c>
      <c r="F323" s="19" t="s">
        <v>647</v>
      </c>
      <c r="G323" s="8">
        <v>1.1000000000000001</v>
      </c>
      <c r="H323" s="6" t="s">
        <v>111</v>
      </c>
      <c r="I323" s="19" t="s">
        <v>648</v>
      </c>
      <c r="K323" s="6" t="s">
        <v>111</v>
      </c>
      <c r="L323" s="6">
        <v>998599</v>
      </c>
      <c r="M323" s="44" t="s">
        <v>36</v>
      </c>
      <c r="N323" s="44">
        <v>1</v>
      </c>
      <c r="O323" s="44" t="s">
        <v>37</v>
      </c>
      <c r="P323" s="72">
        <v>74900</v>
      </c>
      <c r="R323" s="53">
        <f t="shared" si="41"/>
        <v>6741</v>
      </c>
      <c r="S323" s="53">
        <f t="shared" si="42"/>
        <v>6741</v>
      </c>
      <c r="V323" s="53">
        <f t="shared" si="43"/>
        <v>88382</v>
      </c>
      <c r="X323" s="6" t="str">
        <f>VLOOKUP($I323,[2]GSTZEN!$E:$AK,1,)</f>
        <v>GE2150FY2526236</v>
      </c>
      <c r="Y323" s="6" t="str">
        <f>VLOOKUP($I323,[2]GSTZEN!$E:$AK,4,)</f>
        <v>33AAQCS3054B1ZL</v>
      </c>
      <c r="Z323" s="6">
        <f>VLOOKUP($I323,[2]GSTZEN!$E:$AK,10,)</f>
        <v>74900</v>
      </c>
      <c r="AA323" s="6">
        <f>VLOOKUP($I323,[2]GSTZEN!$E:$AK,11,)</f>
        <v>0</v>
      </c>
      <c r="AB323" s="6">
        <f>VLOOKUP($I323,[2]GSTZEN!$E:$AK,12,)</f>
        <v>6741</v>
      </c>
      <c r="AC323" s="6">
        <f>VLOOKUP($I323,[2]GSTZEN!$E:$AK,13,)</f>
        <v>6741</v>
      </c>
      <c r="AD323" s="6">
        <f>VLOOKUP($I323,[2]GSTZEN!$E:$AK,15,)</f>
        <v>88382</v>
      </c>
      <c r="AE323" s="6" t="str">
        <f>VLOOKUP($I323,[2]GSTZEN!$E:$AK,31,)</f>
        <v>Generated</v>
      </c>
      <c r="AF323" s="6">
        <f>VLOOKUP($I323,[2]GSTZEN!$E:$AK,32,)</f>
        <v>0</v>
      </c>
      <c r="AH323" s="6" t="b">
        <f t="shared" ref="AH323:AH386" si="44">EXACT(F323,Y323)</f>
        <v>1</v>
      </c>
      <c r="AI323" s="6">
        <f t="shared" si="40"/>
        <v>0</v>
      </c>
      <c r="AJ323" s="6">
        <f t="shared" si="40"/>
        <v>0</v>
      </c>
      <c r="AK323" s="6">
        <f t="shared" ref="AK323:AK386" si="45">S323-AB323</f>
        <v>0</v>
      </c>
      <c r="AL323" s="6">
        <f t="shared" ref="AL323:AL386" si="46">S323-AC323</f>
        <v>0</v>
      </c>
      <c r="AM323" s="6">
        <f t="shared" ref="AM323:AM386" si="47">V323-AD323</f>
        <v>0</v>
      </c>
    </row>
    <row r="324" spans="1:39">
      <c r="A324" s="6">
        <v>2150</v>
      </c>
      <c r="B324" s="6" t="s">
        <v>879</v>
      </c>
      <c r="C324" s="6" t="s">
        <v>296</v>
      </c>
      <c r="F324" s="19" t="s">
        <v>649</v>
      </c>
      <c r="G324" s="8">
        <v>1.1000000000000001</v>
      </c>
      <c r="H324" s="6" t="s">
        <v>111</v>
      </c>
      <c r="I324" s="19" t="s">
        <v>650</v>
      </c>
      <c r="K324" s="6" t="s">
        <v>111</v>
      </c>
      <c r="L324" s="6">
        <v>998599</v>
      </c>
      <c r="M324" s="44" t="s">
        <v>36</v>
      </c>
      <c r="N324" s="44">
        <v>1</v>
      </c>
      <c r="O324" s="44" t="s">
        <v>37</v>
      </c>
      <c r="P324" s="72">
        <v>100000</v>
      </c>
      <c r="R324" s="53">
        <f t="shared" si="41"/>
        <v>9000</v>
      </c>
      <c r="S324" s="53">
        <f t="shared" si="42"/>
        <v>9000</v>
      </c>
      <c r="V324" s="53">
        <f t="shared" si="43"/>
        <v>118000</v>
      </c>
      <c r="X324" s="6" t="str">
        <f>VLOOKUP($I324,[2]GSTZEN!$E:$AK,1,)</f>
        <v>GE2150FY2526237</v>
      </c>
      <c r="Y324" s="6" t="str">
        <f>VLOOKUP($I324,[2]GSTZEN!$E:$AK,4,)</f>
        <v>33AAKCN4570H1ZD</v>
      </c>
      <c r="Z324" s="6">
        <f>VLOOKUP($I324,[2]GSTZEN!$E:$AK,10,)</f>
        <v>100000</v>
      </c>
      <c r="AA324" s="6">
        <f>VLOOKUP($I324,[2]GSTZEN!$E:$AK,11,)</f>
        <v>0</v>
      </c>
      <c r="AB324" s="6">
        <f>VLOOKUP($I324,[2]GSTZEN!$E:$AK,12,)</f>
        <v>9000</v>
      </c>
      <c r="AC324" s="6">
        <f>VLOOKUP($I324,[2]GSTZEN!$E:$AK,13,)</f>
        <v>9000</v>
      </c>
      <c r="AD324" s="6">
        <f>VLOOKUP($I324,[2]GSTZEN!$E:$AK,15,)</f>
        <v>118000</v>
      </c>
      <c r="AE324" s="6" t="str">
        <f>VLOOKUP($I324,[2]GSTZEN!$E:$AK,31,)</f>
        <v>Generated</v>
      </c>
      <c r="AF324" s="6">
        <f>VLOOKUP($I324,[2]GSTZEN!$E:$AK,32,)</f>
        <v>0</v>
      </c>
      <c r="AH324" s="6" t="b">
        <f t="shared" si="44"/>
        <v>1</v>
      </c>
      <c r="AI324" s="6">
        <f t="shared" si="40"/>
        <v>0</v>
      </c>
      <c r="AJ324" s="6">
        <f t="shared" si="40"/>
        <v>0</v>
      </c>
      <c r="AK324" s="6">
        <f t="shared" si="45"/>
        <v>0</v>
      </c>
      <c r="AL324" s="6">
        <f t="shared" si="46"/>
        <v>0</v>
      </c>
      <c r="AM324" s="6">
        <f t="shared" si="47"/>
        <v>0</v>
      </c>
    </row>
    <row r="325" spans="1:39">
      <c r="A325" s="6">
        <v>2150</v>
      </c>
      <c r="B325" s="6" t="s">
        <v>879</v>
      </c>
      <c r="C325" s="6" t="s">
        <v>296</v>
      </c>
      <c r="F325" s="19" t="s">
        <v>649</v>
      </c>
      <c r="G325" s="8">
        <v>1.1000000000000001</v>
      </c>
      <c r="H325" s="6" t="s">
        <v>111</v>
      </c>
      <c r="I325" s="19" t="s">
        <v>651</v>
      </c>
      <c r="K325" s="6" t="s">
        <v>111</v>
      </c>
      <c r="L325" s="6">
        <v>998599</v>
      </c>
      <c r="M325" s="44" t="s">
        <v>36</v>
      </c>
      <c r="N325" s="44">
        <v>1</v>
      </c>
      <c r="O325" s="44" t="s">
        <v>37</v>
      </c>
      <c r="P325" s="72">
        <v>74900</v>
      </c>
      <c r="R325" s="53">
        <f t="shared" si="41"/>
        <v>6741</v>
      </c>
      <c r="S325" s="53">
        <f t="shared" si="42"/>
        <v>6741</v>
      </c>
      <c r="V325" s="53">
        <f t="shared" si="43"/>
        <v>88382</v>
      </c>
      <c r="X325" s="6" t="str">
        <f>VLOOKUP($I325,[2]GSTZEN!$E:$AK,1,)</f>
        <v>GE2150FY2526238</v>
      </c>
      <c r="Y325" s="6" t="str">
        <f>VLOOKUP($I325,[2]GSTZEN!$E:$AK,4,)</f>
        <v>33AAKCN4570H1ZD</v>
      </c>
      <c r="Z325" s="6">
        <f>VLOOKUP($I325,[2]GSTZEN!$E:$AK,10,)</f>
        <v>74900</v>
      </c>
      <c r="AA325" s="6">
        <f>VLOOKUP($I325,[2]GSTZEN!$E:$AK,11,)</f>
        <v>0</v>
      </c>
      <c r="AB325" s="6">
        <f>VLOOKUP($I325,[2]GSTZEN!$E:$AK,12,)</f>
        <v>6741</v>
      </c>
      <c r="AC325" s="6">
        <f>VLOOKUP($I325,[2]GSTZEN!$E:$AK,13,)</f>
        <v>6741</v>
      </c>
      <c r="AD325" s="6">
        <f>VLOOKUP($I325,[2]GSTZEN!$E:$AK,15,)</f>
        <v>88382</v>
      </c>
      <c r="AE325" s="6" t="str">
        <f>VLOOKUP($I325,[2]GSTZEN!$E:$AK,31,)</f>
        <v>Generated</v>
      </c>
      <c r="AF325" s="6">
        <f>VLOOKUP($I325,[2]GSTZEN!$E:$AK,32,)</f>
        <v>0</v>
      </c>
      <c r="AH325" s="6" t="b">
        <f t="shared" si="44"/>
        <v>1</v>
      </c>
      <c r="AI325" s="6">
        <f t="shared" si="40"/>
        <v>0</v>
      </c>
      <c r="AJ325" s="6">
        <f t="shared" si="40"/>
        <v>0</v>
      </c>
      <c r="AK325" s="6">
        <f t="shared" si="45"/>
        <v>0</v>
      </c>
      <c r="AL325" s="6">
        <f t="shared" si="46"/>
        <v>0</v>
      </c>
      <c r="AM325" s="6">
        <f t="shared" si="47"/>
        <v>0</v>
      </c>
    </row>
    <row r="326" spans="1:39">
      <c r="A326" s="6">
        <v>2150</v>
      </c>
      <c r="B326" s="6" t="s">
        <v>879</v>
      </c>
      <c r="C326" s="6" t="s">
        <v>296</v>
      </c>
      <c r="F326" s="19" t="s">
        <v>652</v>
      </c>
      <c r="G326" s="8">
        <v>1.1000000000000001</v>
      </c>
      <c r="H326" s="6" t="s">
        <v>111</v>
      </c>
      <c r="I326" s="19" t="s">
        <v>653</v>
      </c>
      <c r="K326" s="6" t="s">
        <v>111</v>
      </c>
      <c r="L326" s="6">
        <v>998599</v>
      </c>
      <c r="M326" s="44" t="s">
        <v>36</v>
      </c>
      <c r="N326" s="44">
        <v>1</v>
      </c>
      <c r="O326" s="44" t="s">
        <v>37</v>
      </c>
      <c r="P326" s="74">
        <v>25000</v>
      </c>
      <c r="R326" s="53">
        <f t="shared" si="41"/>
        <v>2250</v>
      </c>
      <c r="S326" s="53">
        <f t="shared" si="42"/>
        <v>2250</v>
      </c>
      <c r="V326" s="53">
        <f t="shared" si="43"/>
        <v>29500</v>
      </c>
      <c r="X326" s="6" t="str">
        <f>VLOOKUP($I326,[2]GSTZEN!$E:$AK,1,)</f>
        <v>GE2150FY2526239</v>
      </c>
      <c r="Y326" s="6" t="str">
        <f>VLOOKUP($I326,[2]GSTZEN!$E:$AK,4,)</f>
        <v>33AAJCV8919K1ZQ</v>
      </c>
      <c r="Z326" s="6">
        <f>VLOOKUP($I326,[2]GSTZEN!$E:$AK,10,)</f>
        <v>25000</v>
      </c>
      <c r="AA326" s="6">
        <f>VLOOKUP($I326,[2]GSTZEN!$E:$AK,11,)</f>
        <v>0</v>
      </c>
      <c r="AB326" s="6">
        <f>VLOOKUP($I326,[2]GSTZEN!$E:$AK,12,)</f>
        <v>2250</v>
      </c>
      <c r="AC326" s="6">
        <f>VLOOKUP($I326,[2]GSTZEN!$E:$AK,13,)</f>
        <v>2250</v>
      </c>
      <c r="AD326" s="6">
        <f>VLOOKUP($I326,[2]GSTZEN!$E:$AK,15,)</f>
        <v>29500</v>
      </c>
      <c r="AE326" s="6" t="str">
        <f>VLOOKUP($I326,[2]GSTZEN!$E:$AK,31,)</f>
        <v>Generated</v>
      </c>
      <c r="AF326" s="6">
        <f>VLOOKUP($I326,[2]GSTZEN!$E:$AK,32,)</f>
        <v>0</v>
      </c>
      <c r="AH326" s="6" t="b">
        <f t="shared" si="44"/>
        <v>1</v>
      </c>
      <c r="AI326" s="6">
        <f t="shared" si="40"/>
        <v>0</v>
      </c>
      <c r="AJ326" s="6">
        <f t="shared" si="40"/>
        <v>0</v>
      </c>
      <c r="AK326" s="6">
        <f t="shared" si="45"/>
        <v>0</v>
      </c>
      <c r="AL326" s="6">
        <f t="shared" si="46"/>
        <v>0</v>
      </c>
      <c r="AM326" s="6">
        <f t="shared" si="47"/>
        <v>0</v>
      </c>
    </row>
    <row r="327" spans="1:39">
      <c r="A327" s="6">
        <v>2150</v>
      </c>
      <c r="B327" s="6" t="s">
        <v>879</v>
      </c>
      <c r="C327" s="6" t="s">
        <v>296</v>
      </c>
      <c r="F327" s="19" t="s">
        <v>654</v>
      </c>
      <c r="G327" s="8">
        <v>1.1000000000000001</v>
      </c>
      <c r="H327" s="6" t="s">
        <v>111</v>
      </c>
      <c r="I327" s="19" t="s">
        <v>655</v>
      </c>
      <c r="K327" s="6" t="s">
        <v>111</v>
      </c>
      <c r="L327" s="6">
        <v>998599</v>
      </c>
      <c r="M327" s="44" t="s">
        <v>36</v>
      </c>
      <c r="N327" s="44">
        <v>1</v>
      </c>
      <c r="O327" s="44" t="s">
        <v>37</v>
      </c>
      <c r="P327" s="74">
        <v>25000</v>
      </c>
      <c r="R327" s="53">
        <f t="shared" si="41"/>
        <v>2250</v>
      </c>
      <c r="S327" s="53">
        <f t="shared" si="42"/>
        <v>2250</v>
      </c>
      <c r="V327" s="53">
        <f t="shared" si="43"/>
        <v>29500</v>
      </c>
      <c r="X327" s="6" t="str">
        <f>VLOOKUP($I327,[2]GSTZEN!$E:$AK,1,)</f>
        <v>GE2150FY2526240</v>
      </c>
      <c r="Y327" s="6" t="str">
        <f>VLOOKUP($I327,[2]GSTZEN!$E:$AK,4,)</f>
        <v>33AASCA5390G1ZG</v>
      </c>
      <c r="Z327" s="6">
        <f>VLOOKUP($I327,[2]GSTZEN!$E:$AK,10,)</f>
        <v>25000</v>
      </c>
      <c r="AA327" s="6">
        <f>VLOOKUP($I327,[2]GSTZEN!$E:$AK,11,)</f>
        <v>0</v>
      </c>
      <c r="AB327" s="6">
        <f>VLOOKUP($I327,[2]GSTZEN!$E:$AK,12,)</f>
        <v>2250</v>
      </c>
      <c r="AC327" s="6">
        <f>VLOOKUP($I327,[2]GSTZEN!$E:$AK,13,)</f>
        <v>2250</v>
      </c>
      <c r="AD327" s="6">
        <f>VLOOKUP($I327,[2]GSTZEN!$E:$AK,15,)</f>
        <v>29500</v>
      </c>
      <c r="AE327" s="6" t="str">
        <f>VLOOKUP($I327,[2]GSTZEN!$E:$AK,31,)</f>
        <v>Generated</v>
      </c>
      <c r="AF327" s="6">
        <f>VLOOKUP($I327,[2]GSTZEN!$E:$AK,32,)</f>
        <v>0</v>
      </c>
      <c r="AH327" s="6" t="b">
        <f t="shared" si="44"/>
        <v>1</v>
      </c>
      <c r="AI327" s="6">
        <f t="shared" si="40"/>
        <v>0</v>
      </c>
      <c r="AJ327" s="6">
        <f t="shared" si="40"/>
        <v>0</v>
      </c>
      <c r="AK327" s="6">
        <f t="shared" si="45"/>
        <v>0</v>
      </c>
      <c r="AL327" s="6">
        <f t="shared" si="46"/>
        <v>0</v>
      </c>
      <c r="AM327" s="6">
        <f t="shared" si="47"/>
        <v>0</v>
      </c>
    </row>
    <row r="328" spans="1:39">
      <c r="A328" s="6">
        <v>2150</v>
      </c>
      <c r="B328" s="6" t="s">
        <v>879</v>
      </c>
      <c r="C328" s="6" t="s">
        <v>296</v>
      </c>
      <c r="F328" s="19" t="s">
        <v>654</v>
      </c>
      <c r="G328" s="8">
        <v>1.1000000000000001</v>
      </c>
      <c r="H328" s="6" t="s">
        <v>111</v>
      </c>
      <c r="I328" s="19" t="s">
        <v>656</v>
      </c>
      <c r="K328" s="6" t="s">
        <v>111</v>
      </c>
      <c r="L328" s="6">
        <v>998599</v>
      </c>
      <c r="M328" s="44" t="s">
        <v>36</v>
      </c>
      <c r="N328" s="44">
        <v>1</v>
      </c>
      <c r="O328" s="44" t="s">
        <v>37</v>
      </c>
      <c r="P328" s="74">
        <v>221000</v>
      </c>
      <c r="R328" s="53">
        <f t="shared" si="41"/>
        <v>19890</v>
      </c>
      <c r="S328" s="53">
        <f t="shared" si="42"/>
        <v>19890</v>
      </c>
      <c r="V328" s="53">
        <f t="shared" si="43"/>
        <v>260780</v>
      </c>
      <c r="X328" s="6" t="str">
        <f>VLOOKUP($I328,[2]GSTZEN!$E:$AK,1,)</f>
        <v>GE2150FY2526241</v>
      </c>
      <c r="Y328" s="6" t="str">
        <f>VLOOKUP($I328,[2]GSTZEN!$E:$AK,4,)</f>
        <v>33AASCA5390G1ZG</v>
      </c>
      <c r="Z328" s="6">
        <f>VLOOKUP($I328,[2]GSTZEN!$E:$AK,10,)</f>
        <v>221000</v>
      </c>
      <c r="AA328" s="6">
        <f>VLOOKUP($I328,[2]GSTZEN!$E:$AK,11,)</f>
        <v>0</v>
      </c>
      <c r="AB328" s="6">
        <f>VLOOKUP($I328,[2]GSTZEN!$E:$AK,12,)</f>
        <v>19890</v>
      </c>
      <c r="AC328" s="6">
        <f>VLOOKUP($I328,[2]GSTZEN!$E:$AK,13,)</f>
        <v>19890</v>
      </c>
      <c r="AD328" s="6">
        <f>VLOOKUP($I328,[2]GSTZEN!$E:$AK,15,)</f>
        <v>260780</v>
      </c>
      <c r="AE328" s="6" t="str">
        <f>VLOOKUP($I328,[2]GSTZEN!$E:$AK,31,)</f>
        <v>Generated</v>
      </c>
      <c r="AF328" s="6">
        <f>VLOOKUP($I328,[2]GSTZEN!$E:$AK,32,)</f>
        <v>0</v>
      </c>
      <c r="AH328" s="6" t="b">
        <f t="shared" si="44"/>
        <v>1</v>
      </c>
      <c r="AI328" s="6">
        <f t="shared" si="40"/>
        <v>0</v>
      </c>
      <c r="AJ328" s="6">
        <f t="shared" si="40"/>
        <v>0</v>
      </c>
      <c r="AK328" s="6">
        <f t="shared" si="45"/>
        <v>0</v>
      </c>
      <c r="AL328" s="6">
        <f t="shared" si="46"/>
        <v>0</v>
      </c>
      <c r="AM328" s="6">
        <f t="shared" si="47"/>
        <v>0</v>
      </c>
    </row>
    <row r="329" spans="1:39">
      <c r="A329" s="6">
        <v>2150</v>
      </c>
      <c r="B329" s="6" t="s">
        <v>879</v>
      </c>
      <c r="C329" s="6" t="s">
        <v>296</v>
      </c>
      <c r="F329" s="19" t="s">
        <v>657</v>
      </c>
      <c r="G329" s="8">
        <v>1.1000000000000001</v>
      </c>
      <c r="H329" s="6" t="s">
        <v>111</v>
      </c>
      <c r="I329" s="19" t="s">
        <v>658</v>
      </c>
      <c r="K329" s="6" t="s">
        <v>111</v>
      </c>
      <c r="L329" s="6">
        <v>998599</v>
      </c>
      <c r="M329" s="44" t="s">
        <v>36</v>
      </c>
      <c r="N329" s="44">
        <v>1</v>
      </c>
      <c r="O329" s="44" t="s">
        <v>37</v>
      </c>
      <c r="P329" s="74">
        <v>25000</v>
      </c>
      <c r="R329" s="53">
        <f t="shared" si="41"/>
        <v>2250</v>
      </c>
      <c r="S329" s="53">
        <f t="shared" si="42"/>
        <v>2250</v>
      </c>
      <c r="V329" s="53">
        <f t="shared" si="43"/>
        <v>29500</v>
      </c>
      <c r="X329" s="6" t="str">
        <f>VLOOKUP($I329,[2]GSTZEN!$E:$AK,1,)</f>
        <v>GE2150FY2526242</v>
      </c>
      <c r="Y329" s="6" t="str">
        <f>VLOOKUP($I329,[2]GSTZEN!$E:$AK,4,)</f>
        <v>33AAACV6385J1Z1</v>
      </c>
      <c r="Z329" s="6">
        <f>VLOOKUP($I329,[2]GSTZEN!$E:$AK,10,)</f>
        <v>25000</v>
      </c>
      <c r="AA329" s="6">
        <f>VLOOKUP($I329,[2]GSTZEN!$E:$AK,11,)</f>
        <v>0</v>
      </c>
      <c r="AB329" s="6">
        <f>VLOOKUP($I329,[2]GSTZEN!$E:$AK,12,)</f>
        <v>2250</v>
      </c>
      <c r="AC329" s="6">
        <f>VLOOKUP($I329,[2]GSTZEN!$E:$AK,13,)</f>
        <v>2250</v>
      </c>
      <c r="AD329" s="6">
        <f>VLOOKUP($I329,[2]GSTZEN!$E:$AK,15,)</f>
        <v>29500</v>
      </c>
      <c r="AE329" s="6" t="str">
        <f>VLOOKUP($I329,[2]GSTZEN!$E:$AK,31,)</f>
        <v>Generated</v>
      </c>
      <c r="AF329" s="6">
        <f>VLOOKUP($I329,[2]GSTZEN!$E:$AK,32,)</f>
        <v>0</v>
      </c>
      <c r="AH329" s="6" t="b">
        <f t="shared" si="44"/>
        <v>1</v>
      </c>
      <c r="AI329" s="6">
        <f t="shared" si="40"/>
        <v>0</v>
      </c>
      <c r="AJ329" s="6">
        <f t="shared" si="40"/>
        <v>0</v>
      </c>
      <c r="AK329" s="6">
        <f t="shared" si="45"/>
        <v>0</v>
      </c>
      <c r="AL329" s="6">
        <f t="shared" si="46"/>
        <v>0</v>
      </c>
      <c r="AM329" s="6">
        <f t="shared" si="47"/>
        <v>0</v>
      </c>
    </row>
    <row r="330" spans="1:39">
      <c r="A330" s="6">
        <v>2150</v>
      </c>
      <c r="B330" s="6" t="s">
        <v>879</v>
      </c>
      <c r="C330" s="6" t="s">
        <v>296</v>
      </c>
      <c r="F330" s="19" t="s">
        <v>659</v>
      </c>
      <c r="G330" s="8">
        <v>1.1000000000000001</v>
      </c>
      <c r="H330" s="6" t="s">
        <v>111</v>
      </c>
      <c r="I330" s="19" t="s">
        <v>660</v>
      </c>
      <c r="K330" s="6" t="s">
        <v>111</v>
      </c>
      <c r="L330" s="6">
        <v>998599</v>
      </c>
      <c r="M330" s="44" t="s">
        <v>36</v>
      </c>
      <c r="N330" s="44">
        <v>1</v>
      </c>
      <c r="O330" s="44" t="s">
        <v>37</v>
      </c>
      <c r="P330" s="72">
        <v>74900</v>
      </c>
      <c r="R330" s="53">
        <f t="shared" si="41"/>
        <v>6741</v>
      </c>
      <c r="S330" s="53">
        <f t="shared" si="42"/>
        <v>6741</v>
      </c>
      <c r="V330" s="53">
        <f t="shared" si="43"/>
        <v>88382</v>
      </c>
      <c r="X330" s="6" t="str">
        <f>VLOOKUP($I330,[2]GSTZEN!$E:$AK,1,)</f>
        <v>GE2150FY2526243</v>
      </c>
      <c r="Y330" s="6" t="str">
        <f>VLOOKUP($I330,[2]GSTZEN!$E:$AK,4,)</f>
        <v>33ABHCS3945H1Z8</v>
      </c>
      <c r="Z330" s="6">
        <f>VLOOKUP($I330,[2]GSTZEN!$E:$AK,10,)</f>
        <v>74900</v>
      </c>
      <c r="AA330" s="6">
        <f>VLOOKUP($I330,[2]GSTZEN!$E:$AK,11,)</f>
        <v>0</v>
      </c>
      <c r="AB330" s="6">
        <f>VLOOKUP($I330,[2]GSTZEN!$E:$AK,12,)</f>
        <v>6741</v>
      </c>
      <c r="AC330" s="6">
        <f>VLOOKUP($I330,[2]GSTZEN!$E:$AK,13,)</f>
        <v>6741</v>
      </c>
      <c r="AD330" s="6">
        <f>VLOOKUP($I330,[2]GSTZEN!$E:$AK,15,)</f>
        <v>88382</v>
      </c>
      <c r="AE330" s="6" t="str">
        <f>VLOOKUP($I330,[2]GSTZEN!$E:$AK,31,)</f>
        <v>Generated</v>
      </c>
      <c r="AF330" s="6">
        <f>VLOOKUP($I330,[2]GSTZEN!$E:$AK,32,)</f>
        <v>0</v>
      </c>
      <c r="AH330" s="6" t="b">
        <f t="shared" si="44"/>
        <v>1</v>
      </c>
      <c r="AI330" s="6">
        <f t="shared" si="40"/>
        <v>0</v>
      </c>
      <c r="AJ330" s="6">
        <f t="shared" si="40"/>
        <v>0</v>
      </c>
      <c r="AK330" s="6">
        <f t="shared" si="45"/>
        <v>0</v>
      </c>
      <c r="AL330" s="6">
        <f t="shared" si="46"/>
        <v>0</v>
      </c>
      <c r="AM330" s="6">
        <f t="shared" si="47"/>
        <v>0</v>
      </c>
    </row>
    <row r="331" spans="1:39">
      <c r="A331" s="6">
        <v>2150</v>
      </c>
      <c r="B331" s="6" t="s">
        <v>879</v>
      </c>
      <c r="C331" s="6" t="s">
        <v>296</v>
      </c>
      <c r="F331" s="19" t="s">
        <v>661</v>
      </c>
      <c r="G331" s="8">
        <v>1.1000000000000001</v>
      </c>
      <c r="H331" s="6" t="s">
        <v>111</v>
      </c>
      <c r="I331" s="19" t="s">
        <v>662</v>
      </c>
      <c r="K331" s="6" t="s">
        <v>111</v>
      </c>
      <c r="L331" s="6">
        <v>998599</v>
      </c>
      <c r="M331" s="44" t="s">
        <v>36</v>
      </c>
      <c r="N331" s="44">
        <v>1</v>
      </c>
      <c r="O331" s="44" t="s">
        <v>37</v>
      </c>
      <c r="P331" s="74">
        <v>884000</v>
      </c>
      <c r="R331" s="53">
        <f t="shared" si="41"/>
        <v>79560</v>
      </c>
      <c r="S331" s="53">
        <f t="shared" si="42"/>
        <v>79560</v>
      </c>
      <c r="V331" s="53">
        <f t="shared" si="43"/>
        <v>1043120</v>
      </c>
      <c r="X331" s="6" t="str">
        <f>VLOOKUP($I331,[2]GSTZEN!$E:$AK,1,)</f>
        <v>GE2150FY2526244</v>
      </c>
      <c r="Y331" s="6" t="str">
        <f>VLOOKUP($I331,[2]GSTZEN!$E:$AK,4,)</f>
        <v>33AALFC0265C1ZZ</v>
      </c>
      <c r="Z331" s="6">
        <f>VLOOKUP($I331,[2]GSTZEN!$E:$AK,10,)</f>
        <v>884000</v>
      </c>
      <c r="AA331" s="6">
        <f>VLOOKUP($I331,[2]GSTZEN!$E:$AK,11,)</f>
        <v>0</v>
      </c>
      <c r="AB331" s="6">
        <f>VLOOKUP($I331,[2]GSTZEN!$E:$AK,12,)</f>
        <v>79560</v>
      </c>
      <c r="AC331" s="6">
        <f>VLOOKUP($I331,[2]GSTZEN!$E:$AK,13,)</f>
        <v>79560</v>
      </c>
      <c r="AD331" s="6">
        <f>VLOOKUP($I331,[2]GSTZEN!$E:$AK,15,)</f>
        <v>1043120</v>
      </c>
      <c r="AE331" s="6" t="str">
        <f>VLOOKUP($I331,[2]GSTZEN!$E:$AK,31,)</f>
        <v>Generated</v>
      </c>
      <c r="AF331" s="6">
        <f>VLOOKUP($I331,[2]GSTZEN!$E:$AK,32,)</f>
        <v>0</v>
      </c>
      <c r="AH331" s="6" t="b">
        <f t="shared" si="44"/>
        <v>1</v>
      </c>
      <c r="AI331" s="6">
        <f t="shared" si="40"/>
        <v>0</v>
      </c>
      <c r="AJ331" s="6">
        <f t="shared" si="40"/>
        <v>0</v>
      </c>
      <c r="AK331" s="6">
        <f t="shared" si="45"/>
        <v>0</v>
      </c>
      <c r="AL331" s="6">
        <f t="shared" si="46"/>
        <v>0</v>
      </c>
      <c r="AM331" s="6">
        <f t="shared" si="47"/>
        <v>0</v>
      </c>
    </row>
    <row r="332" spans="1:39">
      <c r="A332" s="6">
        <v>2150</v>
      </c>
      <c r="B332" s="6" t="s">
        <v>879</v>
      </c>
      <c r="C332" s="6" t="s">
        <v>296</v>
      </c>
      <c r="F332" s="19" t="s">
        <v>663</v>
      </c>
      <c r="G332" s="8">
        <v>1.1000000000000001</v>
      </c>
      <c r="H332" s="6" t="s">
        <v>111</v>
      </c>
      <c r="I332" s="19" t="s">
        <v>664</v>
      </c>
      <c r="K332" s="6" t="s">
        <v>111</v>
      </c>
      <c r="L332" s="6">
        <v>998599</v>
      </c>
      <c r="M332" s="44" t="s">
        <v>36</v>
      </c>
      <c r="N332" s="44">
        <v>1</v>
      </c>
      <c r="O332" s="44" t="s">
        <v>37</v>
      </c>
      <c r="P332" s="74">
        <v>884000</v>
      </c>
      <c r="R332" s="53">
        <f t="shared" si="41"/>
        <v>79560</v>
      </c>
      <c r="S332" s="53">
        <f t="shared" si="42"/>
        <v>79560</v>
      </c>
      <c r="V332" s="53">
        <f t="shared" si="43"/>
        <v>1043120</v>
      </c>
      <c r="X332" s="6" t="str">
        <f>VLOOKUP($I332,[2]GSTZEN!$E:$AK,1,)</f>
        <v>GE2150FY2526245</v>
      </c>
      <c r="Y332" s="6" t="str">
        <f>VLOOKUP($I332,[2]GSTZEN!$E:$AK,4,)</f>
        <v>33ABACA9594M1Z5</v>
      </c>
      <c r="Z332" s="6">
        <f>VLOOKUP($I332,[2]GSTZEN!$E:$AK,10,)</f>
        <v>884000</v>
      </c>
      <c r="AA332" s="6">
        <f>VLOOKUP($I332,[2]GSTZEN!$E:$AK,11,)</f>
        <v>0</v>
      </c>
      <c r="AB332" s="6">
        <f>VLOOKUP($I332,[2]GSTZEN!$E:$AK,12,)</f>
        <v>79560</v>
      </c>
      <c r="AC332" s="6">
        <f>VLOOKUP($I332,[2]GSTZEN!$E:$AK,13,)</f>
        <v>79560</v>
      </c>
      <c r="AD332" s="6">
        <f>VLOOKUP($I332,[2]GSTZEN!$E:$AK,15,)</f>
        <v>1043120</v>
      </c>
      <c r="AE332" s="6" t="str">
        <f>VLOOKUP($I332,[2]GSTZEN!$E:$AK,31,)</f>
        <v>Generated</v>
      </c>
      <c r="AF332" s="6">
        <f>VLOOKUP($I332,[2]GSTZEN!$E:$AK,32,)</f>
        <v>0</v>
      </c>
      <c r="AH332" s="6" t="b">
        <f t="shared" si="44"/>
        <v>1</v>
      </c>
      <c r="AI332" s="6">
        <f t="shared" si="40"/>
        <v>0</v>
      </c>
      <c r="AJ332" s="6">
        <f t="shared" si="40"/>
        <v>0</v>
      </c>
      <c r="AK332" s="6">
        <f t="shared" si="45"/>
        <v>0</v>
      </c>
      <c r="AL332" s="6">
        <f t="shared" si="46"/>
        <v>0</v>
      </c>
      <c r="AM332" s="6">
        <f t="shared" si="47"/>
        <v>0</v>
      </c>
    </row>
    <row r="333" spans="1:39">
      <c r="A333" s="6">
        <v>2150</v>
      </c>
      <c r="B333" s="6" t="s">
        <v>879</v>
      </c>
      <c r="C333" s="6" t="s">
        <v>296</v>
      </c>
      <c r="F333" s="19" t="s">
        <v>665</v>
      </c>
      <c r="G333" s="8">
        <v>1.1000000000000001</v>
      </c>
      <c r="H333" s="6" t="s">
        <v>111</v>
      </c>
      <c r="I333" s="19" t="s">
        <v>666</v>
      </c>
      <c r="K333" s="6" t="s">
        <v>111</v>
      </c>
      <c r="L333" s="6">
        <v>998599</v>
      </c>
      <c r="M333" s="44" t="s">
        <v>36</v>
      </c>
      <c r="N333" s="44">
        <v>1</v>
      </c>
      <c r="O333" s="44" t="s">
        <v>37</v>
      </c>
      <c r="P333" s="74">
        <v>663000</v>
      </c>
      <c r="R333" s="53">
        <f t="shared" si="41"/>
        <v>59670</v>
      </c>
      <c r="S333" s="53">
        <f t="shared" si="42"/>
        <v>59670</v>
      </c>
      <c r="V333" s="53">
        <f t="shared" si="43"/>
        <v>782340</v>
      </c>
      <c r="X333" s="6" t="str">
        <f>VLOOKUP($I333,[2]GSTZEN!$E:$AK,1,)</f>
        <v>GE2150FY2526246</v>
      </c>
      <c r="Y333" s="6" t="str">
        <f>VLOOKUP($I333,[2]GSTZEN!$E:$AK,4,)</f>
        <v>33ABQCS0557E1ZB</v>
      </c>
      <c r="Z333" s="6">
        <f>VLOOKUP($I333,[2]GSTZEN!$E:$AK,10,)</f>
        <v>663000</v>
      </c>
      <c r="AA333" s="6">
        <f>VLOOKUP($I333,[2]GSTZEN!$E:$AK,11,)</f>
        <v>0</v>
      </c>
      <c r="AB333" s="6">
        <f>VLOOKUP($I333,[2]GSTZEN!$E:$AK,12,)</f>
        <v>59670</v>
      </c>
      <c r="AC333" s="6">
        <f>VLOOKUP($I333,[2]GSTZEN!$E:$AK,13,)</f>
        <v>59670</v>
      </c>
      <c r="AD333" s="6">
        <f>VLOOKUP($I333,[2]GSTZEN!$E:$AK,15,)</f>
        <v>782340</v>
      </c>
      <c r="AE333" s="6" t="str">
        <f>VLOOKUP($I333,[2]GSTZEN!$E:$AK,31,)</f>
        <v>Generated</v>
      </c>
      <c r="AF333" s="6">
        <f>VLOOKUP($I333,[2]GSTZEN!$E:$AK,32,)</f>
        <v>0</v>
      </c>
      <c r="AH333" s="6" t="b">
        <f t="shared" si="44"/>
        <v>1</v>
      </c>
      <c r="AI333" s="6">
        <f t="shared" si="40"/>
        <v>0</v>
      </c>
      <c r="AJ333" s="6">
        <f t="shared" si="40"/>
        <v>0</v>
      </c>
      <c r="AK333" s="6">
        <f t="shared" si="45"/>
        <v>0</v>
      </c>
      <c r="AL333" s="6">
        <f t="shared" si="46"/>
        <v>0</v>
      </c>
      <c r="AM333" s="6">
        <f t="shared" si="47"/>
        <v>0</v>
      </c>
    </row>
    <row r="334" spans="1:39">
      <c r="A334" s="6">
        <v>2150</v>
      </c>
      <c r="B334" s="6" t="s">
        <v>879</v>
      </c>
      <c r="C334" s="6" t="s">
        <v>296</v>
      </c>
      <c r="F334" s="19" t="s">
        <v>667</v>
      </c>
      <c r="G334" s="8">
        <v>1.1000000000000001</v>
      </c>
      <c r="H334" s="6" t="s">
        <v>111</v>
      </c>
      <c r="I334" s="19" t="s">
        <v>668</v>
      </c>
      <c r="K334" s="6" t="s">
        <v>111</v>
      </c>
      <c r="L334" s="6">
        <v>998599</v>
      </c>
      <c r="M334" s="44" t="s">
        <v>36</v>
      </c>
      <c r="N334" s="44">
        <v>1</v>
      </c>
      <c r="O334" s="44" t="s">
        <v>37</v>
      </c>
      <c r="P334" s="74">
        <v>884000</v>
      </c>
      <c r="R334" s="53">
        <f t="shared" si="41"/>
        <v>79560</v>
      </c>
      <c r="S334" s="53">
        <f t="shared" si="42"/>
        <v>79560</v>
      </c>
      <c r="V334" s="53">
        <f t="shared" si="43"/>
        <v>1043120</v>
      </c>
      <c r="X334" s="6" t="str">
        <f>VLOOKUP($I334,[2]GSTZEN!$E:$AK,1,)</f>
        <v>GE2150FY2526247</v>
      </c>
      <c r="Y334" s="6" t="str">
        <f>VLOOKUP($I334,[2]GSTZEN!$E:$AK,4,)</f>
        <v>33ABCCA7862Q1Z4</v>
      </c>
      <c r="Z334" s="6">
        <f>VLOOKUP($I334,[2]GSTZEN!$E:$AK,10,)</f>
        <v>884000</v>
      </c>
      <c r="AA334" s="6">
        <f>VLOOKUP($I334,[2]GSTZEN!$E:$AK,11,)</f>
        <v>0</v>
      </c>
      <c r="AB334" s="6">
        <f>VLOOKUP($I334,[2]GSTZEN!$E:$AK,12,)</f>
        <v>79560</v>
      </c>
      <c r="AC334" s="6">
        <f>VLOOKUP($I334,[2]GSTZEN!$E:$AK,13,)</f>
        <v>79560</v>
      </c>
      <c r="AD334" s="6">
        <f>VLOOKUP($I334,[2]GSTZEN!$E:$AK,15,)</f>
        <v>1043120</v>
      </c>
      <c r="AE334" s="6" t="str">
        <f>VLOOKUP($I334,[2]GSTZEN!$E:$AK,31,)</f>
        <v>Generated</v>
      </c>
      <c r="AF334" s="6">
        <f>VLOOKUP($I334,[2]GSTZEN!$E:$AK,32,)</f>
        <v>0</v>
      </c>
      <c r="AH334" s="6" t="b">
        <f t="shared" si="44"/>
        <v>1</v>
      </c>
      <c r="AI334" s="6">
        <f t="shared" si="40"/>
        <v>0</v>
      </c>
      <c r="AJ334" s="6">
        <f t="shared" si="40"/>
        <v>0</v>
      </c>
      <c r="AK334" s="6">
        <f t="shared" si="45"/>
        <v>0</v>
      </c>
      <c r="AL334" s="6">
        <f t="shared" si="46"/>
        <v>0</v>
      </c>
      <c r="AM334" s="6">
        <f t="shared" si="47"/>
        <v>0</v>
      </c>
    </row>
    <row r="335" spans="1:39">
      <c r="A335" s="6">
        <v>2150</v>
      </c>
      <c r="B335" s="6" t="s">
        <v>879</v>
      </c>
      <c r="C335" s="6" t="s">
        <v>296</v>
      </c>
      <c r="F335" s="19" t="s">
        <v>669</v>
      </c>
      <c r="G335" s="8">
        <v>1.1000000000000001</v>
      </c>
      <c r="H335" s="6" t="s">
        <v>111</v>
      </c>
      <c r="I335" s="19" t="s">
        <v>670</v>
      </c>
      <c r="K335" s="6" t="s">
        <v>111</v>
      </c>
      <c r="L335" s="6">
        <v>998599</v>
      </c>
      <c r="M335" s="44" t="s">
        <v>36</v>
      </c>
      <c r="N335" s="44">
        <v>1</v>
      </c>
      <c r="O335" s="44" t="s">
        <v>37</v>
      </c>
      <c r="P335" s="74">
        <v>1105000</v>
      </c>
      <c r="R335" s="53">
        <f t="shared" si="41"/>
        <v>99450</v>
      </c>
      <c r="S335" s="53">
        <f t="shared" si="42"/>
        <v>99450</v>
      </c>
      <c r="V335" s="53">
        <f t="shared" si="43"/>
        <v>1303900</v>
      </c>
      <c r="X335" s="6" t="str">
        <f>VLOOKUP($I335,[2]GSTZEN!$E:$AK,1,)</f>
        <v>GE2150FY2526248</v>
      </c>
      <c r="Y335" s="6" t="str">
        <f>VLOOKUP($I335,[2]GSTZEN!$E:$AK,4,)</f>
        <v>33AATCM2395L1ZT</v>
      </c>
      <c r="Z335" s="6">
        <f>VLOOKUP($I335,[2]GSTZEN!$E:$AK,10,)</f>
        <v>1105000</v>
      </c>
      <c r="AA335" s="6">
        <f>VLOOKUP($I335,[2]GSTZEN!$E:$AK,11,)</f>
        <v>0</v>
      </c>
      <c r="AB335" s="6">
        <f>VLOOKUP($I335,[2]GSTZEN!$E:$AK,12,)</f>
        <v>99450</v>
      </c>
      <c r="AC335" s="6">
        <f>VLOOKUP($I335,[2]GSTZEN!$E:$AK,13,)</f>
        <v>99450</v>
      </c>
      <c r="AD335" s="6">
        <f>VLOOKUP($I335,[2]GSTZEN!$E:$AK,15,)</f>
        <v>1303900</v>
      </c>
      <c r="AE335" s="6" t="str">
        <f>VLOOKUP($I335,[2]GSTZEN!$E:$AK,31,)</f>
        <v>Generated</v>
      </c>
      <c r="AF335" s="6">
        <f>VLOOKUP($I335,[2]GSTZEN!$E:$AK,32,)</f>
        <v>0</v>
      </c>
      <c r="AH335" s="6" t="b">
        <f t="shared" si="44"/>
        <v>1</v>
      </c>
      <c r="AI335" s="6">
        <f t="shared" si="40"/>
        <v>0</v>
      </c>
      <c r="AJ335" s="6">
        <f t="shared" si="40"/>
        <v>0</v>
      </c>
      <c r="AK335" s="6">
        <f t="shared" si="45"/>
        <v>0</v>
      </c>
      <c r="AL335" s="6">
        <f t="shared" si="46"/>
        <v>0</v>
      </c>
      <c r="AM335" s="6">
        <f t="shared" si="47"/>
        <v>0</v>
      </c>
    </row>
    <row r="336" spans="1:39">
      <c r="A336" s="6">
        <v>2150</v>
      </c>
      <c r="B336" s="6" t="s">
        <v>879</v>
      </c>
      <c r="C336" s="6" t="s">
        <v>296</v>
      </c>
      <c r="F336" s="19" t="s">
        <v>671</v>
      </c>
      <c r="G336" s="8">
        <v>1.1000000000000001</v>
      </c>
      <c r="H336" s="6" t="s">
        <v>111</v>
      </c>
      <c r="I336" s="19" t="s">
        <v>672</v>
      </c>
      <c r="K336" s="6" t="s">
        <v>111</v>
      </c>
      <c r="L336" s="6">
        <v>998599</v>
      </c>
      <c r="M336" s="44" t="s">
        <v>36</v>
      </c>
      <c r="N336" s="44">
        <v>1</v>
      </c>
      <c r="O336" s="44" t="s">
        <v>37</v>
      </c>
      <c r="P336" s="74">
        <v>884000</v>
      </c>
      <c r="R336" s="53">
        <f t="shared" si="41"/>
        <v>79560</v>
      </c>
      <c r="S336" s="53">
        <f t="shared" si="42"/>
        <v>79560</v>
      </c>
      <c r="V336" s="53">
        <f t="shared" si="43"/>
        <v>1043120</v>
      </c>
      <c r="X336" s="6" t="str">
        <f>VLOOKUP($I336,[2]GSTZEN!$E:$AK,1,)</f>
        <v>GE2150FY2526249</v>
      </c>
      <c r="Y336" s="6" t="str">
        <f>VLOOKUP($I336,[2]GSTZEN!$E:$AK,4,)</f>
        <v>33AAKCT1270C1ZQ</v>
      </c>
      <c r="Z336" s="6">
        <f>VLOOKUP($I336,[2]GSTZEN!$E:$AK,10,)</f>
        <v>884000</v>
      </c>
      <c r="AA336" s="6">
        <f>VLOOKUP($I336,[2]GSTZEN!$E:$AK,11,)</f>
        <v>0</v>
      </c>
      <c r="AB336" s="6">
        <f>VLOOKUP($I336,[2]GSTZEN!$E:$AK,12,)</f>
        <v>79560</v>
      </c>
      <c r="AC336" s="6">
        <f>VLOOKUP($I336,[2]GSTZEN!$E:$AK,13,)</f>
        <v>79560</v>
      </c>
      <c r="AD336" s="6">
        <f>VLOOKUP($I336,[2]GSTZEN!$E:$AK,15,)</f>
        <v>1043120</v>
      </c>
      <c r="AE336" s="6" t="str">
        <f>VLOOKUP($I336,[2]GSTZEN!$E:$AK,31,)</f>
        <v>Generated</v>
      </c>
      <c r="AF336" s="6">
        <f>VLOOKUP($I336,[2]GSTZEN!$E:$AK,32,)</f>
        <v>0</v>
      </c>
      <c r="AH336" s="6" t="b">
        <f t="shared" si="44"/>
        <v>1</v>
      </c>
      <c r="AI336" s="6">
        <f t="shared" si="40"/>
        <v>0</v>
      </c>
      <c r="AJ336" s="6">
        <f t="shared" si="40"/>
        <v>0</v>
      </c>
      <c r="AK336" s="6">
        <f t="shared" si="45"/>
        <v>0</v>
      </c>
      <c r="AL336" s="6">
        <f t="shared" si="46"/>
        <v>0</v>
      </c>
      <c r="AM336" s="6">
        <f t="shared" si="47"/>
        <v>0</v>
      </c>
    </row>
    <row r="337" spans="1:39">
      <c r="A337" s="6">
        <v>2150</v>
      </c>
      <c r="B337" s="6" t="s">
        <v>879</v>
      </c>
      <c r="C337" s="6" t="s">
        <v>296</v>
      </c>
      <c r="F337" s="19" t="s">
        <v>673</v>
      </c>
      <c r="G337" s="8">
        <v>1.1000000000000001</v>
      </c>
      <c r="H337" s="6" t="s">
        <v>111</v>
      </c>
      <c r="I337" s="19" t="s">
        <v>674</v>
      </c>
      <c r="K337" s="6" t="s">
        <v>111</v>
      </c>
      <c r="L337" s="6">
        <v>998599</v>
      </c>
      <c r="M337" s="44" t="s">
        <v>36</v>
      </c>
      <c r="N337" s="44">
        <v>1</v>
      </c>
      <c r="O337" s="44" t="s">
        <v>37</v>
      </c>
      <c r="P337" s="74">
        <v>25000</v>
      </c>
      <c r="R337" s="53">
        <f t="shared" si="41"/>
        <v>2250</v>
      </c>
      <c r="S337" s="53">
        <f t="shared" si="42"/>
        <v>2250</v>
      </c>
      <c r="V337" s="53">
        <f t="shared" si="43"/>
        <v>29500</v>
      </c>
      <c r="X337" s="6" t="str">
        <f>VLOOKUP($I337,[2]GSTZEN!$E:$AK,1,)</f>
        <v>GE2150FY2526250</v>
      </c>
      <c r="Y337" s="6" t="str">
        <f>VLOOKUP($I337,[2]GSTZEN!$E:$AK,4,)</f>
        <v>33AAYFV8192N1ZY</v>
      </c>
      <c r="Z337" s="6">
        <f>VLOOKUP($I337,[2]GSTZEN!$E:$AK,10,)</f>
        <v>25000</v>
      </c>
      <c r="AA337" s="6">
        <f>VLOOKUP($I337,[2]GSTZEN!$E:$AK,11,)</f>
        <v>0</v>
      </c>
      <c r="AB337" s="6">
        <f>VLOOKUP($I337,[2]GSTZEN!$E:$AK,12,)</f>
        <v>2250</v>
      </c>
      <c r="AC337" s="6">
        <f>VLOOKUP($I337,[2]GSTZEN!$E:$AK,13,)</f>
        <v>2250</v>
      </c>
      <c r="AD337" s="6">
        <f>VLOOKUP($I337,[2]GSTZEN!$E:$AK,15,)</f>
        <v>29500</v>
      </c>
      <c r="AE337" s="6" t="str">
        <f>VLOOKUP($I337,[2]GSTZEN!$E:$AK,31,)</f>
        <v>Generated</v>
      </c>
      <c r="AF337" s="6">
        <f>VLOOKUP($I337,[2]GSTZEN!$E:$AK,32,)</f>
        <v>0</v>
      </c>
      <c r="AH337" s="6" t="b">
        <f t="shared" si="44"/>
        <v>1</v>
      </c>
      <c r="AI337" s="6">
        <f t="shared" si="40"/>
        <v>0</v>
      </c>
      <c r="AJ337" s="6">
        <f t="shared" si="40"/>
        <v>0</v>
      </c>
      <c r="AK337" s="6">
        <f t="shared" si="45"/>
        <v>0</v>
      </c>
      <c r="AL337" s="6">
        <f t="shared" si="46"/>
        <v>0</v>
      </c>
      <c r="AM337" s="6">
        <f t="shared" si="47"/>
        <v>0</v>
      </c>
    </row>
    <row r="338" spans="1:39">
      <c r="A338" s="6">
        <v>2150</v>
      </c>
      <c r="B338" s="6" t="s">
        <v>879</v>
      </c>
      <c r="C338" s="6" t="s">
        <v>296</v>
      </c>
      <c r="F338" s="19" t="s">
        <v>675</v>
      </c>
      <c r="G338" s="8">
        <v>1.1000000000000001</v>
      </c>
      <c r="H338" s="6" t="s">
        <v>111</v>
      </c>
      <c r="I338" s="19" t="s">
        <v>676</v>
      </c>
      <c r="K338" s="6" t="s">
        <v>111</v>
      </c>
      <c r="L338" s="6">
        <v>998599</v>
      </c>
      <c r="M338" s="44" t="s">
        <v>36</v>
      </c>
      <c r="N338" s="44">
        <v>1</v>
      </c>
      <c r="O338" s="44" t="s">
        <v>37</v>
      </c>
      <c r="P338" s="74">
        <v>25000</v>
      </c>
      <c r="R338" s="53">
        <f t="shared" si="41"/>
        <v>2250</v>
      </c>
      <c r="S338" s="53">
        <f t="shared" si="42"/>
        <v>2250</v>
      </c>
      <c r="V338" s="53">
        <f t="shared" si="43"/>
        <v>29500</v>
      </c>
      <c r="X338" s="6" t="str">
        <f>VLOOKUP($I338,[2]GSTZEN!$E:$AK,1,)</f>
        <v>GE2150FY2526251</v>
      </c>
      <c r="Y338" s="6" t="str">
        <f>VLOOKUP($I338,[2]GSTZEN!$E:$AK,4,)</f>
        <v>33AAVCS2783G1ZW</v>
      </c>
      <c r="Z338" s="6">
        <f>VLOOKUP($I338,[2]GSTZEN!$E:$AK,10,)</f>
        <v>25000</v>
      </c>
      <c r="AA338" s="6">
        <f>VLOOKUP($I338,[2]GSTZEN!$E:$AK,11,)</f>
        <v>0</v>
      </c>
      <c r="AB338" s="6">
        <f>VLOOKUP($I338,[2]GSTZEN!$E:$AK,12,)</f>
        <v>2250</v>
      </c>
      <c r="AC338" s="6">
        <f>VLOOKUP($I338,[2]GSTZEN!$E:$AK,13,)</f>
        <v>2250</v>
      </c>
      <c r="AD338" s="6">
        <f>VLOOKUP($I338,[2]GSTZEN!$E:$AK,15,)</f>
        <v>29500</v>
      </c>
      <c r="AE338" s="6" t="str">
        <f>VLOOKUP($I338,[2]GSTZEN!$E:$AK,31,)</f>
        <v>Generated</v>
      </c>
      <c r="AF338" s="6">
        <f>VLOOKUP($I338,[2]GSTZEN!$E:$AK,32,)</f>
        <v>0</v>
      </c>
      <c r="AH338" s="6" t="b">
        <f t="shared" si="44"/>
        <v>1</v>
      </c>
      <c r="AI338" s="6">
        <f t="shared" si="40"/>
        <v>0</v>
      </c>
      <c r="AJ338" s="6">
        <f t="shared" si="40"/>
        <v>0</v>
      </c>
      <c r="AK338" s="6">
        <f t="shared" si="45"/>
        <v>0</v>
      </c>
      <c r="AL338" s="6">
        <f t="shared" si="46"/>
        <v>0</v>
      </c>
      <c r="AM338" s="6">
        <f t="shared" si="47"/>
        <v>0</v>
      </c>
    </row>
    <row r="339" spans="1:39">
      <c r="A339" s="6">
        <v>2150</v>
      </c>
      <c r="B339" s="6" t="s">
        <v>879</v>
      </c>
      <c r="C339" s="6" t="s">
        <v>296</v>
      </c>
      <c r="F339" s="19" t="s">
        <v>675</v>
      </c>
      <c r="G339" s="8">
        <v>1.1000000000000001</v>
      </c>
      <c r="H339" s="6" t="s">
        <v>111</v>
      </c>
      <c r="I339" s="19" t="s">
        <v>677</v>
      </c>
      <c r="K339" s="6" t="s">
        <v>111</v>
      </c>
      <c r="L339" s="6">
        <v>998599</v>
      </c>
      <c r="M339" s="44" t="s">
        <v>36</v>
      </c>
      <c r="N339" s="44">
        <v>1</v>
      </c>
      <c r="O339" s="44" t="s">
        <v>37</v>
      </c>
      <c r="P339" s="74">
        <v>25000</v>
      </c>
      <c r="R339" s="53">
        <f t="shared" si="41"/>
        <v>2250</v>
      </c>
      <c r="S339" s="53">
        <f t="shared" si="42"/>
        <v>2250</v>
      </c>
      <c r="V339" s="53">
        <f t="shared" si="43"/>
        <v>29500</v>
      </c>
      <c r="X339" s="6" t="str">
        <f>VLOOKUP($I339,[2]GSTZEN!$E:$AK,1,)</f>
        <v>GE2150FY2526252</v>
      </c>
      <c r="Y339" s="6" t="str">
        <f>VLOOKUP($I339,[2]GSTZEN!$E:$AK,4,)</f>
        <v>33AAVCS2783G1ZW</v>
      </c>
      <c r="Z339" s="6">
        <f>VLOOKUP($I339,[2]GSTZEN!$E:$AK,10,)</f>
        <v>25000</v>
      </c>
      <c r="AA339" s="6">
        <f>VLOOKUP($I339,[2]GSTZEN!$E:$AK,11,)</f>
        <v>0</v>
      </c>
      <c r="AB339" s="6">
        <f>VLOOKUP($I339,[2]GSTZEN!$E:$AK,12,)</f>
        <v>2250</v>
      </c>
      <c r="AC339" s="6">
        <f>VLOOKUP($I339,[2]GSTZEN!$E:$AK,13,)</f>
        <v>2250</v>
      </c>
      <c r="AD339" s="6">
        <f>VLOOKUP($I339,[2]GSTZEN!$E:$AK,15,)</f>
        <v>29500</v>
      </c>
      <c r="AE339" s="6" t="str">
        <f>VLOOKUP($I339,[2]GSTZEN!$E:$AK,31,)</f>
        <v>Generated</v>
      </c>
      <c r="AF339" s="6">
        <f>VLOOKUP($I339,[2]GSTZEN!$E:$AK,32,)</f>
        <v>0</v>
      </c>
      <c r="AH339" s="6" t="b">
        <f t="shared" si="44"/>
        <v>1</v>
      </c>
      <c r="AI339" s="6">
        <f t="shared" si="40"/>
        <v>0</v>
      </c>
      <c r="AJ339" s="6">
        <f t="shared" si="40"/>
        <v>0</v>
      </c>
      <c r="AK339" s="6">
        <f t="shared" si="45"/>
        <v>0</v>
      </c>
      <c r="AL339" s="6">
        <f t="shared" si="46"/>
        <v>0</v>
      </c>
      <c r="AM339" s="6">
        <f t="shared" si="47"/>
        <v>0</v>
      </c>
    </row>
    <row r="340" spans="1:39">
      <c r="A340" s="6">
        <v>2150</v>
      </c>
      <c r="B340" s="6" t="s">
        <v>879</v>
      </c>
      <c r="C340" s="6" t="s">
        <v>296</v>
      </c>
      <c r="F340" s="19" t="s">
        <v>675</v>
      </c>
      <c r="G340" s="8">
        <v>1.1000000000000001</v>
      </c>
      <c r="H340" s="6" t="s">
        <v>111</v>
      </c>
      <c r="I340" s="19" t="s">
        <v>678</v>
      </c>
      <c r="K340" s="6" t="s">
        <v>111</v>
      </c>
      <c r="L340" s="6">
        <v>998599</v>
      </c>
      <c r="M340" s="44" t="s">
        <v>36</v>
      </c>
      <c r="N340" s="44">
        <v>1</v>
      </c>
      <c r="O340" s="44" t="s">
        <v>37</v>
      </c>
      <c r="P340" s="74">
        <v>25000</v>
      </c>
      <c r="R340" s="53">
        <f t="shared" si="41"/>
        <v>2250</v>
      </c>
      <c r="S340" s="53">
        <f t="shared" si="42"/>
        <v>2250</v>
      </c>
      <c r="V340" s="53">
        <f t="shared" si="43"/>
        <v>29500</v>
      </c>
      <c r="X340" s="6" t="str">
        <f>VLOOKUP($I340,[2]GSTZEN!$E:$AK,1,)</f>
        <v>GE2150FY2526253</v>
      </c>
      <c r="Y340" s="6" t="str">
        <f>VLOOKUP($I340,[2]GSTZEN!$E:$AK,4,)</f>
        <v>33AAVCS2783G1ZW</v>
      </c>
      <c r="Z340" s="6">
        <f>VLOOKUP($I340,[2]GSTZEN!$E:$AK,10,)</f>
        <v>25000</v>
      </c>
      <c r="AA340" s="6">
        <f>VLOOKUP($I340,[2]GSTZEN!$E:$AK,11,)</f>
        <v>0</v>
      </c>
      <c r="AB340" s="6">
        <f>VLOOKUP($I340,[2]GSTZEN!$E:$AK,12,)</f>
        <v>2250</v>
      </c>
      <c r="AC340" s="6">
        <f>VLOOKUP($I340,[2]GSTZEN!$E:$AK,13,)</f>
        <v>2250</v>
      </c>
      <c r="AD340" s="6">
        <f>VLOOKUP($I340,[2]GSTZEN!$E:$AK,15,)</f>
        <v>29500</v>
      </c>
      <c r="AE340" s="6" t="str">
        <f>VLOOKUP($I340,[2]GSTZEN!$E:$AK,31,)</f>
        <v>Generated</v>
      </c>
      <c r="AF340" s="6">
        <f>VLOOKUP($I340,[2]GSTZEN!$E:$AK,32,)</f>
        <v>0</v>
      </c>
      <c r="AH340" s="6" t="b">
        <f t="shared" si="44"/>
        <v>1</v>
      </c>
      <c r="AI340" s="6">
        <f t="shared" si="40"/>
        <v>0</v>
      </c>
      <c r="AJ340" s="6">
        <f t="shared" si="40"/>
        <v>0</v>
      </c>
      <c r="AK340" s="6">
        <f t="shared" si="45"/>
        <v>0</v>
      </c>
      <c r="AL340" s="6">
        <f t="shared" si="46"/>
        <v>0</v>
      </c>
      <c r="AM340" s="6">
        <f t="shared" si="47"/>
        <v>0</v>
      </c>
    </row>
    <row r="341" spans="1:39">
      <c r="A341" s="6">
        <v>2150</v>
      </c>
      <c r="B341" s="6" t="s">
        <v>879</v>
      </c>
      <c r="C341" s="6" t="s">
        <v>296</v>
      </c>
      <c r="F341" s="19" t="s">
        <v>675</v>
      </c>
      <c r="G341" s="8">
        <v>1.1000000000000001</v>
      </c>
      <c r="H341" s="6" t="s">
        <v>111</v>
      </c>
      <c r="I341" s="19" t="s">
        <v>679</v>
      </c>
      <c r="K341" s="6" t="s">
        <v>111</v>
      </c>
      <c r="L341" s="6">
        <v>998599</v>
      </c>
      <c r="M341" s="44" t="s">
        <v>36</v>
      </c>
      <c r="N341" s="44">
        <v>1</v>
      </c>
      <c r="O341" s="44" t="s">
        <v>37</v>
      </c>
      <c r="P341" s="74">
        <v>25000</v>
      </c>
      <c r="R341" s="53">
        <f t="shared" si="41"/>
        <v>2250</v>
      </c>
      <c r="S341" s="53">
        <f t="shared" si="42"/>
        <v>2250</v>
      </c>
      <c r="V341" s="53">
        <f t="shared" si="43"/>
        <v>29500</v>
      </c>
      <c r="X341" s="6" t="str">
        <f>VLOOKUP($I341,[2]GSTZEN!$E:$AK,1,)</f>
        <v>GE2150FY2526254</v>
      </c>
      <c r="Y341" s="6" t="str">
        <f>VLOOKUP($I341,[2]GSTZEN!$E:$AK,4,)</f>
        <v>33AAVCS2783G1ZW</v>
      </c>
      <c r="Z341" s="6">
        <f>VLOOKUP($I341,[2]GSTZEN!$E:$AK,10,)</f>
        <v>25000</v>
      </c>
      <c r="AA341" s="6">
        <f>VLOOKUP($I341,[2]GSTZEN!$E:$AK,11,)</f>
        <v>0</v>
      </c>
      <c r="AB341" s="6">
        <f>VLOOKUP($I341,[2]GSTZEN!$E:$AK,12,)</f>
        <v>2250</v>
      </c>
      <c r="AC341" s="6">
        <f>VLOOKUP($I341,[2]GSTZEN!$E:$AK,13,)</f>
        <v>2250</v>
      </c>
      <c r="AD341" s="6">
        <f>VLOOKUP($I341,[2]GSTZEN!$E:$AK,15,)</f>
        <v>29500</v>
      </c>
      <c r="AE341" s="6" t="str">
        <f>VLOOKUP($I341,[2]GSTZEN!$E:$AK,31,)</f>
        <v>Generated</v>
      </c>
      <c r="AF341" s="6">
        <f>VLOOKUP($I341,[2]GSTZEN!$E:$AK,32,)</f>
        <v>0</v>
      </c>
      <c r="AH341" s="6" t="b">
        <f t="shared" si="44"/>
        <v>1</v>
      </c>
      <c r="AI341" s="6">
        <f t="shared" si="40"/>
        <v>0</v>
      </c>
      <c r="AJ341" s="6">
        <f t="shared" si="40"/>
        <v>0</v>
      </c>
      <c r="AK341" s="6">
        <f t="shared" si="45"/>
        <v>0</v>
      </c>
      <c r="AL341" s="6">
        <f t="shared" si="46"/>
        <v>0</v>
      </c>
      <c r="AM341" s="6">
        <f t="shared" si="47"/>
        <v>0</v>
      </c>
    </row>
    <row r="342" spans="1:39">
      <c r="A342" s="6">
        <v>2150</v>
      </c>
      <c r="B342" s="6" t="s">
        <v>879</v>
      </c>
      <c r="C342" s="6" t="s">
        <v>296</v>
      </c>
      <c r="F342" s="19" t="s">
        <v>680</v>
      </c>
      <c r="G342" s="8">
        <v>1.1000000000000001</v>
      </c>
      <c r="H342" s="6" t="s">
        <v>111</v>
      </c>
      <c r="I342" s="19" t="s">
        <v>681</v>
      </c>
      <c r="K342" s="6" t="s">
        <v>111</v>
      </c>
      <c r="L342" s="6">
        <v>998599</v>
      </c>
      <c r="M342" s="44" t="s">
        <v>36</v>
      </c>
      <c r="N342" s="44">
        <v>1</v>
      </c>
      <c r="O342" s="44" t="s">
        <v>37</v>
      </c>
      <c r="P342" s="72">
        <v>500000</v>
      </c>
      <c r="R342" s="53">
        <f t="shared" si="41"/>
        <v>45000</v>
      </c>
      <c r="S342" s="53">
        <f t="shared" si="42"/>
        <v>45000</v>
      </c>
      <c r="V342" s="53">
        <f t="shared" si="43"/>
        <v>590000</v>
      </c>
      <c r="X342" s="6" t="str">
        <f>VLOOKUP($I342,[2]GSTZEN!$E:$AK,1,)</f>
        <v>GE2150FY2526255</v>
      </c>
      <c r="Y342" s="6" t="str">
        <f>VLOOKUP($I342,[2]GSTZEN!$E:$AK,4,)</f>
        <v>33ABCFK6820F1ZN</v>
      </c>
      <c r="Z342" s="6">
        <f>VLOOKUP($I342,[2]GSTZEN!$E:$AK,10,)</f>
        <v>500000</v>
      </c>
      <c r="AA342" s="6">
        <f>VLOOKUP($I342,[2]GSTZEN!$E:$AK,11,)</f>
        <v>0</v>
      </c>
      <c r="AB342" s="6">
        <f>VLOOKUP($I342,[2]GSTZEN!$E:$AK,12,)</f>
        <v>45000</v>
      </c>
      <c r="AC342" s="6">
        <f>VLOOKUP($I342,[2]GSTZEN!$E:$AK,13,)</f>
        <v>45000</v>
      </c>
      <c r="AD342" s="6">
        <f>VLOOKUP($I342,[2]GSTZEN!$E:$AK,15,)</f>
        <v>590000</v>
      </c>
      <c r="AE342" s="6" t="str">
        <f>VLOOKUP($I342,[2]GSTZEN!$E:$AK,31,)</f>
        <v>Generated</v>
      </c>
      <c r="AF342" s="6">
        <f>VLOOKUP($I342,[2]GSTZEN!$E:$AK,32,)</f>
        <v>0</v>
      </c>
      <c r="AH342" s="6" t="b">
        <f t="shared" si="44"/>
        <v>1</v>
      </c>
      <c r="AI342" s="6">
        <f t="shared" si="40"/>
        <v>0</v>
      </c>
      <c r="AJ342" s="6">
        <f t="shared" si="40"/>
        <v>0</v>
      </c>
      <c r="AK342" s="6">
        <f t="shared" si="45"/>
        <v>0</v>
      </c>
      <c r="AL342" s="6">
        <f t="shared" si="46"/>
        <v>0</v>
      </c>
      <c r="AM342" s="6">
        <f t="shared" si="47"/>
        <v>0</v>
      </c>
    </row>
    <row r="343" spans="1:39">
      <c r="A343" s="6">
        <v>2150</v>
      </c>
      <c r="B343" s="6" t="s">
        <v>879</v>
      </c>
      <c r="C343" s="6" t="s">
        <v>296</v>
      </c>
      <c r="F343" s="19" t="s">
        <v>682</v>
      </c>
      <c r="G343" s="8">
        <v>1.1000000000000001</v>
      </c>
      <c r="H343" s="6" t="s">
        <v>111</v>
      </c>
      <c r="I343" s="19" t="s">
        <v>683</v>
      </c>
      <c r="K343" s="6" t="s">
        <v>111</v>
      </c>
      <c r="L343" s="6">
        <v>998599</v>
      </c>
      <c r="M343" s="44" t="s">
        <v>36</v>
      </c>
      <c r="N343" s="44">
        <v>1</v>
      </c>
      <c r="O343" s="44" t="s">
        <v>37</v>
      </c>
      <c r="P343" s="74">
        <v>450000</v>
      </c>
      <c r="R343" s="53">
        <f t="shared" si="41"/>
        <v>40500</v>
      </c>
      <c r="S343" s="53">
        <f t="shared" si="42"/>
        <v>40500</v>
      </c>
      <c r="V343" s="53">
        <f t="shared" si="43"/>
        <v>531000</v>
      </c>
      <c r="X343" s="6" t="str">
        <f>VLOOKUP($I343,[2]GSTZEN!$E:$AK,1,)</f>
        <v>GE2150FY2526256</v>
      </c>
      <c r="Y343" s="6" t="str">
        <f>VLOOKUP($I343,[2]GSTZEN!$E:$AK,4,)</f>
        <v>33AAGCM9211Q1Z3</v>
      </c>
      <c r="Z343" s="6">
        <f>VLOOKUP($I343,[2]GSTZEN!$E:$AK,10,)</f>
        <v>450000</v>
      </c>
      <c r="AA343" s="6">
        <f>VLOOKUP($I343,[2]GSTZEN!$E:$AK,11,)</f>
        <v>0</v>
      </c>
      <c r="AB343" s="6">
        <f>VLOOKUP($I343,[2]GSTZEN!$E:$AK,12,)</f>
        <v>40500</v>
      </c>
      <c r="AC343" s="6">
        <f>VLOOKUP($I343,[2]GSTZEN!$E:$AK,13,)</f>
        <v>40500</v>
      </c>
      <c r="AD343" s="6">
        <f>VLOOKUP($I343,[2]GSTZEN!$E:$AK,15,)</f>
        <v>531000</v>
      </c>
      <c r="AE343" s="6" t="str">
        <f>VLOOKUP($I343,[2]GSTZEN!$E:$AK,31,)</f>
        <v>Generated</v>
      </c>
      <c r="AF343" s="6">
        <f>VLOOKUP($I343,[2]GSTZEN!$E:$AK,32,)</f>
        <v>0</v>
      </c>
      <c r="AH343" s="6" t="b">
        <f t="shared" si="44"/>
        <v>1</v>
      </c>
      <c r="AI343" s="6">
        <f t="shared" si="40"/>
        <v>0</v>
      </c>
      <c r="AJ343" s="6">
        <f t="shared" si="40"/>
        <v>0</v>
      </c>
      <c r="AK343" s="6">
        <f t="shared" si="45"/>
        <v>0</v>
      </c>
      <c r="AL343" s="6">
        <f t="shared" si="46"/>
        <v>0</v>
      </c>
      <c r="AM343" s="6">
        <f t="shared" si="47"/>
        <v>0</v>
      </c>
    </row>
    <row r="344" spans="1:39">
      <c r="A344" s="6">
        <v>2150</v>
      </c>
      <c r="B344" s="6" t="s">
        <v>879</v>
      </c>
      <c r="C344" s="6" t="s">
        <v>296</v>
      </c>
      <c r="F344" s="19" t="s">
        <v>181</v>
      </c>
      <c r="G344" s="8">
        <v>1.1000000000000001</v>
      </c>
      <c r="H344" s="6" t="s">
        <v>111</v>
      </c>
      <c r="I344" s="19" t="s">
        <v>684</v>
      </c>
      <c r="K344" s="6" t="s">
        <v>111</v>
      </c>
      <c r="L344" s="6">
        <v>998599</v>
      </c>
      <c r="M344" s="44" t="s">
        <v>36</v>
      </c>
      <c r="N344" s="44">
        <v>1</v>
      </c>
      <c r="O344" s="44" t="s">
        <v>37</v>
      </c>
      <c r="P344" s="74">
        <v>50000</v>
      </c>
      <c r="R344" s="53">
        <f t="shared" si="41"/>
        <v>4500</v>
      </c>
      <c r="S344" s="53">
        <f t="shared" si="42"/>
        <v>4500</v>
      </c>
      <c r="V344" s="53">
        <f t="shared" si="43"/>
        <v>59000</v>
      </c>
      <c r="X344" s="6" t="str">
        <f>VLOOKUP($I344,[2]GSTZEN!$E:$AK,1,)</f>
        <v>GE2150FY2526257</v>
      </c>
      <c r="Y344" s="6" t="str">
        <f>VLOOKUP($I344,[2]GSTZEN!$E:$AK,4,)</f>
        <v>33ABJCS5237L1Z0</v>
      </c>
      <c r="Z344" s="6">
        <f>VLOOKUP($I344,[2]GSTZEN!$E:$AK,10,)</f>
        <v>50000</v>
      </c>
      <c r="AA344" s="6">
        <f>VLOOKUP($I344,[2]GSTZEN!$E:$AK,11,)</f>
        <v>0</v>
      </c>
      <c r="AB344" s="6">
        <f>VLOOKUP($I344,[2]GSTZEN!$E:$AK,12,)</f>
        <v>4500</v>
      </c>
      <c r="AC344" s="6">
        <f>VLOOKUP($I344,[2]GSTZEN!$E:$AK,13,)</f>
        <v>4500</v>
      </c>
      <c r="AD344" s="6">
        <f>VLOOKUP($I344,[2]GSTZEN!$E:$AK,15,)</f>
        <v>59000</v>
      </c>
      <c r="AE344" s="6" t="str">
        <f>VLOOKUP($I344,[2]GSTZEN!$E:$AK,31,)</f>
        <v>Generated</v>
      </c>
      <c r="AF344" s="6">
        <f>VLOOKUP($I344,[2]GSTZEN!$E:$AK,32,)</f>
        <v>0</v>
      </c>
      <c r="AH344" s="6" t="b">
        <f t="shared" si="44"/>
        <v>1</v>
      </c>
      <c r="AI344" s="6">
        <f t="shared" ref="AI344:AJ407" si="48">P344-Z344</f>
        <v>0</v>
      </c>
      <c r="AJ344" s="6">
        <f t="shared" si="48"/>
        <v>0</v>
      </c>
      <c r="AK344" s="6">
        <f t="shared" si="45"/>
        <v>0</v>
      </c>
      <c r="AL344" s="6">
        <f t="shared" si="46"/>
        <v>0</v>
      </c>
      <c r="AM344" s="6">
        <f t="shared" si="47"/>
        <v>0</v>
      </c>
    </row>
    <row r="345" spans="1:39">
      <c r="A345" s="6">
        <v>2150</v>
      </c>
      <c r="B345" s="6" t="s">
        <v>879</v>
      </c>
      <c r="C345" s="6" t="s">
        <v>296</v>
      </c>
      <c r="F345" s="19" t="s">
        <v>685</v>
      </c>
      <c r="G345" s="8">
        <v>1.1000000000000001</v>
      </c>
      <c r="H345" s="6" t="s">
        <v>111</v>
      </c>
      <c r="I345" s="19" t="s">
        <v>686</v>
      </c>
      <c r="K345" s="6" t="s">
        <v>111</v>
      </c>
      <c r="L345" s="6">
        <v>998599</v>
      </c>
      <c r="M345" s="44" t="s">
        <v>36</v>
      </c>
      <c r="N345" s="44">
        <v>1</v>
      </c>
      <c r="O345" s="44" t="s">
        <v>37</v>
      </c>
      <c r="P345" s="74">
        <v>221000</v>
      </c>
      <c r="R345" s="53">
        <f t="shared" ref="R345:R408" si="49">P345*9%</f>
        <v>19890</v>
      </c>
      <c r="S345" s="53">
        <f t="shared" ref="S345:S408" si="50">P345*9%</f>
        <v>19890</v>
      </c>
      <c r="V345" s="53">
        <f t="shared" si="43"/>
        <v>260780</v>
      </c>
      <c r="X345" s="6" t="str">
        <f>VLOOKUP($I345,[2]GSTZEN!$E:$AK,1,)</f>
        <v>GE2150FY2526258</v>
      </c>
      <c r="Y345" s="6" t="str">
        <f>VLOOKUP($I345,[2]GSTZEN!$E:$AK,4,)</f>
        <v>33AAECS6536J1Z7</v>
      </c>
      <c r="Z345" s="6">
        <f>VLOOKUP($I345,[2]GSTZEN!$E:$AK,10,)</f>
        <v>221000</v>
      </c>
      <c r="AA345" s="6">
        <f>VLOOKUP($I345,[2]GSTZEN!$E:$AK,11,)</f>
        <v>0</v>
      </c>
      <c r="AB345" s="6">
        <f>VLOOKUP($I345,[2]GSTZEN!$E:$AK,12,)</f>
        <v>19890</v>
      </c>
      <c r="AC345" s="6">
        <f>VLOOKUP($I345,[2]GSTZEN!$E:$AK,13,)</f>
        <v>19890</v>
      </c>
      <c r="AD345" s="6">
        <f>VLOOKUP($I345,[2]GSTZEN!$E:$AK,15,)</f>
        <v>260780</v>
      </c>
      <c r="AE345" s="6" t="str">
        <f>VLOOKUP($I345,[2]GSTZEN!$E:$AK,31,)</f>
        <v>Generated</v>
      </c>
      <c r="AF345" s="6">
        <f>VLOOKUP($I345,[2]GSTZEN!$E:$AK,32,)</f>
        <v>0</v>
      </c>
      <c r="AH345" s="6" t="b">
        <f t="shared" si="44"/>
        <v>1</v>
      </c>
      <c r="AI345" s="6">
        <f t="shared" si="48"/>
        <v>0</v>
      </c>
      <c r="AJ345" s="6">
        <f t="shared" si="48"/>
        <v>0</v>
      </c>
      <c r="AK345" s="6">
        <f t="shared" si="45"/>
        <v>0</v>
      </c>
      <c r="AL345" s="6">
        <f t="shared" si="46"/>
        <v>0</v>
      </c>
      <c r="AM345" s="6">
        <f t="shared" si="47"/>
        <v>0</v>
      </c>
    </row>
    <row r="346" spans="1:39">
      <c r="A346" s="6">
        <v>2150</v>
      </c>
      <c r="B346" s="6" t="s">
        <v>879</v>
      </c>
      <c r="C346" s="6" t="s">
        <v>296</v>
      </c>
      <c r="F346" s="19" t="s">
        <v>687</v>
      </c>
      <c r="G346" s="8">
        <v>1.1000000000000001</v>
      </c>
      <c r="H346" s="6" t="s">
        <v>111</v>
      </c>
      <c r="I346" s="19" t="s">
        <v>688</v>
      </c>
      <c r="K346" s="6" t="s">
        <v>111</v>
      </c>
      <c r="L346" s="6">
        <v>998599</v>
      </c>
      <c r="M346" s="44" t="s">
        <v>36</v>
      </c>
      <c r="N346" s="44">
        <v>1</v>
      </c>
      <c r="O346" s="44" t="s">
        <v>37</v>
      </c>
      <c r="P346" s="74">
        <v>75000</v>
      </c>
      <c r="R346" s="53">
        <f t="shared" si="49"/>
        <v>6750</v>
      </c>
      <c r="S346" s="53">
        <f t="shared" si="50"/>
        <v>6750</v>
      </c>
      <c r="V346" s="53">
        <f t="shared" ref="V346:V409" si="51">P346+Q346+R346+S346</f>
        <v>88500</v>
      </c>
      <c r="X346" s="6" t="str">
        <f>VLOOKUP($I346,[2]GSTZEN!$E:$AK,1,)</f>
        <v>GE2150FY2526259</v>
      </c>
      <c r="Y346" s="6" t="str">
        <f>VLOOKUP($I346,[2]GSTZEN!$E:$AK,4,)</f>
        <v>33AATFP5999G2ZE</v>
      </c>
      <c r="Z346" s="6">
        <f>VLOOKUP($I346,[2]GSTZEN!$E:$AK,10,)</f>
        <v>75000</v>
      </c>
      <c r="AA346" s="6">
        <f>VLOOKUP($I346,[2]GSTZEN!$E:$AK,11,)</f>
        <v>0</v>
      </c>
      <c r="AB346" s="6">
        <f>VLOOKUP($I346,[2]GSTZEN!$E:$AK,12,)</f>
        <v>6750</v>
      </c>
      <c r="AC346" s="6">
        <f>VLOOKUP($I346,[2]GSTZEN!$E:$AK,13,)</f>
        <v>6750</v>
      </c>
      <c r="AD346" s="6">
        <f>VLOOKUP($I346,[2]GSTZEN!$E:$AK,15,)</f>
        <v>88500</v>
      </c>
      <c r="AE346" s="6" t="str">
        <f>VLOOKUP($I346,[2]GSTZEN!$E:$AK,31,)</f>
        <v>Generated</v>
      </c>
      <c r="AF346" s="6">
        <f>VLOOKUP($I346,[2]GSTZEN!$E:$AK,32,)</f>
        <v>0</v>
      </c>
      <c r="AH346" s="6" t="b">
        <f t="shared" si="44"/>
        <v>1</v>
      </c>
      <c r="AI346" s="6">
        <f t="shared" si="48"/>
        <v>0</v>
      </c>
      <c r="AJ346" s="6">
        <f t="shared" si="48"/>
        <v>0</v>
      </c>
      <c r="AK346" s="6">
        <f t="shared" si="45"/>
        <v>0</v>
      </c>
      <c r="AL346" s="6">
        <f t="shared" si="46"/>
        <v>0</v>
      </c>
      <c r="AM346" s="6">
        <f t="shared" si="47"/>
        <v>0</v>
      </c>
    </row>
    <row r="347" spans="1:39">
      <c r="A347" s="6">
        <v>2150</v>
      </c>
      <c r="B347" s="6" t="s">
        <v>879</v>
      </c>
      <c r="C347" s="6" t="s">
        <v>296</v>
      </c>
      <c r="F347" s="19" t="s">
        <v>687</v>
      </c>
      <c r="G347" s="8">
        <v>1.1000000000000001</v>
      </c>
      <c r="H347" s="6" t="s">
        <v>111</v>
      </c>
      <c r="I347" s="19" t="s">
        <v>689</v>
      </c>
      <c r="K347" s="6" t="s">
        <v>111</v>
      </c>
      <c r="L347" s="6">
        <v>998599</v>
      </c>
      <c r="M347" s="44" t="s">
        <v>36</v>
      </c>
      <c r="N347" s="44">
        <v>1</v>
      </c>
      <c r="O347" s="44" t="s">
        <v>37</v>
      </c>
      <c r="P347" s="74">
        <v>663000</v>
      </c>
      <c r="R347" s="53">
        <f t="shared" si="49"/>
        <v>59670</v>
      </c>
      <c r="S347" s="53">
        <f t="shared" si="50"/>
        <v>59670</v>
      </c>
      <c r="V347" s="53">
        <f t="shared" si="51"/>
        <v>782340</v>
      </c>
      <c r="X347" s="6" t="str">
        <f>VLOOKUP($I347,[2]GSTZEN!$E:$AK,1,)</f>
        <v>GE2150FY2526260</v>
      </c>
      <c r="Y347" s="6" t="str">
        <f>VLOOKUP($I347,[2]GSTZEN!$E:$AK,4,)</f>
        <v>33AATFP5999G2ZE</v>
      </c>
      <c r="Z347" s="6">
        <f>VLOOKUP($I347,[2]GSTZEN!$E:$AK,10,)</f>
        <v>663000</v>
      </c>
      <c r="AA347" s="6">
        <f>VLOOKUP($I347,[2]GSTZEN!$E:$AK,11,)</f>
        <v>0</v>
      </c>
      <c r="AB347" s="6">
        <f>VLOOKUP($I347,[2]GSTZEN!$E:$AK,12,)</f>
        <v>59670</v>
      </c>
      <c r="AC347" s="6">
        <f>VLOOKUP($I347,[2]GSTZEN!$E:$AK,13,)</f>
        <v>59670</v>
      </c>
      <c r="AD347" s="6">
        <f>VLOOKUP($I347,[2]GSTZEN!$E:$AK,15,)</f>
        <v>782340</v>
      </c>
      <c r="AE347" s="6" t="str">
        <f>VLOOKUP($I347,[2]GSTZEN!$E:$AK,31,)</f>
        <v>Generated</v>
      </c>
      <c r="AF347" s="6">
        <f>VLOOKUP($I347,[2]GSTZEN!$E:$AK,32,)</f>
        <v>0</v>
      </c>
      <c r="AH347" s="6" t="b">
        <f t="shared" si="44"/>
        <v>1</v>
      </c>
      <c r="AI347" s="6">
        <f t="shared" si="48"/>
        <v>0</v>
      </c>
      <c r="AJ347" s="6">
        <f t="shared" si="48"/>
        <v>0</v>
      </c>
      <c r="AK347" s="6">
        <f t="shared" si="45"/>
        <v>0</v>
      </c>
      <c r="AL347" s="6">
        <f t="shared" si="46"/>
        <v>0</v>
      </c>
      <c r="AM347" s="6">
        <f t="shared" si="47"/>
        <v>0</v>
      </c>
    </row>
    <row r="348" spans="1:39">
      <c r="A348" s="6">
        <v>2150</v>
      </c>
      <c r="B348" s="6" t="s">
        <v>879</v>
      </c>
      <c r="C348" s="6" t="s">
        <v>296</v>
      </c>
      <c r="F348" s="19" t="s">
        <v>690</v>
      </c>
      <c r="G348" s="8">
        <v>1.1000000000000001</v>
      </c>
      <c r="H348" s="6" t="s">
        <v>111</v>
      </c>
      <c r="I348" s="19" t="s">
        <v>691</v>
      </c>
      <c r="K348" s="6" t="s">
        <v>111</v>
      </c>
      <c r="L348" s="6">
        <v>998599</v>
      </c>
      <c r="M348" s="44" t="s">
        <v>36</v>
      </c>
      <c r="N348" s="44">
        <v>1</v>
      </c>
      <c r="O348" s="44" t="s">
        <v>37</v>
      </c>
      <c r="P348" s="74">
        <v>50000</v>
      </c>
      <c r="R348" s="53">
        <f t="shared" si="49"/>
        <v>4500</v>
      </c>
      <c r="S348" s="53">
        <f t="shared" si="50"/>
        <v>4500</v>
      </c>
      <c r="V348" s="53">
        <f t="shared" si="51"/>
        <v>59000</v>
      </c>
      <c r="X348" s="6" t="str">
        <f>VLOOKUP($I348,[2]GSTZEN!$E:$AK,1,)</f>
        <v>GE2150FY2526261</v>
      </c>
      <c r="Y348" s="6" t="str">
        <f>VLOOKUP($I348,[2]GSTZEN!$E:$AK,4,)</f>
        <v>33AAJCN2998Q1ZJ</v>
      </c>
      <c r="Z348" s="6">
        <f>VLOOKUP($I348,[2]GSTZEN!$E:$AK,10,)</f>
        <v>50000</v>
      </c>
      <c r="AA348" s="6">
        <f>VLOOKUP($I348,[2]GSTZEN!$E:$AK,11,)</f>
        <v>0</v>
      </c>
      <c r="AB348" s="6">
        <f>VLOOKUP($I348,[2]GSTZEN!$E:$AK,12,)</f>
        <v>4500</v>
      </c>
      <c r="AC348" s="6">
        <f>VLOOKUP($I348,[2]GSTZEN!$E:$AK,13,)</f>
        <v>4500</v>
      </c>
      <c r="AD348" s="6">
        <f>VLOOKUP($I348,[2]GSTZEN!$E:$AK,15,)</f>
        <v>59000</v>
      </c>
      <c r="AE348" s="6" t="str">
        <f>VLOOKUP($I348,[2]GSTZEN!$E:$AK,31,)</f>
        <v>Generated</v>
      </c>
      <c r="AF348" s="6">
        <f>VLOOKUP($I348,[2]GSTZEN!$E:$AK,32,)</f>
        <v>0</v>
      </c>
      <c r="AH348" s="6" t="b">
        <f t="shared" si="44"/>
        <v>1</v>
      </c>
      <c r="AI348" s="6">
        <f t="shared" si="48"/>
        <v>0</v>
      </c>
      <c r="AJ348" s="6">
        <f t="shared" si="48"/>
        <v>0</v>
      </c>
      <c r="AK348" s="6">
        <f t="shared" si="45"/>
        <v>0</v>
      </c>
      <c r="AL348" s="6">
        <f t="shared" si="46"/>
        <v>0</v>
      </c>
      <c r="AM348" s="6">
        <f t="shared" si="47"/>
        <v>0</v>
      </c>
    </row>
    <row r="349" spans="1:39">
      <c r="A349" s="6">
        <v>2150</v>
      </c>
      <c r="B349" s="6" t="s">
        <v>879</v>
      </c>
      <c r="C349" s="6" t="s">
        <v>296</v>
      </c>
      <c r="F349" s="19" t="s">
        <v>692</v>
      </c>
      <c r="G349" s="8">
        <v>1.1000000000000001</v>
      </c>
      <c r="H349" s="6" t="s">
        <v>111</v>
      </c>
      <c r="I349" s="19" t="s">
        <v>693</v>
      </c>
      <c r="K349" s="6" t="s">
        <v>111</v>
      </c>
      <c r="L349" s="6">
        <v>998599</v>
      </c>
      <c r="M349" s="44" t="s">
        <v>36</v>
      </c>
      <c r="N349" s="44">
        <v>1</v>
      </c>
      <c r="O349" s="44" t="s">
        <v>37</v>
      </c>
      <c r="P349" s="74">
        <v>50000</v>
      </c>
      <c r="R349" s="53">
        <f t="shared" si="49"/>
        <v>4500</v>
      </c>
      <c r="S349" s="53">
        <f t="shared" si="50"/>
        <v>4500</v>
      </c>
      <c r="V349" s="53">
        <f t="shared" si="51"/>
        <v>59000</v>
      </c>
      <c r="X349" s="6" t="str">
        <f>VLOOKUP($I349,[2]GSTZEN!$E:$AK,1,)</f>
        <v>GE2150FY2526262</v>
      </c>
      <c r="Y349" s="6" t="str">
        <f>VLOOKUP($I349,[2]GSTZEN!$E:$AK,4,)</f>
        <v>33AAACC9497N1Z1</v>
      </c>
      <c r="Z349" s="6">
        <f>VLOOKUP($I349,[2]GSTZEN!$E:$AK,10,)</f>
        <v>50000</v>
      </c>
      <c r="AA349" s="6">
        <f>VLOOKUP($I349,[2]GSTZEN!$E:$AK,11,)</f>
        <v>0</v>
      </c>
      <c r="AB349" s="6">
        <f>VLOOKUP($I349,[2]GSTZEN!$E:$AK,12,)</f>
        <v>4500</v>
      </c>
      <c r="AC349" s="6">
        <f>VLOOKUP($I349,[2]GSTZEN!$E:$AK,13,)</f>
        <v>4500</v>
      </c>
      <c r="AD349" s="6">
        <f>VLOOKUP($I349,[2]GSTZEN!$E:$AK,15,)</f>
        <v>59000</v>
      </c>
      <c r="AE349" s="6" t="str">
        <f>VLOOKUP($I349,[2]GSTZEN!$E:$AK,31,)</f>
        <v>Generated</v>
      </c>
      <c r="AF349" s="6">
        <f>VLOOKUP($I349,[2]GSTZEN!$E:$AK,32,)</f>
        <v>0</v>
      </c>
      <c r="AH349" s="6" t="b">
        <f t="shared" si="44"/>
        <v>1</v>
      </c>
      <c r="AI349" s="6">
        <f t="shared" si="48"/>
        <v>0</v>
      </c>
      <c r="AJ349" s="6">
        <f t="shared" si="48"/>
        <v>0</v>
      </c>
      <c r="AK349" s="6">
        <f t="shared" si="45"/>
        <v>0</v>
      </c>
      <c r="AL349" s="6">
        <f t="shared" si="46"/>
        <v>0</v>
      </c>
      <c r="AM349" s="6">
        <f t="shared" si="47"/>
        <v>0</v>
      </c>
    </row>
    <row r="350" spans="1:39">
      <c r="A350" s="6">
        <v>2150</v>
      </c>
      <c r="B350" s="6" t="s">
        <v>879</v>
      </c>
      <c r="C350" s="6" t="s">
        <v>296</v>
      </c>
      <c r="F350" s="55" t="s">
        <v>694</v>
      </c>
      <c r="G350" s="8">
        <v>1.1000000000000001</v>
      </c>
      <c r="H350" s="6" t="s">
        <v>111</v>
      </c>
      <c r="I350" s="19" t="s">
        <v>695</v>
      </c>
      <c r="K350" s="6" t="s">
        <v>111</v>
      </c>
      <c r="L350" s="6">
        <v>998599</v>
      </c>
      <c r="M350" s="44" t="s">
        <v>36</v>
      </c>
      <c r="N350" s="44">
        <v>1</v>
      </c>
      <c r="O350" s="44" t="s">
        <v>37</v>
      </c>
      <c r="P350" s="74">
        <v>2210000</v>
      </c>
      <c r="R350" s="53">
        <f t="shared" si="49"/>
        <v>198900</v>
      </c>
      <c r="S350" s="53">
        <f t="shared" si="50"/>
        <v>198900</v>
      </c>
      <c r="V350" s="53">
        <f t="shared" si="51"/>
        <v>2607800</v>
      </c>
      <c r="X350" s="6" t="str">
        <f>VLOOKUP($I350,[2]GSTZEN!$E:$AK,1,)</f>
        <v>GE2150FY2526263</v>
      </c>
      <c r="Y350" s="6" t="str">
        <f>VLOOKUP($I350,[2]GSTZEN!$E:$AK,4,)</f>
        <v>33ABPCS8631L1ZQ</v>
      </c>
      <c r="Z350" s="6">
        <f>VLOOKUP($I350,[2]GSTZEN!$E:$AK,10,)</f>
        <v>2210000</v>
      </c>
      <c r="AA350" s="6">
        <f>VLOOKUP($I350,[2]GSTZEN!$E:$AK,11,)</f>
        <v>0</v>
      </c>
      <c r="AB350" s="6">
        <f>VLOOKUP($I350,[2]GSTZEN!$E:$AK,12,)</f>
        <v>198900</v>
      </c>
      <c r="AC350" s="6">
        <f>VLOOKUP($I350,[2]GSTZEN!$E:$AK,13,)</f>
        <v>198900</v>
      </c>
      <c r="AD350" s="6">
        <f>VLOOKUP($I350,[2]GSTZEN!$E:$AK,15,)</f>
        <v>2607800</v>
      </c>
      <c r="AE350" s="6" t="str">
        <f>VLOOKUP($I350,[2]GSTZEN!$E:$AK,31,)</f>
        <v>Generated</v>
      </c>
      <c r="AF350" s="6">
        <f>VLOOKUP($I350,[2]GSTZEN!$E:$AK,32,)</f>
        <v>0</v>
      </c>
      <c r="AH350" s="6" t="b">
        <f t="shared" si="44"/>
        <v>1</v>
      </c>
      <c r="AI350" s="6">
        <f t="shared" si="48"/>
        <v>0</v>
      </c>
      <c r="AJ350" s="6">
        <f t="shared" si="48"/>
        <v>0</v>
      </c>
      <c r="AK350" s="6">
        <f t="shared" si="45"/>
        <v>0</v>
      </c>
      <c r="AL350" s="6">
        <f t="shared" si="46"/>
        <v>0</v>
      </c>
      <c r="AM350" s="6">
        <f t="shared" si="47"/>
        <v>0</v>
      </c>
    </row>
    <row r="351" spans="1:39">
      <c r="A351" s="6">
        <v>2150</v>
      </c>
      <c r="B351" s="6" t="s">
        <v>879</v>
      </c>
      <c r="C351" s="6" t="s">
        <v>296</v>
      </c>
      <c r="F351" s="55" t="s">
        <v>696</v>
      </c>
      <c r="G351" s="8">
        <v>1.1000000000000001</v>
      </c>
      <c r="H351" s="6" t="s">
        <v>111</v>
      </c>
      <c r="I351" s="19" t="s">
        <v>697</v>
      </c>
      <c r="K351" s="6" t="s">
        <v>111</v>
      </c>
      <c r="L351" s="6">
        <v>998599</v>
      </c>
      <c r="M351" s="44" t="s">
        <v>36</v>
      </c>
      <c r="N351" s="44">
        <v>1</v>
      </c>
      <c r="O351" s="44" t="s">
        <v>37</v>
      </c>
      <c r="P351" s="74">
        <v>1326000</v>
      </c>
      <c r="R351" s="53">
        <f t="shared" si="49"/>
        <v>119340</v>
      </c>
      <c r="S351" s="53">
        <f t="shared" si="50"/>
        <v>119340</v>
      </c>
      <c r="V351" s="53">
        <f t="shared" si="51"/>
        <v>1564680</v>
      </c>
      <c r="X351" s="6" t="str">
        <f>VLOOKUP($I351,[2]GSTZEN!$E:$AK,1,)</f>
        <v>GE2150FY2526264</v>
      </c>
      <c r="Y351" s="6" t="str">
        <f>VLOOKUP($I351,[2]GSTZEN!$E:$AK,4,)</f>
        <v>33ABPCS7950J1ZQ</v>
      </c>
      <c r="Z351" s="6">
        <f>VLOOKUP($I351,[2]GSTZEN!$E:$AK,10,)</f>
        <v>1326000</v>
      </c>
      <c r="AA351" s="6">
        <f>VLOOKUP($I351,[2]GSTZEN!$E:$AK,11,)</f>
        <v>0</v>
      </c>
      <c r="AB351" s="6">
        <f>VLOOKUP($I351,[2]GSTZEN!$E:$AK,12,)</f>
        <v>119340</v>
      </c>
      <c r="AC351" s="6">
        <f>VLOOKUP($I351,[2]GSTZEN!$E:$AK,13,)</f>
        <v>119340</v>
      </c>
      <c r="AD351" s="6">
        <f>VLOOKUP($I351,[2]GSTZEN!$E:$AK,15,)</f>
        <v>1564680</v>
      </c>
      <c r="AE351" s="6" t="str">
        <f>VLOOKUP($I351,[2]GSTZEN!$E:$AK,31,)</f>
        <v>Generated</v>
      </c>
      <c r="AF351" s="6">
        <f>VLOOKUP($I351,[2]GSTZEN!$E:$AK,32,)</f>
        <v>0</v>
      </c>
      <c r="AH351" s="6" t="b">
        <f t="shared" si="44"/>
        <v>1</v>
      </c>
      <c r="AI351" s="6">
        <f t="shared" si="48"/>
        <v>0</v>
      </c>
      <c r="AJ351" s="6">
        <f t="shared" si="48"/>
        <v>0</v>
      </c>
      <c r="AK351" s="6">
        <f t="shared" si="45"/>
        <v>0</v>
      </c>
      <c r="AL351" s="6">
        <f t="shared" si="46"/>
        <v>0</v>
      </c>
      <c r="AM351" s="6">
        <f t="shared" si="47"/>
        <v>0</v>
      </c>
    </row>
    <row r="352" spans="1:39">
      <c r="A352" s="6">
        <v>2150</v>
      </c>
      <c r="B352" s="6" t="s">
        <v>879</v>
      </c>
      <c r="C352" s="6" t="s">
        <v>296</v>
      </c>
      <c r="F352" s="19" t="s">
        <v>698</v>
      </c>
      <c r="G352" s="8">
        <v>1.1000000000000001</v>
      </c>
      <c r="H352" s="6" t="s">
        <v>111</v>
      </c>
      <c r="I352" s="19" t="s">
        <v>699</v>
      </c>
      <c r="K352" s="6" t="s">
        <v>111</v>
      </c>
      <c r="L352" s="6">
        <v>998599</v>
      </c>
      <c r="M352" s="44" t="s">
        <v>36</v>
      </c>
      <c r="N352" s="44">
        <v>1</v>
      </c>
      <c r="O352" s="44" t="s">
        <v>37</v>
      </c>
      <c r="P352" s="74">
        <v>25000</v>
      </c>
      <c r="R352" s="53">
        <f t="shared" si="49"/>
        <v>2250</v>
      </c>
      <c r="S352" s="53">
        <f t="shared" si="50"/>
        <v>2250</v>
      </c>
      <c r="V352" s="53">
        <f t="shared" si="51"/>
        <v>29500</v>
      </c>
      <c r="X352" s="6" t="str">
        <f>VLOOKUP($I352,[2]GSTZEN!$E:$AK,1,)</f>
        <v>GE2150FY2526265</v>
      </c>
      <c r="Y352" s="6" t="str">
        <f>VLOOKUP($I352,[2]GSTZEN!$E:$AK,4,)</f>
        <v>33ABWFA1476F1ZB</v>
      </c>
      <c r="Z352" s="6">
        <f>VLOOKUP($I352,[2]GSTZEN!$E:$AK,10,)</f>
        <v>25000</v>
      </c>
      <c r="AA352" s="6">
        <f>VLOOKUP($I352,[2]GSTZEN!$E:$AK,11,)</f>
        <v>0</v>
      </c>
      <c r="AB352" s="6">
        <f>VLOOKUP($I352,[2]GSTZEN!$E:$AK,12,)</f>
        <v>2250</v>
      </c>
      <c r="AC352" s="6">
        <f>VLOOKUP($I352,[2]GSTZEN!$E:$AK,13,)</f>
        <v>2250</v>
      </c>
      <c r="AD352" s="6">
        <f>VLOOKUP($I352,[2]GSTZEN!$E:$AK,15,)</f>
        <v>29500</v>
      </c>
      <c r="AE352" s="6" t="str">
        <f>VLOOKUP($I352,[2]GSTZEN!$E:$AK,31,)</f>
        <v>Generated</v>
      </c>
      <c r="AF352" s="6">
        <f>VLOOKUP($I352,[2]GSTZEN!$E:$AK,32,)</f>
        <v>0</v>
      </c>
      <c r="AH352" s="6" t="b">
        <f t="shared" si="44"/>
        <v>1</v>
      </c>
      <c r="AI352" s="6">
        <f t="shared" si="48"/>
        <v>0</v>
      </c>
      <c r="AJ352" s="6">
        <f t="shared" si="48"/>
        <v>0</v>
      </c>
      <c r="AK352" s="6">
        <f t="shared" si="45"/>
        <v>0</v>
      </c>
      <c r="AL352" s="6">
        <f t="shared" si="46"/>
        <v>0</v>
      </c>
      <c r="AM352" s="6">
        <f t="shared" si="47"/>
        <v>0</v>
      </c>
    </row>
    <row r="353" spans="1:39">
      <c r="A353" s="6">
        <v>2150</v>
      </c>
      <c r="B353" s="6" t="s">
        <v>879</v>
      </c>
      <c r="C353" s="6" t="s">
        <v>296</v>
      </c>
      <c r="F353" s="19" t="s">
        <v>698</v>
      </c>
      <c r="G353" s="8">
        <v>1.1000000000000001</v>
      </c>
      <c r="H353" s="6" t="s">
        <v>111</v>
      </c>
      <c r="I353" s="19" t="s">
        <v>700</v>
      </c>
      <c r="K353" s="6" t="s">
        <v>111</v>
      </c>
      <c r="L353" s="6">
        <v>998599</v>
      </c>
      <c r="M353" s="44" t="s">
        <v>36</v>
      </c>
      <c r="N353" s="44">
        <v>1</v>
      </c>
      <c r="O353" s="44" t="s">
        <v>37</v>
      </c>
      <c r="P353" s="74">
        <v>221000</v>
      </c>
      <c r="R353" s="53">
        <f t="shared" si="49"/>
        <v>19890</v>
      </c>
      <c r="S353" s="53">
        <f t="shared" si="50"/>
        <v>19890</v>
      </c>
      <c r="V353" s="53">
        <f t="shared" si="51"/>
        <v>260780</v>
      </c>
      <c r="X353" s="6" t="str">
        <f>VLOOKUP($I353,[2]GSTZEN!$E:$AK,1,)</f>
        <v>GE2150FY2526266</v>
      </c>
      <c r="Y353" s="6" t="str">
        <f>VLOOKUP($I353,[2]GSTZEN!$E:$AK,4,)</f>
        <v>33ABWFA1476F1ZB</v>
      </c>
      <c r="Z353" s="6">
        <f>VLOOKUP($I353,[2]GSTZEN!$E:$AK,10,)</f>
        <v>221000</v>
      </c>
      <c r="AA353" s="6">
        <f>VLOOKUP($I353,[2]GSTZEN!$E:$AK,11,)</f>
        <v>0</v>
      </c>
      <c r="AB353" s="6">
        <f>VLOOKUP($I353,[2]GSTZEN!$E:$AK,12,)</f>
        <v>19890</v>
      </c>
      <c r="AC353" s="6">
        <f>VLOOKUP($I353,[2]GSTZEN!$E:$AK,13,)</f>
        <v>19890</v>
      </c>
      <c r="AD353" s="6">
        <f>VLOOKUP($I353,[2]GSTZEN!$E:$AK,15,)</f>
        <v>260780</v>
      </c>
      <c r="AE353" s="6" t="str">
        <f>VLOOKUP($I353,[2]GSTZEN!$E:$AK,31,)</f>
        <v>Generated</v>
      </c>
      <c r="AF353" s="6">
        <f>VLOOKUP($I353,[2]GSTZEN!$E:$AK,32,)</f>
        <v>0</v>
      </c>
      <c r="AH353" s="6" t="b">
        <f t="shared" si="44"/>
        <v>1</v>
      </c>
      <c r="AI353" s="6">
        <f t="shared" si="48"/>
        <v>0</v>
      </c>
      <c r="AJ353" s="6">
        <f t="shared" si="48"/>
        <v>0</v>
      </c>
      <c r="AK353" s="6">
        <f t="shared" si="45"/>
        <v>0</v>
      </c>
      <c r="AL353" s="6">
        <f t="shared" si="46"/>
        <v>0</v>
      </c>
      <c r="AM353" s="6">
        <f t="shared" si="47"/>
        <v>0</v>
      </c>
    </row>
    <row r="354" spans="1:39">
      <c r="A354" s="6">
        <v>2150</v>
      </c>
      <c r="B354" s="6" t="s">
        <v>879</v>
      </c>
      <c r="C354" s="6" t="s">
        <v>296</v>
      </c>
      <c r="F354" s="19" t="s">
        <v>701</v>
      </c>
      <c r="G354" s="8">
        <v>1.1000000000000001</v>
      </c>
      <c r="H354" s="6" t="s">
        <v>111</v>
      </c>
      <c r="I354" s="19" t="s">
        <v>702</v>
      </c>
      <c r="K354" s="6" t="s">
        <v>111</v>
      </c>
      <c r="L354" s="6">
        <v>998599</v>
      </c>
      <c r="M354" s="44" t="s">
        <v>36</v>
      </c>
      <c r="N354" s="44">
        <v>1</v>
      </c>
      <c r="O354" s="44" t="s">
        <v>37</v>
      </c>
      <c r="P354" s="72">
        <v>74900</v>
      </c>
      <c r="R354" s="53">
        <f t="shared" si="49"/>
        <v>6741</v>
      </c>
      <c r="S354" s="53">
        <f t="shared" si="50"/>
        <v>6741</v>
      </c>
      <c r="V354" s="53">
        <f t="shared" si="51"/>
        <v>88382</v>
      </c>
      <c r="X354" s="6" t="str">
        <f>VLOOKUP($I354,[2]GSTZEN!$E:$AK,1,)</f>
        <v>GE2150FY2526267</v>
      </c>
      <c r="Y354" s="6" t="str">
        <f>VLOOKUP($I354,[2]GSTZEN!$E:$AK,4,)</f>
        <v>33AANCP9146N1ZP</v>
      </c>
      <c r="Z354" s="6">
        <f>VLOOKUP($I354,[2]GSTZEN!$E:$AK,10,)</f>
        <v>74900</v>
      </c>
      <c r="AA354" s="6">
        <f>VLOOKUP($I354,[2]GSTZEN!$E:$AK,11,)</f>
        <v>0</v>
      </c>
      <c r="AB354" s="6">
        <f>VLOOKUP($I354,[2]GSTZEN!$E:$AK,12,)</f>
        <v>6741</v>
      </c>
      <c r="AC354" s="6">
        <f>VLOOKUP($I354,[2]GSTZEN!$E:$AK,13,)</f>
        <v>6741</v>
      </c>
      <c r="AD354" s="6">
        <f>VLOOKUP($I354,[2]GSTZEN!$E:$AK,15,)</f>
        <v>88382</v>
      </c>
      <c r="AE354" s="6" t="str">
        <f>VLOOKUP($I354,[2]GSTZEN!$E:$AK,31,)</f>
        <v>Generated</v>
      </c>
      <c r="AF354" s="6">
        <f>VLOOKUP($I354,[2]GSTZEN!$E:$AK,32,)</f>
        <v>0</v>
      </c>
      <c r="AH354" s="6" t="b">
        <f t="shared" si="44"/>
        <v>1</v>
      </c>
      <c r="AI354" s="6">
        <f t="shared" si="48"/>
        <v>0</v>
      </c>
      <c r="AJ354" s="6">
        <f t="shared" si="48"/>
        <v>0</v>
      </c>
      <c r="AK354" s="6">
        <f t="shared" si="45"/>
        <v>0</v>
      </c>
      <c r="AL354" s="6">
        <f t="shared" si="46"/>
        <v>0</v>
      </c>
      <c r="AM354" s="6">
        <f t="shared" si="47"/>
        <v>0</v>
      </c>
    </row>
    <row r="355" spans="1:39">
      <c r="A355" s="6">
        <v>2150</v>
      </c>
      <c r="B355" s="6" t="s">
        <v>879</v>
      </c>
      <c r="C355" s="6" t="s">
        <v>296</v>
      </c>
      <c r="F355" s="19" t="s">
        <v>703</v>
      </c>
      <c r="G355" s="8">
        <v>1.1000000000000001</v>
      </c>
      <c r="H355" s="6" t="s">
        <v>111</v>
      </c>
      <c r="I355" s="19" t="s">
        <v>704</v>
      </c>
      <c r="K355" s="6" t="s">
        <v>111</v>
      </c>
      <c r="L355" s="6">
        <v>998599</v>
      </c>
      <c r="M355" s="44" t="s">
        <v>36</v>
      </c>
      <c r="N355" s="44">
        <v>1</v>
      </c>
      <c r="O355" s="44" t="s">
        <v>37</v>
      </c>
      <c r="P355" s="72">
        <v>74900</v>
      </c>
      <c r="R355" s="53">
        <f t="shared" si="49"/>
        <v>6741</v>
      </c>
      <c r="S355" s="53">
        <f t="shared" si="50"/>
        <v>6741</v>
      </c>
      <c r="V355" s="53">
        <f t="shared" si="51"/>
        <v>88382</v>
      </c>
      <c r="X355" s="6" t="str">
        <f>VLOOKUP($I355,[2]GSTZEN!$E:$AK,1,)</f>
        <v>GE2150FY2526268</v>
      </c>
      <c r="Y355" s="6" t="str">
        <f>VLOOKUP($I355,[2]GSTZEN!$E:$AK,4,)</f>
        <v>33AAICE3019L1ZP</v>
      </c>
      <c r="Z355" s="6">
        <f>VLOOKUP($I355,[2]GSTZEN!$E:$AK,10,)</f>
        <v>74900</v>
      </c>
      <c r="AA355" s="6">
        <f>VLOOKUP($I355,[2]GSTZEN!$E:$AK,11,)</f>
        <v>0</v>
      </c>
      <c r="AB355" s="6">
        <f>VLOOKUP($I355,[2]GSTZEN!$E:$AK,12,)</f>
        <v>6741</v>
      </c>
      <c r="AC355" s="6">
        <f>VLOOKUP($I355,[2]GSTZEN!$E:$AK,13,)</f>
        <v>6741</v>
      </c>
      <c r="AD355" s="6">
        <f>VLOOKUP($I355,[2]GSTZEN!$E:$AK,15,)</f>
        <v>88382</v>
      </c>
      <c r="AE355" s="6" t="str">
        <f>VLOOKUP($I355,[2]GSTZEN!$E:$AK,31,)</f>
        <v>Generated</v>
      </c>
      <c r="AF355" s="6">
        <f>VLOOKUP($I355,[2]GSTZEN!$E:$AK,32,)</f>
        <v>0</v>
      </c>
      <c r="AH355" s="6" t="b">
        <f t="shared" si="44"/>
        <v>1</v>
      </c>
      <c r="AI355" s="6">
        <f t="shared" si="48"/>
        <v>0</v>
      </c>
      <c r="AJ355" s="6">
        <f t="shared" si="48"/>
        <v>0</v>
      </c>
      <c r="AK355" s="6">
        <f t="shared" si="45"/>
        <v>0</v>
      </c>
      <c r="AL355" s="6">
        <f t="shared" si="46"/>
        <v>0</v>
      </c>
      <c r="AM355" s="6">
        <f t="shared" si="47"/>
        <v>0</v>
      </c>
    </row>
    <row r="356" spans="1:39">
      <c r="A356" s="6">
        <v>2150</v>
      </c>
      <c r="B356" s="6" t="s">
        <v>879</v>
      </c>
      <c r="C356" s="6" t="s">
        <v>296</v>
      </c>
      <c r="F356" s="19" t="s">
        <v>705</v>
      </c>
      <c r="G356" s="8">
        <v>1.1000000000000001</v>
      </c>
      <c r="H356" s="6" t="s">
        <v>111</v>
      </c>
      <c r="I356" s="19" t="s">
        <v>706</v>
      </c>
      <c r="K356" s="6" t="s">
        <v>111</v>
      </c>
      <c r="L356" s="6">
        <v>998599</v>
      </c>
      <c r="M356" s="44" t="s">
        <v>36</v>
      </c>
      <c r="N356" s="44">
        <v>1</v>
      </c>
      <c r="O356" s="44" t="s">
        <v>37</v>
      </c>
      <c r="P356" s="72">
        <v>74900</v>
      </c>
      <c r="R356" s="53">
        <f t="shared" si="49"/>
        <v>6741</v>
      </c>
      <c r="S356" s="53">
        <f t="shared" si="50"/>
        <v>6741</v>
      </c>
      <c r="V356" s="53">
        <f t="shared" si="51"/>
        <v>88382</v>
      </c>
      <c r="X356" s="6" t="str">
        <f>VLOOKUP($I356,[2]GSTZEN!$E:$AK,1,)</f>
        <v>GE2150FY2526269</v>
      </c>
      <c r="Y356" s="6" t="str">
        <f>VLOOKUP($I356,[2]GSTZEN!$E:$AK,4,)</f>
        <v>33AABFV6079M1ZP</v>
      </c>
      <c r="Z356" s="6">
        <f>VLOOKUP($I356,[2]GSTZEN!$E:$AK,10,)</f>
        <v>74900</v>
      </c>
      <c r="AA356" s="6">
        <f>VLOOKUP($I356,[2]GSTZEN!$E:$AK,11,)</f>
        <v>0</v>
      </c>
      <c r="AB356" s="6">
        <f>VLOOKUP($I356,[2]GSTZEN!$E:$AK,12,)</f>
        <v>6741</v>
      </c>
      <c r="AC356" s="6">
        <f>VLOOKUP($I356,[2]GSTZEN!$E:$AK,13,)</f>
        <v>6741</v>
      </c>
      <c r="AD356" s="6">
        <f>VLOOKUP($I356,[2]GSTZEN!$E:$AK,15,)</f>
        <v>88382</v>
      </c>
      <c r="AE356" s="6" t="str">
        <f>VLOOKUP($I356,[2]GSTZEN!$E:$AK,31,)</f>
        <v>Generated</v>
      </c>
      <c r="AF356" s="6">
        <f>VLOOKUP($I356,[2]GSTZEN!$E:$AK,32,)</f>
        <v>0</v>
      </c>
      <c r="AH356" s="6" t="b">
        <f t="shared" si="44"/>
        <v>1</v>
      </c>
      <c r="AI356" s="6">
        <f t="shared" si="48"/>
        <v>0</v>
      </c>
      <c r="AJ356" s="6">
        <f t="shared" si="48"/>
        <v>0</v>
      </c>
      <c r="AK356" s="6">
        <f t="shared" si="45"/>
        <v>0</v>
      </c>
      <c r="AL356" s="6">
        <f t="shared" si="46"/>
        <v>0</v>
      </c>
      <c r="AM356" s="6">
        <f t="shared" si="47"/>
        <v>0</v>
      </c>
    </row>
    <row r="357" spans="1:39">
      <c r="A357" s="6">
        <v>2150</v>
      </c>
      <c r="B357" s="6" t="s">
        <v>879</v>
      </c>
      <c r="C357" s="6" t="s">
        <v>296</v>
      </c>
      <c r="F357" s="19" t="s">
        <v>707</v>
      </c>
      <c r="G357" s="8">
        <v>1.1000000000000001</v>
      </c>
      <c r="H357" s="6" t="s">
        <v>111</v>
      </c>
      <c r="I357" s="19" t="s">
        <v>708</v>
      </c>
      <c r="K357" s="6" t="s">
        <v>111</v>
      </c>
      <c r="L357" s="6">
        <v>998599</v>
      </c>
      <c r="M357" s="44" t="s">
        <v>36</v>
      </c>
      <c r="N357" s="44">
        <v>1</v>
      </c>
      <c r="O357" s="44" t="s">
        <v>37</v>
      </c>
      <c r="P357" s="72">
        <v>74900</v>
      </c>
      <c r="R357" s="53">
        <f t="shared" si="49"/>
        <v>6741</v>
      </c>
      <c r="S357" s="53">
        <f t="shared" si="50"/>
        <v>6741</v>
      </c>
      <c r="V357" s="53">
        <f t="shared" si="51"/>
        <v>88382</v>
      </c>
      <c r="X357" s="6" t="str">
        <f>VLOOKUP($I357,[2]GSTZEN!$E:$AK,1,)</f>
        <v>GE2150FY2526270</v>
      </c>
      <c r="Y357" s="6" t="str">
        <f>VLOOKUP($I357,[2]GSTZEN!$E:$AK,4,)</f>
        <v>33ABJCS5754J1ZY</v>
      </c>
      <c r="Z357" s="6">
        <f>VLOOKUP($I357,[2]GSTZEN!$E:$AK,10,)</f>
        <v>74900</v>
      </c>
      <c r="AA357" s="6">
        <f>VLOOKUP($I357,[2]GSTZEN!$E:$AK,11,)</f>
        <v>0</v>
      </c>
      <c r="AB357" s="6">
        <f>VLOOKUP($I357,[2]GSTZEN!$E:$AK,12,)</f>
        <v>6741</v>
      </c>
      <c r="AC357" s="6">
        <f>VLOOKUP($I357,[2]GSTZEN!$E:$AK,13,)</f>
        <v>6741</v>
      </c>
      <c r="AD357" s="6">
        <f>VLOOKUP($I357,[2]GSTZEN!$E:$AK,15,)</f>
        <v>88382</v>
      </c>
      <c r="AE357" s="6" t="str">
        <f>VLOOKUP($I357,[2]GSTZEN!$E:$AK,31,)</f>
        <v>Generated</v>
      </c>
      <c r="AF357" s="6">
        <f>VLOOKUP($I357,[2]GSTZEN!$E:$AK,32,)</f>
        <v>0</v>
      </c>
      <c r="AH357" s="6" t="b">
        <f t="shared" si="44"/>
        <v>1</v>
      </c>
      <c r="AI357" s="6">
        <f t="shared" si="48"/>
        <v>0</v>
      </c>
      <c r="AJ357" s="6">
        <f t="shared" si="48"/>
        <v>0</v>
      </c>
      <c r="AK357" s="6">
        <f t="shared" si="45"/>
        <v>0</v>
      </c>
      <c r="AL357" s="6">
        <f t="shared" si="46"/>
        <v>0</v>
      </c>
      <c r="AM357" s="6">
        <f t="shared" si="47"/>
        <v>0</v>
      </c>
    </row>
    <row r="358" spans="1:39">
      <c r="A358" s="6">
        <v>2150</v>
      </c>
      <c r="B358" s="6" t="s">
        <v>879</v>
      </c>
      <c r="C358" s="6" t="s">
        <v>296</v>
      </c>
      <c r="F358" s="19" t="s">
        <v>709</v>
      </c>
      <c r="G358" s="8">
        <v>1.1000000000000001</v>
      </c>
      <c r="H358" s="6" t="s">
        <v>111</v>
      </c>
      <c r="I358" s="19" t="s">
        <v>710</v>
      </c>
      <c r="K358" s="6" t="s">
        <v>111</v>
      </c>
      <c r="L358" s="6">
        <v>998599</v>
      </c>
      <c r="M358" s="44" t="s">
        <v>36</v>
      </c>
      <c r="N358" s="44">
        <v>1</v>
      </c>
      <c r="O358" s="44" t="s">
        <v>37</v>
      </c>
      <c r="P358" s="72">
        <v>74900</v>
      </c>
      <c r="R358" s="53">
        <f t="shared" si="49"/>
        <v>6741</v>
      </c>
      <c r="S358" s="53">
        <f t="shared" si="50"/>
        <v>6741</v>
      </c>
      <c r="V358" s="53">
        <f t="shared" si="51"/>
        <v>88382</v>
      </c>
      <c r="X358" s="6" t="str">
        <f>VLOOKUP($I358,[2]GSTZEN!$E:$AK,1,)</f>
        <v>GE2150FY2526271</v>
      </c>
      <c r="Y358" s="6" t="str">
        <f>VLOOKUP($I358,[2]GSTZEN!$E:$AK,4,)</f>
        <v>33ABLCS8095E1ZZ</v>
      </c>
      <c r="Z358" s="6">
        <f>VLOOKUP($I358,[2]GSTZEN!$E:$AK,10,)</f>
        <v>74900</v>
      </c>
      <c r="AA358" s="6">
        <f>VLOOKUP($I358,[2]GSTZEN!$E:$AK,11,)</f>
        <v>0</v>
      </c>
      <c r="AB358" s="6">
        <f>VLOOKUP($I358,[2]GSTZEN!$E:$AK,12,)</f>
        <v>6741</v>
      </c>
      <c r="AC358" s="6">
        <f>VLOOKUP($I358,[2]GSTZEN!$E:$AK,13,)</f>
        <v>6741</v>
      </c>
      <c r="AD358" s="6">
        <f>VLOOKUP($I358,[2]GSTZEN!$E:$AK,15,)</f>
        <v>88382</v>
      </c>
      <c r="AE358" s="6" t="str">
        <f>VLOOKUP($I358,[2]GSTZEN!$E:$AK,31,)</f>
        <v>Generated</v>
      </c>
      <c r="AF358" s="6">
        <f>VLOOKUP($I358,[2]GSTZEN!$E:$AK,32,)</f>
        <v>0</v>
      </c>
      <c r="AH358" s="6" t="b">
        <f t="shared" si="44"/>
        <v>1</v>
      </c>
      <c r="AI358" s="6">
        <f t="shared" si="48"/>
        <v>0</v>
      </c>
      <c r="AJ358" s="6">
        <f t="shared" si="48"/>
        <v>0</v>
      </c>
      <c r="AK358" s="6">
        <f t="shared" si="45"/>
        <v>0</v>
      </c>
      <c r="AL358" s="6">
        <f t="shared" si="46"/>
        <v>0</v>
      </c>
      <c r="AM358" s="6">
        <f t="shared" si="47"/>
        <v>0</v>
      </c>
    </row>
    <row r="359" spans="1:39">
      <c r="A359" s="6">
        <v>2150</v>
      </c>
      <c r="B359" s="6" t="s">
        <v>879</v>
      </c>
      <c r="C359" s="6" t="s">
        <v>296</v>
      </c>
      <c r="F359" s="19" t="s">
        <v>711</v>
      </c>
      <c r="G359" s="8">
        <v>1.1000000000000001</v>
      </c>
      <c r="H359" s="6" t="s">
        <v>111</v>
      </c>
      <c r="I359" s="19" t="s">
        <v>712</v>
      </c>
      <c r="K359" s="6" t="s">
        <v>111</v>
      </c>
      <c r="L359" s="6">
        <v>998599</v>
      </c>
      <c r="M359" s="44" t="s">
        <v>36</v>
      </c>
      <c r="N359" s="44">
        <v>1</v>
      </c>
      <c r="O359" s="44" t="s">
        <v>37</v>
      </c>
      <c r="P359" s="72">
        <v>74900</v>
      </c>
      <c r="R359" s="53">
        <f t="shared" si="49"/>
        <v>6741</v>
      </c>
      <c r="S359" s="53">
        <f t="shared" si="50"/>
        <v>6741</v>
      </c>
      <c r="V359" s="53">
        <f t="shared" si="51"/>
        <v>88382</v>
      </c>
      <c r="X359" s="6" t="str">
        <f>VLOOKUP($I359,[2]GSTZEN!$E:$AK,1,)</f>
        <v>GE2150FY2526272</v>
      </c>
      <c r="Y359" s="6" t="str">
        <f>VLOOKUP($I359,[2]GSTZEN!$E:$AK,4,)</f>
        <v>33AAOFS6342P1ZJ</v>
      </c>
      <c r="Z359" s="6">
        <f>VLOOKUP($I359,[2]GSTZEN!$E:$AK,10,)</f>
        <v>74900</v>
      </c>
      <c r="AA359" s="6">
        <f>VLOOKUP($I359,[2]GSTZEN!$E:$AK,11,)</f>
        <v>0</v>
      </c>
      <c r="AB359" s="6">
        <f>VLOOKUP($I359,[2]GSTZEN!$E:$AK,12,)</f>
        <v>6741</v>
      </c>
      <c r="AC359" s="6">
        <f>VLOOKUP($I359,[2]GSTZEN!$E:$AK,13,)</f>
        <v>6741</v>
      </c>
      <c r="AD359" s="6">
        <f>VLOOKUP($I359,[2]GSTZEN!$E:$AK,15,)</f>
        <v>88382</v>
      </c>
      <c r="AE359" s="6" t="str">
        <f>VLOOKUP($I359,[2]GSTZEN!$E:$AK,31,)</f>
        <v>Generated</v>
      </c>
      <c r="AF359" s="6">
        <f>VLOOKUP($I359,[2]GSTZEN!$E:$AK,32,)</f>
        <v>0</v>
      </c>
      <c r="AH359" s="6" t="b">
        <f t="shared" si="44"/>
        <v>1</v>
      </c>
      <c r="AI359" s="6">
        <f t="shared" si="48"/>
        <v>0</v>
      </c>
      <c r="AJ359" s="6">
        <f t="shared" si="48"/>
        <v>0</v>
      </c>
      <c r="AK359" s="6">
        <f t="shared" si="45"/>
        <v>0</v>
      </c>
      <c r="AL359" s="6">
        <f t="shared" si="46"/>
        <v>0</v>
      </c>
      <c r="AM359" s="6">
        <f t="shared" si="47"/>
        <v>0</v>
      </c>
    </row>
    <row r="360" spans="1:39">
      <c r="A360" s="6">
        <v>2150</v>
      </c>
      <c r="B360" s="6" t="s">
        <v>879</v>
      </c>
      <c r="C360" s="6" t="s">
        <v>296</v>
      </c>
      <c r="F360" s="19" t="s">
        <v>713</v>
      </c>
      <c r="G360" s="8">
        <v>1.1000000000000001</v>
      </c>
      <c r="H360" s="6" t="s">
        <v>111</v>
      </c>
      <c r="I360" s="19" t="s">
        <v>714</v>
      </c>
      <c r="K360" s="6" t="s">
        <v>111</v>
      </c>
      <c r="L360" s="6">
        <v>998599</v>
      </c>
      <c r="M360" s="44" t="s">
        <v>36</v>
      </c>
      <c r="N360" s="44">
        <v>1</v>
      </c>
      <c r="O360" s="44" t="s">
        <v>37</v>
      </c>
      <c r="P360" s="72">
        <v>74900</v>
      </c>
      <c r="R360" s="53">
        <f t="shared" si="49"/>
        <v>6741</v>
      </c>
      <c r="S360" s="53">
        <f t="shared" si="50"/>
        <v>6741</v>
      </c>
      <c r="V360" s="53">
        <f t="shared" si="51"/>
        <v>88382</v>
      </c>
      <c r="X360" s="6" t="str">
        <f>VLOOKUP($I360,[2]GSTZEN!$E:$AK,1,)</f>
        <v>GE2150FY2526273</v>
      </c>
      <c r="Y360" s="6" t="str">
        <f>VLOOKUP($I360,[2]GSTZEN!$E:$AK,4,)</f>
        <v>33AACCS7147R1ZS</v>
      </c>
      <c r="Z360" s="6">
        <f>VLOOKUP($I360,[2]GSTZEN!$E:$AK,10,)</f>
        <v>74900</v>
      </c>
      <c r="AA360" s="6">
        <f>VLOOKUP($I360,[2]GSTZEN!$E:$AK,11,)</f>
        <v>0</v>
      </c>
      <c r="AB360" s="6">
        <f>VLOOKUP($I360,[2]GSTZEN!$E:$AK,12,)</f>
        <v>6741</v>
      </c>
      <c r="AC360" s="6">
        <f>VLOOKUP($I360,[2]GSTZEN!$E:$AK,13,)</f>
        <v>6741</v>
      </c>
      <c r="AD360" s="6">
        <f>VLOOKUP($I360,[2]GSTZEN!$E:$AK,15,)</f>
        <v>88382</v>
      </c>
      <c r="AE360" s="6" t="str">
        <f>VLOOKUP($I360,[2]GSTZEN!$E:$AK,31,)</f>
        <v>Generated</v>
      </c>
      <c r="AF360" s="6">
        <f>VLOOKUP($I360,[2]GSTZEN!$E:$AK,32,)</f>
        <v>0</v>
      </c>
      <c r="AH360" s="6" t="b">
        <f t="shared" si="44"/>
        <v>1</v>
      </c>
      <c r="AI360" s="6">
        <f t="shared" si="48"/>
        <v>0</v>
      </c>
      <c r="AJ360" s="6">
        <f t="shared" si="48"/>
        <v>0</v>
      </c>
      <c r="AK360" s="6">
        <f t="shared" si="45"/>
        <v>0</v>
      </c>
      <c r="AL360" s="6">
        <f t="shared" si="46"/>
        <v>0</v>
      </c>
      <c r="AM360" s="6">
        <f t="shared" si="47"/>
        <v>0</v>
      </c>
    </row>
    <row r="361" spans="1:39">
      <c r="A361" s="6">
        <v>2150</v>
      </c>
      <c r="B361" s="6" t="s">
        <v>879</v>
      </c>
      <c r="C361" s="6" t="s">
        <v>296</v>
      </c>
      <c r="F361" s="19" t="s">
        <v>626</v>
      </c>
      <c r="G361" s="8">
        <v>1.1000000000000001</v>
      </c>
      <c r="H361" s="6" t="s">
        <v>111</v>
      </c>
      <c r="I361" s="19" t="s">
        <v>715</v>
      </c>
      <c r="K361" s="6" t="s">
        <v>111</v>
      </c>
      <c r="L361" s="6">
        <v>998599</v>
      </c>
      <c r="M361" s="44" t="s">
        <v>36</v>
      </c>
      <c r="N361" s="44">
        <v>1</v>
      </c>
      <c r="O361" s="44" t="s">
        <v>37</v>
      </c>
      <c r="P361" s="72">
        <v>74900</v>
      </c>
      <c r="R361" s="53">
        <f t="shared" si="49"/>
        <v>6741</v>
      </c>
      <c r="S361" s="53">
        <f t="shared" si="50"/>
        <v>6741</v>
      </c>
      <c r="V361" s="53">
        <f t="shared" si="51"/>
        <v>88382</v>
      </c>
      <c r="X361" s="6" t="str">
        <f>VLOOKUP($I361,[2]GSTZEN!$E:$AK,1,)</f>
        <v>GE2150FY2526274</v>
      </c>
      <c r="Y361" s="6" t="str">
        <f>VLOOKUP($I361,[2]GSTZEN!$E:$AK,4,)</f>
        <v>33AACCS9189B1ZB</v>
      </c>
      <c r="Z361" s="6">
        <f>VLOOKUP($I361,[2]GSTZEN!$E:$AK,10,)</f>
        <v>74900</v>
      </c>
      <c r="AA361" s="6">
        <f>VLOOKUP($I361,[2]GSTZEN!$E:$AK,11,)</f>
        <v>0</v>
      </c>
      <c r="AB361" s="6">
        <f>VLOOKUP($I361,[2]GSTZEN!$E:$AK,12,)</f>
        <v>6741</v>
      </c>
      <c r="AC361" s="6">
        <f>VLOOKUP($I361,[2]GSTZEN!$E:$AK,13,)</f>
        <v>6741</v>
      </c>
      <c r="AD361" s="6">
        <f>VLOOKUP($I361,[2]GSTZEN!$E:$AK,15,)</f>
        <v>88382</v>
      </c>
      <c r="AE361" s="6" t="str">
        <f>VLOOKUP($I361,[2]GSTZEN!$E:$AK,31,)</f>
        <v>Generated</v>
      </c>
      <c r="AF361" s="6">
        <f>VLOOKUP($I361,[2]GSTZEN!$E:$AK,32,)</f>
        <v>0</v>
      </c>
      <c r="AH361" s="6" t="b">
        <f t="shared" si="44"/>
        <v>1</v>
      </c>
      <c r="AI361" s="6">
        <f t="shared" si="48"/>
        <v>0</v>
      </c>
      <c r="AJ361" s="6">
        <f t="shared" si="48"/>
        <v>0</v>
      </c>
      <c r="AK361" s="6">
        <f t="shared" si="45"/>
        <v>0</v>
      </c>
      <c r="AL361" s="6">
        <f t="shared" si="46"/>
        <v>0</v>
      </c>
      <c r="AM361" s="6">
        <f t="shared" si="47"/>
        <v>0</v>
      </c>
    </row>
    <row r="362" spans="1:39">
      <c r="A362" s="6">
        <v>2150</v>
      </c>
      <c r="B362" s="6" t="s">
        <v>879</v>
      </c>
      <c r="C362" s="6" t="s">
        <v>296</v>
      </c>
      <c r="F362" s="19" t="s">
        <v>626</v>
      </c>
      <c r="G362" s="8">
        <v>1.1000000000000001</v>
      </c>
      <c r="H362" s="6" t="s">
        <v>111</v>
      </c>
      <c r="I362" s="19" t="s">
        <v>716</v>
      </c>
      <c r="K362" s="6" t="s">
        <v>111</v>
      </c>
      <c r="L362" s="6">
        <v>998599</v>
      </c>
      <c r="M362" s="44" t="s">
        <v>36</v>
      </c>
      <c r="N362" s="44">
        <v>1</v>
      </c>
      <c r="O362" s="44" t="s">
        <v>37</v>
      </c>
      <c r="P362" s="72">
        <v>74900</v>
      </c>
      <c r="R362" s="53">
        <f t="shared" si="49"/>
        <v>6741</v>
      </c>
      <c r="S362" s="53">
        <f t="shared" si="50"/>
        <v>6741</v>
      </c>
      <c r="V362" s="53">
        <f t="shared" si="51"/>
        <v>88382</v>
      </c>
      <c r="X362" s="6" t="str">
        <f>VLOOKUP($I362,[2]GSTZEN!$E:$AK,1,)</f>
        <v>GE2150FY2526275</v>
      </c>
      <c r="Y362" s="6" t="str">
        <f>VLOOKUP($I362,[2]GSTZEN!$E:$AK,4,)</f>
        <v>33AACCS9189B1ZB</v>
      </c>
      <c r="Z362" s="6">
        <f>VLOOKUP($I362,[2]GSTZEN!$E:$AK,10,)</f>
        <v>74900</v>
      </c>
      <c r="AA362" s="6">
        <f>VLOOKUP($I362,[2]GSTZEN!$E:$AK,11,)</f>
        <v>0</v>
      </c>
      <c r="AB362" s="6">
        <f>VLOOKUP($I362,[2]GSTZEN!$E:$AK,12,)</f>
        <v>6741</v>
      </c>
      <c r="AC362" s="6">
        <f>VLOOKUP($I362,[2]GSTZEN!$E:$AK,13,)</f>
        <v>6741</v>
      </c>
      <c r="AD362" s="6">
        <f>VLOOKUP($I362,[2]GSTZEN!$E:$AK,15,)</f>
        <v>88382</v>
      </c>
      <c r="AE362" s="6" t="str">
        <f>VLOOKUP($I362,[2]GSTZEN!$E:$AK,31,)</f>
        <v>Generated</v>
      </c>
      <c r="AF362" s="6">
        <f>VLOOKUP($I362,[2]GSTZEN!$E:$AK,32,)</f>
        <v>0</v>
      </c>
      <c r="AH362" s="6" t="b">
        <f t="shared" si="44"/>
        <v>1</v>
      </c>
      <c r="AI362" s="6">
        <f t="shared" si="48"/>
        <v>0</v>
      </c>
      <c r="AJ362" s="6">
        <f t="shared" si="48"/>
        <v>0</v>
      </c>
      <c r="AK362" s="6">
        <f t="shared" si="45"/>
        <v>0</v>
      </c>
      <c r="AL362" s="6">
        <f t="shared" si="46"/>
        <v>0</v>
      </c>
      <c r="AM362" s="6">
        <f t="shared" si="47"/>
        <v>0</v>
      </c>
    </row>
    <row r="363" spans="1:39">
      <c r="A363" s="6">
        <v>2150</v>
      </c>
      <c r="B363" s="6" t="s">
        <v>879</v>
      </c>
      <c r="C363" s="6" t="s">
        <v>296</v>
      </c>
      <c r="F363" s="19" t="s">
        <v>717</v>
      </c>
      <c r="G363" s="8">
        <v>1.1000000000000001</v>
      </c>
      <c r="H363" s="6" t="s">
        <v>111</v>
      </c>
      <c r="I363" s="19" t="s">
        <v>718</v>
      </c>
      <c r="K363" s="6" t="s">
        <v>111</v>
      </c>
      <c r="L363" s="6">
        <v>998599</v>
      </c>
      <c r="M363" s="44" t="s">
        <v>36</v>
      </c>
      <c r="N363" s="44">
        <v>1</v>
      </c>
      <c r="O363" s="44" t="s">
        <v>37</v>
      </c>
      <c r="P363" s="72">
        <v>74900</v>
      </c>
      <c r="R363" s="53">
        <f t="shared" si="49"/>
        <v>6741</v>
      </c>
      <c r="S363" s="53">
        <f t="shared" si="50"/>
        <v>6741</v>
      </c>
      <c r="V363" s="53">
        <f t="shared" si="51"/>
        <v>88382</v>
      </c>
      <c r="X363" s="6" t="str">
        <f>VLOOKUP($I363,[2]GSTZEN!$E:$AK,1,)</f>
        <v>GE2150FY2526276</v>
      </c>
      <c r="Y363" s="6" t="str">
        <f>VLOOKUP($I363,[2]GSTZEN!$E:$AK,4,)</f>
        <v>33AAJCB9299G1Z8</v>
      </c>
      <c r="Z363" s="6">
        <f>VLOOKUP($I363,[2]GSTZEN!$E:$AK,10,)</f>
        <v>74900</v>
      </c>
      <c r="AA363" s="6">
        <f>VLOOKUP($I363,[2]GSTZEN!$E:$AK,11,)</f>
        <v>0</v>
      </c>
      <c r="AB363" s="6">
        <f>VLOOKUP($I363,[2]GSTZEN!$E:$AK,12,)</f>
        <v>6741</v>
      </c>
      <c r="AC363" s="6">
        <f>VLOOKUP($I363,[2]GSTZEN!$E:$AK,13,)</f>
        <v>6741</v>
      </c>
      <c r="AD363" s="6">
        <f>VLOOKUP($I363,[2]GSTZEN!$E:$AK,15,)</f>
        <v>88382</v>
      </c>
      <c r="AE363" s="6" t="str">
        <f>VLOOKUP($I363,[2]GSTZEN!$E:$AK,31,)</f>
        <v>Generated</v>
      </c>
      <c r="AF363" s="6">
        <f>VLOOKUP($I363,[2]GSTZEN!$E:$AK,32,)</f>
        <v>0</v>
      </c>
      <c r="AH363" s="6" t="b">
        <f t="shared" si="44"/>
        <v>1</v>
      </c>
      <c r="AI363" s="6">
        <f t="shared" si="48"/>
        <v>0</v>
      </c>
      <c r="AJ363" s="6">
        <f t="shared" si="48"/>
        <v>0</v>
      </c>
      <c r="AK363" s="6">
        <f t="shared" si="45"/>
        <v>0</v>
      </c>
      <c r="AL363" s="6">
        <f t="shared" si="46"/>
        <v>0</v>
      </c>
      <c r="AM363" s="6">
        <f t="shared" si="47"/>
        <v>0</v>
      </c>
    </row>
    <row r="364" spans="1:39">
      <c r="A364" s="6">
        <v>2150</v>
      </c>
      <c r="B364" s="6" t="s">
        <v>879</v>
      </c>
      <c r="C364" s="6" t="s">
        <v>296</v>
      </c>
      <c r="F364" s="19" t="s">
        <v>719</v>
      </c>
      <c r="G364" s="8">
        <v>1.1000000000000001</v>
      </c>
      <c r="H364" s="6" t="s">
        <v>111</v>
      </c>
      <c r="I364" s="19" t="s">
        <v>720</v>
      </c>
      <c r="K364" s="6" t="s">
        <v>111</v>
      </c>
      <c r="L364" s="6">
        <v>998599</v>
      </c>
      <c r="M364" s="44" t="s">
        <v>36</v>
      </c>
      <c r="N364" s="44">
        <v>1</v>
      </c>
      <c r="O364" s="44" t="s">
        <v>37</v>
      </c>
      <c r="P364" s="72">
        <v>74900</v>
      </c>
      <c r="R364" s="53">
        <f t="shared" si="49"/>
        <v>6741</v>
      </c>
      <c r="S364" s="53">
        <f t="shared" si="50"/>
        <v>6741</v>
      </c>
      <c r="V364" s="53">
        <f t="shared" si="51"/>
        <v>88382</v>
      </c>
      <c r="X364" s="6" t="str">
        <f>VLOOKUP($I364,[2]GSTZEN!$E:$AK,1,)</f>
        <v>GE2150FY2526277</v>
      </c>
      <c r="Y364" s="6" t="str">
        <f>VLOOKUP($I364,[2]GSTZEN!$E:$AK,4,)</f>
        <v>33AAICV8701G1ZC</v>
      </c>
      <c r="Z364" s="6">
        <f>VLOOKUP($I364,[2]GSTZEN!$E:$AK,10,)</f>
        <v>74900</v>
      </c>
      <c r="AA364" s="6">
        <f>VLOOKUP($I364,[2]GSTZEN!$E:$AK,11,)</f>
        <v>0</v>
      </c>
      <c r="AB364" s="6">
        <f>VLOOKUP($I364,[2]GSTZEN!$E:$AK,12,)</f>
        <v>6741</v>
      </c>
      <c r="AC364" s="6">
        <f>VLOOKUP($I364,[2]GSTZEN!$E:$AK,13,)</f>
        <v>6741</v>
      </c>
      <c r="AD364" s="6">
        <f>VLOOKUP($I364,[2]GSTZEN!$E:$AK,15,)</f>
        <v>88382</v>
      </c>
      <c r="AE364" s="6" t="str">
        <f>VLOOKUP($I364,[2]GSTZEN!$E:$AK,31,)</f>
        <v>Generated</v>
      </c>
      <c r="AF364" s="6">
        <f>VLOOKUP($I364,[2]GSTZEN!$E:$AK,32,)</f>
        <v>0</v>
      </c>
      <c r="AH364" s="6" t="b">
        <f t="shared" si="44"/>
        <v>1</v>
      </c>
      <c r="AI364" s="6">
        <f t="shared" si="48"/>
        <v>0</v>
      </c>
      <c r="AJ364" s="6">
        <f t="shared" si="48"/>
        <v>0</v>
      </c>
      <c r="AK364" s="6">
        <f t="shared" si="45"/>
        <v>0</v>
      </c>
      <c r="AL364" s="6">
        <f t="shared" si="46"/>
        <v>0</v>
      </c>
      <c r="AM364" s="6">
        <f t="shared" si="47"/>
        <v>0</v>
      </c>
    </row>
    <row r="365" spans="1:39">
      <c r="A365" s="6">
        <v>2150</v>
      </c>
      <c r="B365" s="6" t="s">
        <v>879</v>
      </c>
      <c r="C365" s="6" t="s">
        <v>296</v>
      </c>
      <c r="F365" s="19" t="s">
        <v>626</v>
      </c>
      <c r="G365" s="8">
        <v>1.1000000000000001</v>
      </c>
      <c r="H365" s="6" t="s">
        <v>111</v>
      </c>
      <c r="I365" s="19" t="s">
        <v>721</v>
      </c>
      <c r="K365" s="6" t="s">
        <v>111</v>
      </c>
      <c r="L365" s="6">
        <v>998599</v>
      </c>
      <c r="M365" s="44" t="s">
        <v>36</v>
      </c>
      <c r="N365" s="44">
        <v>1</v>
      </c>
      <c r="O365" s="44" t="s">
        <v>37</v>
      </c>
      <c r="P365" s="72">
        <v>74900</v>
      </c>
      <c r="R365" s="53">
        <f t="shared" si="49"/>
        <v>6741</v>
      </c>
      <c r="S365" s="53">
        <f t="shared" si="50"/>
        <v>6741</v>
      </c>
      <c r="V365" s="53">
        <f t="shared" si="51"/>
        <v>88382</v>
      </c>
      <c r="X365" s="6" t="str">
        <f>VLOOKUP($I365,[2]GSTZEN!$E:$AK,1,)</f>
        <v>GE2150FY2526278</v>
      </c>
      <c r="Y365" s="6" t="str">
        <f>VLOOKUP($I365,[2]GSTZEN!$E:$AK,4,)</f>
        <v>33AACCS9189B1ZB</v>
      </c>
      <c r="Z365" s="6">
        <f>VLOOKUP($I365,[2]GSTZEN!$E:$AK,10,)</f>
        <v>74900</v>
      </c>
      <c r="AA365" s="6">
        <f>VLOOKUP($I365,[2]GSTZEN!$E:$AK,11,)</f>
        <v>0</v>
      </c>
      <c r="AB365" s="6">
        <f>VLOOKUP($I365,[2]GSTZEN!$E:$AK,12,)</f>
        <v>6741</v>
      </c>
      <c r="AC365" s="6">
        <f>VLOOKUP($I365,[2]GSTZEN!$E:$AK,13,)</f>
        <v>6741</v>
      </c>
      <c r="AD365" s="6">
        <f>VLOOKUP($I365,[2]GSTZEN!$E:$AK,15,)</f>
        <v>88382</v>
      </c>
      <c r="AE365" s="6" t="str">
        <f>VLOOKUP($I365,[2]GSTZEN!$E:$AK,31,)</f>
        <v>Generated</v>
      </c>
      <c r="AF365" s="6">
        <f>VLOOKUP($I365,[2]GSTZEN!$E:$AK,32,)</f>
        <v>0</v>
      </c>
      <c r="AH365" s="6" t="b">
        <f t="shared" si="44"/>
        <v>1</v>
      </c>
      <c r="AI365" s="6">
        <f t="shared" si="48"/>
        <v>0</v>
      </c>
      <c r="AJ365" s="6">
        <f t="shared" si="48"/>
        <v>0</v>
      </c>
      <c r="AK365" s="6">
        <f t="shared" si="45"/>
        <v>0</v>
      </c>
      <c r="AL365" s="6">
        <f t="shared" si="46"/>
        <v>0</v>
      </c>
      <c r="AM365" s="6">
        <f t="shared" si="47"/>
        <v>0</v>
      </c>
    </row>
    <row r="366" spans="1:39">
      <c r="A366" s="6">
        <v>2150</v>
      </c>
      <c r="B366" s="6" t="s">
        <v>879</v>
      </c>
      <c r="C366" s="6" t="s">
        <v>296</v>
      </c>
      <c r="F366" s="19" t="s">
        <v>722</v>
      </c>
      <c r="G366" s="8">
        <v>1.1000000000000001</v>
      </c>
      <c r="H366" s="6" t="s">
        <v>111</v>
      </c>
      <c r="I366" s="19" t="s">
        <v>723</v>
      </c>
      <c r="K366" s="6" t="s">
        <v>111</v>
      </c>
      <c r="L366" s="6">
        <v>998599</v>
      </c>
      <c r="M366" s="44" t="s">
        <v>36</v>
      </c>
      <c r="N366" s="44">
        <v>1</v>
      </c>
      <c r="O366" s="44" t="s">
        <v>37</v>
      </c>
      <c r="P366" s="72">
        <v>74900</v>
      </c>
      <c r="R366" s="53">
        <f t="shared" si="49"/>
        <v>6741</v>
      </c>
      <c r="S366" s="53">
        <f t="shared" si="50"/>
        <v>6741</v>
      </c>
      <c r="V366" s="53">
        <f t="shared" si="51"/>
        <v>88382</v>
      </c>
      <c r="X366" s="6" t="str">
        <f>VLOOKUP($I366,[2]GSTZEN!$E:$AK,1,)</f>
        <v>GE2150FY2526279</v>
      </c>
      <c r="Y366" s="6" t="str">
        <f>VLOOKUP($I366,[2]GSTZEN!$E:$AK,4,)</f>
        <v>33ABDCS0288B1ZQ</v>
      </c>
      <c r="Z366" s="6">
        <f>VLOOKUP($I366,[2]GSTZEN!$E:$AK,10,)</f>
        <v>74900</v>
      </c>
      <c r="AA366" s="6">
        <f>VLOOKUP($I366,[2]GSTZEN!$E:$AK,11,)</f>
        <v>0</v>
      </c>
      <c r="AB366" s="6">
        <f>VLOOKUP($I366,[2]GSTZEN!$E:$AK,12,)</f>
        <v>6741</v>
      </c>
      <c r="AC366" s="6">
        <f>VLOOKUP($I366,[2]GSTZEN!$E:$AK,13,)</f>
        <v>6741</v>
      </c>
      <c r="AD366" s="6">
        <f>VLOOKUP($I366,[2]GSTZEN!$E:$AK,15,)</f>
        <v>88382</v>
      </c>
      <c r="AE366" s="6" t="str">
        <f>VLOOKUP($I366,[2]GSTZEN!$E:$AK,31,)</f>
        <v>Generated</v>
      </c>
      <c r="AF366" s="6">
        <f>VLOOKUP($I366,[2]GSTZEN!$E:$AK,32,)</f>
        <v>0</v>
      </c>
      <c r="AH366" s="6" t="b">
        <f t="shared" si="44"/>
        <v>1</v>
      </c>
      <c r="AI366" s="6">
        <f t="shared" si="48"/>
        <v>0</v>
      </c>
      <c r="AJ366" s="6">
        <f t="shared" si="48"/>
        <v>0</v>
      </c>
      <c r="AK366" s="6">
        <f t="shared" si="45"/>
        <v>0</v>
      </c>
      <c r="AL366" s="6">
        <f t="shared" si="46"/>
        <v>0</v>
      </c>
      <c r="AM366" s="6">
        <f t="shared" si="47"/>
        <v>0</v>
      </c>
    </row>
    <row r="367" spans="1:39">
      <c r="A367" s="6">
        <v>2150</v>
      </c>
      <c r="B367" s="6" t="s">
        <v>879</v>
      </c>
      <c r="C367" s="6" t="s">
        <v>296</v>
      </c>
      <c r="F367" s="57" t="s">
        <v>540</v>
      </c>
      <c r="G367" s="8">
        <v>1.1000000000000001</v>
      </c>
      <c r="H367" s="6" t="s">
        <v>111</v>
      </c>
      <c r="I367" s="19" t="s">
        <v>724</v>
      </c>
      <c r="K367" s="6" t="s">
        <v>111</v>
      </c>
      <c r="L367" s="6">
        <v>998599</v>
      </c>
      <c r="M367" s="44" t="s">
        <v>36</v>
      </c>
      <c r="N367" s="44">
        <v>1</v>
      </c>
      <c r="O367" s="44" t="s">
        <v>37</v>
      </c>
      <c r="P367" s="74">
        <v>25000</v>
      </c>
      <c r="R367" s="53">
        <f t="shared" si="49"/>
        <v>2250</v>
      </c>
      <c r="S367" s="53">
        <f t="shared" si="50"/>
        <v>2250</v>
      </c>
      <c r="V367" s="53">
        <f t="shared" si="51"/>
        <v>29500</v>
      </c>
      <c r="X367" s="6" t="str">
        <f>VLOOKUP($I367,[2]GSTZEN!$E:$AK,1,)</f>
        <v>GE2150FY2526280</v>
      </c>
      <c r="Y367" s="6" t="str">
        <f>VLOOKUP($I367,[2]GSTZEN!$E:$AK,4,)</f>
        <v>33AAACC4731H1Z3</v>
      </c>
      <c r="Z367" s="6">
        <f>VLOOKUP($I367,[2]GSTZEN!$E:$AK,10,)</f>
        <v>25000</v>
      </c>
      <c r="AA367" s="6">
        <f>VLOOKUP($I367,[2]GSTZEN!$E:$AK,11,)</f>
        <v>0</v>
      </c>
      <c r="AB367" s="6">
        <f>VLOOKUP($I367,[2]GSTZEN!$E:$AK,12,)</f>
        <v>2250</v>
      </c>
      <c r="AC367" s="6">
        <f>VLOOKUP($I367,[2]GSTZEN!$E:$AK,13,)</f>
        <v>2250</v>
      </c>
      <c r="AD367" s="6">
        <f>VLOOKUP($I367,[2]GSTZEN!$E:$AK,15,)</f>
        <v>29500</v>
      </c>
      <c r="AE367" s="6" t="str">
        <f>VLOOKUP($I367,[2]GSTZEN!$E:$AK,31,)</f>
        <v>Generated</v>
      </c>
      <c r="AF367" s="6">
        <f>VLOOKUP($I367,[2]GSTZEN!$E:$AK,32,)</f>
        <v>0</v>
      </c>
      <c r="AH367" s="6" t="b">
        <f t="shared" si="44"/>
        <v>1</v>
      </c>
      <c r="AI367" s="6">
        <f t="shared" si="48"/>
        <v>0</v>
      </c>
      <c r="AJ367" s="6">
        <f t="shared" si="48"/>
        <v>0</v>
      </c>
      <c r="AK367" s="6">
        <f t="shared" si="45"/>
        <v>0</v>
      </c>
      <c r="AL367" s="6">
        <f t="shared" si="46"/>
        <v>0</v>
      </c>
      <c r="AM367" s="6">
        <f t="shared" si="47"/>
        <v>0</v>
      </c>
    </row>
    <row r="368" spans="1:39">
      <c r="A368" s="6">
        <v>2150</v>
      </c>
      <c r="B368" s="6" t="s">
        <v>879</v>
      </c>
      <c r="C368" s="6" t="s">
        <v>296</v>
      </c>
      <c r="F368" s="19" t="s">
        <v>725</v>
      </c>
      <c r="G368" s="8">
        <v>1.1000000000000001</v>
      </c>
      <c r="H368" s="6" t="s">
        <v>111</v>
      </c>
      <c r="I368" s="19" t="s">
        <v>726</v>
      </c>
      <c r="K368" s="6" t="s">
        <v>111</v>
      </c>
      <c r="L368" s="6">
        <v>998599</v>
      </c>
      <c r="M368" s="44" t="s">
        <v>36</v>
      </c>
      <c r="N368" s="44">
        <v>1</v>
      </c>
      <c r="O368" s="44" t="s">
        <v>37</v>
      </c>
      <c r="P368" s="74">
        <v>25000</v>
      </c>
      <c r="R368" s="53">
        <f t="shared" si="49"/>
        <v>2250</v>
      </c>
      <c r="S368" s="53">
        <f t="shared" si="50"/>
        <v>2250</v>
      </c>
      <c r="V368" s="53">
        <f t="shared" si="51"/>
        <v>29500</v>
      </c>
      <c r="X368" s="6" t="str">
        <f>VLOOKUP($I368,[2]GSTZEN!$E:$AK,1,)</f>
        <v>GE2150FY2526281</v>
      </c>
      <c r="Y368" s="6" t="str">
        <f>VLOOKUP($I368,[2]GSTZEN!$E:$AK,4,)</f>
        <v>33AAJCK0257F1ZT</v>
      </c>
      <c r="Z368" s="6">
        <f>VLOOKUP($I368,[2]GSTZEN!$E:$AK,10,)</f>
        <v>25000</v>
      </c>
      <c r="AA368" s="6">
        <f>VLOOKUP($I368,[2]GSTZEN!$E:$AK,11,)</f>
        <v>0</v>
      </c>
      <c r="AB368" s="6">
        <f>VLOOKUP($I368,[2]GSTZEN!$E:$AK,12,)</f>
        <v>2250</v>
      </c>
      <c r="AC368" s="6">
        <f>VLOOKUP($I368,[2]GSTZEN!$E:$AK,13,)</f>
        <v>2250</v>
      </c>
      <c r="AD368" s="6">
        <f>VLOOKUP($I368,[2]GSTZEN!$E:$AK,15,)</f>
        <v>29500</v>
      </c>
      <c r="AE368" s="6" t="str">
        <f>VLOOKUP($I368,[2]GSTZEN!$E:$AK,31,)</f>
        <v>Generated</v>
      </c>
      <c r="AF368" s="6">
        <f>VLOOKUP($I368,[2]GSTZEN!$E:$AK,32,)</f>
        <v>0</v>
      </c>
      <c r="AH368" s="6" t="b">
        <f t="shared" si="44"/>
        <v>1</v>
      </c>
      <c r="AI368" s="6">
        <f t="shared" si="48"/>
        <v>0</v>
      </c>
      <c r="AJ368" s="6">
        <f t="shared" si="48"/>
        <v>0</v>
      </c>
      <c r="AK368" s="6">
        <f t="shared" si="45"/>
        <v>0</v>
      </c>
      <c r="AL368" s="6">
        <f t="shared" si="46"/>
        <v>0</v>
      </c>
      <c r="AM368" s="6">
        <f t="shared" si="47"/>
        <v>0</v>
      </c>
    </row>
    <row r="369" spans="1:39">
      <c r="A369" s="6">
        <v>2150</v>
      </c>
      <c r="B369" s="6" t="s">
        <v>879</v>
      </c>
      <c r="C369" s="6" t="s">
        <v>296</v>
      </c>
      <c r="F369" s="19" t="s">
        <v>727</v>
      </c>
      <c r="G369" s="8">
        <v>1.1000000000000001</v>
      </c>
      <c r="H369" s="6" t="s">
        <v>111</v>
      </c>
      <c r="I369" s="19" t="s">
        <v>728</v>
      </c>
      <c r="K369" s="6" t="s">
        <v>111</v>
      </c>
      <c r="L369" s="6">
        <v>998599</v>
      </c>
      <c r="M369" s="44" t="s">
        <v>36</v>
      </c>
      <c r="N369" s="44">
        <v>1</v>
      </c>
      <c r="O369" s="44" t="s">
        <v>37</v>
      </c>
      <c r="P369" s="72">
        <v>100000</v>
      </c>
      <c r="R369" s="53">
        <f t="shared" si="49"/>
        <v>9000</v>
      </c>
      <c r="S369" s="53">
        <f t="shared" si="50"/>
        <v>9000</v>
      </c>
      <c r="V369" s="53">
        <f t="shared" si="51"/>
        <v>118000</v>
      </c>
      <c r="X369" s="6" t="str">
        <f>VLOOKUP($I369,[2]GSTZEN!$E:$AK,1,)</f>
        <v>GE2150FY2526282</v>
      </c>
      <c r="Y369" s="6" t="str">
        <f>VLOOKUP($I369,[2]GSTZEN!$E:$AK,4,)</f>
        <v>33AAICS1738E1ZK</v>
      </c>
      <c r="Z369" s="6">
        <f>VLOOKUP($I369,[2]GSTZEN!$E:$AK,10,)</f>
        <v>100000</v>
      </c>
      <c r="AA369" s="6">
        <f>VLOOKUP($I369,[2]GSTZEN!$E:$AK,11,)</f>
        <v>0</v>
      </c>
      <c r="AB369" s="6">
        <f>VLOOKUP($I369,[2]GSTZEN!$E:$AK,12,)</f>
        <v>9000</v>
      </c>
      <c r="AC369" s="6">
        <f>VLOOKUP($I369,[2]GSTZEN!$E:$AK,13,)</f>
        <v>9000</v>
      </c>
      <c r="AD369" s="6">
        <f>VLOOKUP($I369,[2]GSTZEN!$E:$AK,15,)</f>
        <v>118000</v>
      </c>
      <c r="AE369" s="6" t="str">
        <f>VLOOKUP($I369,[2]GSTZEN!$E:$AK,31,)</f>
        <v>Generated</v>
      </c>
      <c r="AF369" s="6">
        <f>VLOOKUP($I369,[2]GSTZEN!$E:$AK,32,)</f>
        <v>0</v>
      </c>
      <c r="AH369" s="6" t="b">
        <f t="shared" si="44"/>
        <v>1</v>
      </c>
      <c r="AI369" s="6">
        <f t="shared" si="48"/>
        <v>0</v>
      </c>
      <c r="AJ369" s="6">
        <f t="shared" si="48"/>
        <v>0</v>
      </c>
      <c r="AK369" s="6">
        <f t="shared" si="45"/>
        <v>0</v>
      </c>
      <c r="AL369" s="6">
        <f t="shared" si="46"/>
        <v>0</v>
      </c>
      <c r="AM369" s="6">
        <f t="shared" si="47"/>
        <v>0</v>
      </c>
    </row>
    <row r="370" spans="1:39">
      <c r="A370" s="6">
        <v>2150</v>
      </c>
      <c r="B370" s="6" t="s">
        <v>879</v>
      </c>
      <c r="C370" s="6" t="s">
        <v>296</v>
      </c>
      <c r="F370" s="19" t="s">
        <v>727</v>
      </c>
      <c r="G370" s="8">
        <v>1.1000000000000001</v>
      </c>
      <c r="H370" s="6" t="s">
        <v>111</v>
      </c>
      <c r="I370" s="19" t="s">
        <v>729</v>
      </c>
      <c r="K370" s="6" t="s">
        <v>111</v>
      </c>
      <c r="L370" s="6">
        <v>998599</v>
      </c>
      <c r="M370" s="44" t="s">
        <v>36</v>
      </c>
      <c r="N370" s="44">
        <v>1</v>
      </c>
      <c r="O370" s="44" t="s">
        <v>37</v>
      </c>
      <c r="P370" s="72">
        <v>74900</v>
      </c>
      <c r="R370" s="53">
        <f t="shared" si="49"/>
        <v>6741</v>
      </c>
      <c r="S370" s="53">
        <f t="shared" si="50"/>
        <v>6741</v>
      </c>
      <c r="V370" s="53">
        <f t="shared" si="51"/>
        <v>88382</v>
      </c>
      <c r="X370" s="6" t="str">
        <f>VLOOKUP($I370,[2]GSTZEN!$E:$AK,1,)</f>
        <v>GE2150FY2526283</v>
      </c>
      <c r="Y370" s="6" t="str">
        <f>VLOOKUP($I370,[2]GSTZEN!$E:$AK,4,)</f>
        <v>33AAICS1738E1ZK</v>
      </c>
      <c r="Z370" s="6">
        <f>VLOOKUP($I370,[2]GSTZEN!$E:$AK,10,)</f>
        <v>74900</v>
      </c>
      <c r="AA370" s="6">
        <f>VLOOKUP($I370,[2]GSTZEN!$E:$AK,11,)</f>
        <v>0</v>
      </c>
      <c r="AB370" s="6">
        <f>VLOOKUP($I370,[2]GSTZEN!$E:$AK,12,)</f>
        <v>6741</v>
      </c>
      <c r="AC370" s="6">
        <f>VLOOKUP($I370,[2]GSTZEN!$E:$AK,13,)</f>
        <v>6741</v>
      </c>
      <c r="AD370" s="6">
        <f>VLOOKUP($I370,[2]GSTZEN!$E:$AK,15,)</f>
        <v>88382</v>
      </c>
      <c r="AE370" s="6" t="str">
        <f>VLOOKUP($I370,[2]GSTZEN!$E:$AK,31,)</f>
        <v>Generated</v>
      </c>
      <c r="AF370" s="6">
        <f>VLOOKUP($I370,[2]GSTZEN!$E:$AK,32,)</f>
        <v>0</v>
      </c>
      <c r="AH370" s="6" t="b">
        <f t="shared" si="44"/>
        <v>1</v>
      </c>
      <c r="AI370" s="6">
        <f t="shared" si="48"/>
        <v>0</v>
      </c>
      <c r="AJ370" s="6">
        <f t="shared" si="48"/>
        <v>0</v>
      </c>
      <c r="AK370" s="6">
        <f t="shared" si="45"/>
        <v>0</v>
      </c>
      <c r="AL370" s="6">
        <f t="shared" si="46"/>
        <v>0</v>
      </c>
      <c r="AM370" s="6">
        <f t="shared" si="47"/>
        <v>0</v>
      </c>
    </row>
    <row r="371" spans="1:39">
      <c r="A371" s="6">
        <v>2150</v>
      </c>
      <c r="B371" s="6" t="s">
        <v>879</v>
      </c>
      <c r="C371" s="6" t="s">
        <v>296</v>
      </c>
      <c r="F371" s="19" t="s">
        <v>730</v>
      </c>
      <c r="G371" s="8">
        <v>1.1000000000000001</v>
      </c>
      <c r="H371" s="6" t="s">
        <v>111</v>
      </c>
      <c r="I371" s="19" t="s">
        <v>731</v>
      </c>
      <c r="K371" s="6" t="s">
        <v>111</v>
      </c>
      <c r="L371" s="6">
        <v>998599</v>
      </c>
      <c r="M371" s="44" t="s">
        <v>36</v>
      </c>
      <c r="N371" s="44">
        <v>1</v>
      </c>
      <c r="O371" s="44" t="s">
        <v>37</v>
      </c>
      <c r="P371" s="74">
        <v>75000</v>
      </c>
      <c r="R371" s="53">
        <f t="shared" si="49"/>
        <v>6750</v>
      </c>
      <c r="S371" s="53">
        <f t="shared" si="50"/>
        <v>6750</v>
      </c>
      <c r="V371" s="53">
        <f t="shared" si="51"/>
        <v>88500</v>
      </c>
      <c r="X371" s="6" t="str">
        <f>VLOOKUP($I371,[2]GSTZEN!$E:$AK,1,)</f>
        <v>GE2150FY2526284</v>
      </c>
      <c r="Y371" s="6" t="str">
        <f>VLOOKUP($I371,[2]GSTZEN!$E:$AK,4,)</f>
        <v>33AAACS8577K1ZW</v>
      </c>
      <c r="Z371" s="6">
        <f>VLOOKUP($I371,[2]GSTZEN!$E:$AK,10,)</f>
        <v>75000</v>
      </c>
      <c r="AA371" s="6">
        <f>VLOOKUP($I371,[2]GSTZEN!$E:$AK,11,)</f>
        <v>0</v>
      </c>
      <c r="AB371" s="6">
        <f>VLOOKUP($I371,[2]GSTZEN!$E:$AK,12,)</f>
        <v>6750</v>
      </c>
      <c r="AC371" s="6">
        <f>VLOOKUP($I371,[2]GSTZEN!$E:$AK,13,)</f>
        <v>6750</v>
      </c>
      <c r="AD371" s="6">
        <f>VLOOKUP($I371,[2]GSTZEN!$E:$AK,15,)</f>
        <v>88500</v>
      </c>
      <c r="AE371" s="6" t="str">
        <f>VLOOKUP($I371,[2]GSTZEN!$E:$AK,31,)</f>
        <v>Generated</v>
      </c>
      <c r="AF371" s="6">
        <f>VLOOKUP($I371,[2]GSTZEN!$E:$AK,32,)</f>
        <v>0</v>
      </c>
      <c r="AH371" s="6" t="b">
        <f t="shared" si="44"/>
        <v>1</v>
      </c>
      <c r="AI371" s="6">
        <f t="shared" si="48"/>
        <v>0</v>
      </c>
      <c r="AJ371" s="6">
        <f t="shared" si="48"/>
        <v>0</v>
      </c>
      <c r="AK371" s="6">
        <f t="shared" si="45"/>
        <v>0</v>
      </c>
      <c r="AL371" s="6">
        <f t="shared" si="46"/>
        <v>0</v>
      </c>
      <c r="AM371" s="6">
        <f t="shared" si="47"/>
        <v>0</v>
      </c>
    </row>
    <row r="372" spans="1:39">
      <c r="A372" s="6">
        <v>2150</v>
      </c>
      <c r="B372" s="6" t="s">
        <v>879</v>
      </c>
      <c r="C372" s="6" t="s">
        <v>296</v>
      </c>
      <c r="F372" s="19" t="s">
        <v>732</v>
      </c>
      <c r="G372" s="8">
        <v>1.1000000000000001</v>
      </c>
      <c r="H372" s="6" t="s">
        <v>111</v>
      </c>
      <c r="I372" s="19" t="s">
        <v>733</v>
      </c>
      <c r="K372" s="6" t="s">
        <v>111</v>
      </c>
      <c r="L372" s="6">
        <v>998599</v>
      </c>
      <c r="M372" s="44" t="s">
        <v>36</v>
      </c>
      <c r="N372" s="44">
        <v>1</v>
      </c>
      <c r="O372" s="44" t="s">
        <v>37</v>
      </c>
      <c r="P372" s="74">
        <v>50000</v>
      </c>
      <c r="R372" s="53">
        <f t="shared" si="49"/>
        <v>4500</v>
      </c>
      <c r="S372" s="53">
        <f t="shared" si="50"/>
        <v>4500</v>
      </c>
      <c r="V372" s="53">
        <f t="shared" si="51"/>
        <v>59000</v>
      </c>
      <c r="X372" s="6" t="str">
        <f>VLOOKUP($I372,[2]GSTZEN!$E:$AK,1,)</f>
        <v>GE2150FY2526285</v>
      </c>
      <c r="Y372" s="6" t="str">
        <f>VLOOKUP($I372,[2]GSTZEN!$E:$AK,4,)</f>
        <v>33AAPFB0435R1Z5</v>
      </c>
      <c r="Z372" s="6">
        <f>VLOOKUP($I372,[2]GSTZEN!$E:$AK,10,)</f>
        <v>50000</v>
      </c>
      <c r="AA372" s="6">
        <f>VLOOKUP($I372,[2]GSTZEN!$E:$AK,11,)</f>
        <v>0</v>
      </c>
      <c r="AB372" s="6">
        <f>VLOOKUP($I372,[2]GSTZEN!$E:$AK,12,)</f>
        <v>4500</v>
      </c>
      <c r="AC372" s="6">
        <f>VLOOKUP($I372,[2]GSTZEN!$E:$AK,13,)</f>
        <v>4500</v>
      </c>
      <c r="AD372" s="6">
        <f>VLOOKUP($I372,[2]GSTZEN!$E:$AK,15,)</f>
        <v>59000</v>
      </c>
      <c r="AE372" s="6" t="str">
        <f>VLOOKUP($I372,[2]GSTZEN!$E:$AK,31,)</f>
        <v>Generated</v>
      </c>
      <c r="AF372" s="6">
        <f>VLOOKUP($I372,[2]GSTZEN!$E:$AK,32,)</f>
        <v>0</v>
      </c>
      <c r="AH372" s="6" t="b">
        <f t="shared" si="44"/>
        <v>1</v>
      </c>
      <c r="AI372" s="6">
        <f t="shared" si="48"/>
        <v>0</v>
      </c>
      <c r="AJ372" s="6">
        <f t="shared" si="48"/>
        <v>0</v>
      </c>
      <c r="AK372" s="6">
        <f t="shared" si="45"/>
        <v>0</v>
      </c>
      <c r="AL372" s="6">
        <f t="shared" si="46"/>
        <v>0</v>
      </c>
      <c r="AM372" s="6">
        <f t="shared" si="47"/>
        <v>0</v>
      </c>
    </row>
    <row r="373" spans="1:39">
      <c r="A373" s="6">
        <v>2150</v>
      </c>
      <c r="B373" s="6" t="s">
        <v>879</v>
      </c>
      <c r="C373" s="6" t="s">
        <v>296</v>
      </c>
      <c r="F373" s="19" t="s">
        <v>734</v>
      </c>
      <c r="G373" s="8">
        <v>1.1000000000000001</v>
      </c>
      <c r="H373" s="6" t="s">
        <v>111</v>
      </c>
      <c r="I373" s="19" t="s">
        <v>735</v>
      </c>
      <c r="K373" s="6" t="s">
        <v>111</v>
      </c>
      <c r="L373" s="6">
        <v>998599</v>
      </c>
      <c r="M373" s="44" t="s">
        <v>36</v>
      </c>
      <c r="N373" s="44">
        <v>1</v>
      </c>
      <c r="O373" s="44" t="s">
        <v>37</v>
      </c>
      <c r="P373" s="74">
        <v>221000</v>
      </c>
      <c r="R373" s="53">
        <f t="shared" si="49"/>
        <v>19890</v>
      </c>
      <c r="S373" s="53">
        <f t="shared" si="50"/>
        <v>19890</v>
      </c>
      <c r="V373" s="53">
        <f t="shared" si="51"/>
        <v>260780</v>
      </c>
      <c r="X373" s="6" t="str">
        <f>VLOOKUP($I373,[2]GSTZEN!$E:$AK,1,)</f>
        <v>GE2150FY2526286</v>
      </c>
      <c r="Y373" s="6" t="str">
        <f>VLOOKUP($I373,[2]GSTZEN!$E:$AK,4,)</f>
        <v>33AACCR9722M1Z2</v>
      </c>
      <c r="Z373" s="6">
        <f>VLOOKUP($I373,[2]GSTZEN!$E:$AK,10,)</f>
        <v>221000</v>
      </c>
      <c r="AA373" s="6">
        <f>VLOOKUP($I373,[2]GSTZEN!$E:$AK,11,)</f>
        <v>0</v>
      </c>
      <c r="AB373" s="6">
        <f>VLOOKUP($I373,[2]GSTZEN!$E:$AK,12,)</f>
        <v>19890</v>
      </c>
      <c r="AC373" s="6">
        <f>VLOOKUP($I373,[2]GSTZEN!$E:$AK,13,)</f>
        <v>19890</v>
      </c>
      <c r="AD373" s="6">
        <f>VLOOKUP($I373,[2]GSTZEN!$E:$AK,15,)</f>
        <v>260780</v>
      </c>
      <c r="AE373" s="6" t="str">
        <f>VLOOKUP($I373,[2]GSTZEN!$E:$AK,31,)</f>
        <v>Generated</v>
      </c>
      <c r="AF373" s="6">
        <f>VLOOKUP($I373,[2]GSTZEN!$E:$AK,32,)</f>
        <v>0</v>
      </c>
      <c r="AH373" s="6" t="b">
        <f t="shared" si="44"/>
        <v>1</v>
      </c>
      <c r="AI373" s="6">
        <f t="shared" si="48"/>
        <v>0</v>
      </c>
      <c r="AJ373" s="6">
        <f t="shared" si="48"/>
        <v>0</v>
      </c>
      <c r="AK373" s="6">
        <f t="shared" si="45"/>
        <v>0</v>
      </c>
      <c r="AL373" s="6">
        <f t="shared" si="46"/>
        <v>0</v>
      </c>
      <c r="AM373" s="6">
        <f t="shared" si="47"/>
        <v>0</v>
      </c>
    </row>
    <row r="374" spans="1:39">
      <c r="A374" s="6">
        <v>2150</v>
      </c>
      <c r="B374" s="6" t="s">
        <v>879</v>
      </c>
      <c r="C374" s="6" t="s">
        <v>296</v>
      </c>
      <c r="F374" s="19" t="s">
        <v>736</v>
      </c>
      <c r="G374" s="8">
        <v>1.1000000000000001</v>
      </c>
      <c r="H374" s="6" t="s">
        <v>111</v>
      </c>
      <c r="I374" s="19" t="s">
        <v>737</v>
      </c>
      <c r="K374" s="6" t="s">
        <v>111</v>
      </c>
      <c r="L374" s="6">
        <v>998599</v>
      </c>
      <c r="M374" s="44" t="s">
        <v>36</v>
      </c>
      <c r="N374" s="44">
        <v>1</v>
      </c>
      <c r="O374" s="44" t="s">
        <v>37</v>
      </c>
      <c r="P374" s="72">
        <v>100000</v>
      </c>
      <c r="R374" s="53">
        <f t="shared" si="49"/>
        <v>9000</v>
      </c>
      <c r="S374" s="53">
        <f t="shared" si="50"/>
        <v>9000</v>
      </c>
      <c r="V374" s="53">
        <f t="shared" si="51"/>
        <v>118000</v>
      </c>
      <c r="X374" s="6" t="str">
        <f>VLOOKUP($I374,[2]GSTZEN!$E:$AK,1,)</f>
        <v>GE2150FY2526287</v>
      </c>
      <c r="Y374" s="6" t="str">
        <f>VLOOKUP($I374,[2]GSTZEN!$E:$AK,4,)</f>
        <v>33AACCV8776B1Z9</v>
      </c>
      <c r="Z374" s="6">
        <f>VLOOKUP($I374,[2]GSTZEN!$E:$AK,10,)</f>
        <v>100000</v>
      </c>
      <c r="AA374" s="6">
        <f>VLOOKUP($I374,[2]GSTZEN!$E:$AK,11,)</f>
        <v>0</v>
      </c>
      <c r="AB374" s="6">
        <f>VLOOKUP($I374,[2]GSTZEN!$E:$AK,12,)</f>
        <v>9000</v>
      </c>
      <c r="AC374" s="6">
        <f>VLOOKUP($I374,[2]GSTZEN!$E:$AK,13,)</f>
        <v>9000</v>
      </c>
      <c r="AD374" s="6">
        <f>VLOOKUP($I374,[2]GSTZEN!$E:$AK,15,)</f>
        <v>118000</v>
      </c>
      <c r="AE374" s="6" t="str">
        <f>VLOOKUP($I374,[2]GSTZEN!$E:$AK,31,)</f>
        <v>Generated</v>
      </c>
      <c r="AF374" s="6">
        <f>VLOOKUP($I374,[2]GSTZEN!$E:$AK,32,)</f>
        <v>0</v>
      </c>
      <c r="AH374" s="6" t="b">
        <f t="shared" si="44"/>
        <v>1</v>
      </c>
      <c r="AI374" s="6">
        <f t="shared" si="48"/>
        <v>0</v>
      </c>
      <c r="AJ374" s="6">
        <f t="shared" si="48"/>
        <v>0</v>
      </c>
      <c r="AK374" s="6">
        <f t="shared" si="45"/>
        <v>0</v>
      </c>
      <c r="AL374" s="6">
        <f t="shared" si="46"/>
        <v>0</v>
      </c>
      <c r="AM374" s="6">
        <f t="shared" si="47"/>
        <v>0</v>
      </c>
    </row>
    <row r="375" spans="1:39">
      <c r="A375" s="6">
        <v>2150</v>
      </c>
      <c r="B375" s="6" t="s">
        <v>879</v>
      </c>
      <c r="C375" s="6" t="s">
        <v>296</v>
      </c>
      <c r="F375" s="19" t="s">
        <v>736</v>
      </c>
      <c r="G375" s="8">
        <v>1.1000000000000001</v>
      </c>
      <c r="H375" s="6" t="s">
        <v>111</v>
      </c>
      <c r="I375" s="19" t="s">
        <v>738</v>
      </c>
      <c r="K375" s="6" t="s">
        <v>111</v>
      </c>
      <c r="L375" s="6">
        <v>998599</v>
      </c>
      <c r="M375" s="44" t="s">
        <v>36</v>
      </c>
      <c r="N375" s="44">
        <v>1</v>
      </c>
      <c r="O375" s="44" t="s">
        <v>37</v>
      </c>
      <c r="P375" s="72">
        <v>74900</v>
      </c>
      <c r="R375" s="53">
        <f t="shared" si="49"/>
        <v>6741</v>
      </c>
      <c r="S375" s="53">
        <f t="shared" si="50"/>
        <v>6741</v>
      </c>
      <c r="V375" s="53">
        <f t="shared" si="51"/>
        <v>88382</v>
      </c>
      <c r="X375" s="6" t="str">
        <f>VLOOKUP($I375,[2]GSTZEN!$E:$AK,1,)</f>
        <v>GE2150FY2526288</v>
      </c>
      <c r="Y375" s="6" t="str">
        <f>VLOOKUP($I375,[2]GSTZEN!$E:$AK,4,)</f>
        <v>33AACCV8776B1Z9</v>
      </c>
      <c r="Z375" s="6">
        <f>VLOOKUP($I375,[2]GSTZEN!$E:$AK,10,)</f>
        <v>74900</v>
      </c>
      <c r="AA375" s="6">
        <f>VLOOKUP($I375,[2]GSTZEN!$E:$AK,11,)</f>
        <v>0</v>
      </c>
      <c r="AB375" s="6">
        <f>VLOOKUP($I375,[2]GSTZEN!$E:$AK,12,)</f>
        <v>6741</v>
      </c>
      <c r="AC375" s="6">
        <f>VLOOKUP($I375,[2]GSTZEN!$E:$AK,13,)</f>
        <v>6741</v>
      </c>
      <c r="AD375" s="6">
        <f>VLOOKUP($I375,[2]GSTZEN!$E:$AK,15,)</f>
        <v>88382</v>
      </c>
      <c r="AE375" s="6" t="str">
        <f>VLOOKUP($I375,[2]GSTZEN!$E:$AK,31,)</f>
        <v>Generated</v>
      </c>
      <c r="AF375" s="6">
        <f>VLOOKUP($I375,[2]GSTZEN!$E:$AK,32,)</f>
        <v>0</v>
      </c>
      <c r="AH375" s="6" t="b">
        <f t="shared" si="44"/>
        <v>1</v>
      </c>
      <c r="AI375" s="6">
        <f t="shared" si="48"/>
        <v>0</v>
      </c>
      <c r="AJ375" s="6">
        <f t="shared" si="48"/>
        <v>0</v>
      </c>
      <c r="AK375" s="6">
        <f t="shared" si="45"/>
        <v>0</v>
      </c>
      <c r="AL375" s="6">
        <f t="shared" si="46"/>
        <v>0</v>
      </c>
      <c r="AM375" s="6">
        <f t="shared" si="47"/>
        <v>0</v>
      </c>
    </row>
    <row r="376" spans="1:39">
      <c r="A376" s="6">
        <v>2150</v>
      </c>
      <c r="B376" s="6" t="s">
        <v>879</v>
      </c>
      <c r="C376" s="6" t="s">
        <v>296</v>
      </c>
      <c r="F376" s="19" t="s">
        <v>739</v>
      </c>
      <c r="G376" s="8">
        <v>1.1000000000000001</v>
      </c>
      <c r="H376" s="6" t="s">
        <v>111</v>
      </c>
      <c r="I376" s="19" t="s">
        <v>740</v>
      </c>
      <c r="K376" s="6" t="s">
        <v>111</v>
      </c>
      <c r="L376" s="6">
        <v>998599</v>
      </c>
      <c r="M376" s="44" t="s">
        <v>36</v>
      </c>
      <c r="N376" s="44">
        <v>1</v>
      </c>
      <c r="O376" s="44" t="s">
        <v>37</v>
      </c>
      <c r="P376" s="74">
        <v>25000</v>
      </c>
      <c r="R376" s="53">
        <f t="shared" si="49"/>
        <v>2250</v>
      </c>
      <c r="S376" s="53">
        <f t="shared" si="50"/>
        <v>2250</v>
      </c>
      <c r="V376" s="53">
        <f t="shared" si="51"/>
        <v>29500</v>
      </c>
      <c r="X376" s="6" t="str">
        <f>VLOOKUP($I376,[2]GSTZEN!$E:$AK,1,)</f>
        <v>GE2150FY2526289</v>
      </c>
      <c r="Y376" s="6" t="str">
        <f>VLOOKUP($I376,[2]GSTZEN!$E:$AK,4,)</f>
        <v>33AARFG2558G1Z9</v>
      </c>
      <c r="Z376" s="6">
        <f>VLOOKUP($I376,[2]GSTZEN!$E:$AK,10,)</f>
        <v>25000</v>
      </c>
      <c r="AA376" s="6">
        <f>VLOOKUP($I376,[2]GSTZEN!$E:$AK,11,)</f>
        <v>0</v>
      </c>
      <c r="AB376" s="6">
        <f>VLOOKUP($I376,[2]GSTZEN!$E:$AK,12,)</f>
        <v>2250</v>
      </c>
      <c r="AC376" s="6">
        <f>VLOOKUP($I376,[2]GSTZEN!$E:$AK,13,)</f>
        <v>2250</v>
      </c>
      <c r="AD376" s="6">
        <f>VLOOKUP($I376,[2]GSTZEN!$E:$AK,15,)</f>
        <v>29500</v>
      </c>
      <c r="AE376" s="6" t="str">
        <f>VLOOKUP($I376,[2]GSTZEN!$E:$AK,31,)</f>
        <v>Generated</v>
      </c>
      <c r="AF376" s="6">
        <f>VLOOKUP($I376,[2]GSTZEN!$E:$AK,32,)</f>
        <v>0</v>
      </c>
      <c r="AH376" s="6" t="b">
        <f t="shared" si="44"/>
        <v>1</v>
      </c>
      <c r="AI376" s="6">
        <f t="shared" si="48"/>
        <v>0</v>
      </c>
      <c r="AJ376" s="6">
        <f t="shared" si="48"/>
        <v>0</v>
      </c>
      <c r="AK376" s="6">
        <f t="shared" si="45"/>
        <v>0</v>
      </c>
      <c r="AL376" s="6">
        <f t="shared" si="46"/>
        <v>0</v>
      </c>
      <c r="AM376" s="6">
        <f t="shared" si="47"/>
        <v>0</v>
      </c>
    </row>
    <row r="377" spans="1:39">
      <c r="A377" s="6">
        <v>2150</v>
      </c>
      <c r="B377" s="6" t="s">
        <v>879</v>
      </c>
      <c r="C377" s="6" t="s">
        <v>296</v>
      </c>
      <c r="F377" s="19" t="s">
        <v>741</v>
      </c>
      <c r="G377" s="8">
        <v>1.1000000000000001</v>
      </c>
      <c r="H377" s="6" t="s">
        <v>111</v>
      </c>
      <c r="I377" s="19" t="s">
        <v>742</v>
      </c>
      <c r="K377" s="6" t="s">
        <v>111</v>
      </c>
      <c r="L377" s="6">
        <v>998599</v>
      </c>
      <c r="M377" s="44" t="s">
        <v>36</v>
      </c>
      <c r="N377" s="44">
        <v>1</v>
      </c>
      <c r="O377" s="44" t="s">
        <v>37</v>
      </c>
      <c r="P377" s="74">
        <v>25000</v>
      </c>
      <c r="R377" s="53">
        <f t="shared" si="49"/>
        <v>2250</v>
      </c>
      <c r="S377" s="53">
        <f t="shared" si="50"/>
        <v>2250</v>
      </c>
      <c r="V377" s="53">
        <f t="shared" si="51"/>
        <v>29500</v>
      </c>
      <c r="X377" s="6" t="str">
        <f>VLOOKUP($I377,[2]GSTZEN!$E:$AK,1,)</f>
        <v>GE2150FY2526290</v>
      </c>
      <c r="Y377" s="6" t="str">
        <f>VLOOKUP($I377,[2]GSTZEN!$E:$AK,4,)</f>
        <v>33AAACJ4517C1Z6</v>
      </c>
      <c r="Z377" s="6">
        <f>VLOOKUP($I377,[2]GSTZEN!$E:$AK,10,)</f>
        <v>25000</v>
      </c>
      <c r="AA377" s="6">
        <f>VLOOKUP($I377,[2]GSTZEN!$E:$AK,11,)</f>
        <v>0</v>
      </c>
      <c r="AB377" s="6">
        <f>VLOOKUP($I377,[2]GSTZEN!$E:$AK,12,)</f>
        <v>2250</v>
      </c>
      <c r="AC377" s="6">
        <f>VLOOKUP($I377,[2]GSTZEN!$E:$AK,13,)</f>
        <v>2250</v>
      </c>
      <c r="AD377" s="6">
        <f>VLOOKUP($I377,[2]GSTZEN!$E:$AK,15,)</f>
        <v>29500</v>
      </c>
      <c r="AE377" s="6" t="str">
        <f>VLOOKUP($I377,[2]GSTZEN!$E:$AK,31,)</f>
        <v>Generated</v>
      </c>
      <c r="AF377" s="6">
        <f>VLOOKUP($I377,[2]GSTZEN!$E:$AK,32,)</f>
        <v>0</v>
      </c>
      <c r="AH377" s="6" t="b">
        <f t="shared" si="44"/>
        <v>1</v>
      </c>
      <c r="AI377" s="6">
        <f t="shared" si="48"/>
        <v>0</v>
      </c>
      <c r="AJ377" s="6">
        <f t="shared" si="48"/>
        <v>0</v>
      </c>
      <c r="AK377" s="6">
        <f t="shared" si="45"/>
        <v>0</v>
      </c>
      <c r="AL377" s="6">
        <f t="shared" si="46"/>
        <v>0</v>
      </c>
      <c r="AM377" s="6">
        <f t="shared" si="47"/>
        <v>0</v>
      </c>
    </row>
    <row r="378" spans="1:39">
      <c r="A378" s="6">
        <v>2150</v>
      </c>
      <c r="B378" s="6" t="s">
        <v>879</v>
      </c>
      <c r="C378" s="6" t="s">
        <v>296</v>
      </c>
      <c r="F378" s="19" t="s">
        <v>637</v>
      </c>
      <c r="G378" s="8">
        <v>1.1000000000000001</v>
      </c>
      <c r="H378" s="6" t="s">
        <v>111</v>
      </c>
      <c r="I378" s="19" t="s">
        <v>743</v>
      </c>
      <c r="K378" s="6" t="s">
        <v>111</v>
      </c>
      <c r="L378" s="6">
        <v>998599</v>
      </c>
      <c r="M378" s="44" t="s">
        <v>36</v>
      </c>
      <c r="N378" s="44">
        <v>1</v>
      </c>
      <c r="O378" s="44" t="s">
        <v>37</v>
      </c>
      <c r="P378" s="74">
        <v>50000</v>
      </c>
      <c r="R378" s="53">
        <f t="shared" si="49"/>
        <v>4500</v>
      </c>
      <c r="S378" s="53">
        <f t="shared" si="50"/>
        <v>4500</v>
      </c>
      <c r="V378" s="53">
        <f t="shared" si="51"/>
        <v>59000</v>
      </c>
      <c r="X378" s="6" t="str">
        <f>VLOOKUP($I378,[2]GSTZEN!$E:$AK,1,)</f>
        <v>GE2150FY2526291</v>
      </c>
      <c r="Y378" s="6" t="str">
        <f>VLOOKUP($I378,[2]GSTZEN!$E:$AK,4,)</f>
        <v>33AAHCS8548K1ZU</v>
      </c>
      <c r="Z378" s="6">
        <f>VLOOKUP($I378,[2]GSTZEN!$E:$AK,10,)</f>
        <v>50000</v>
      </c>
      <c r="AA378" s="6">
        <f>VLOOKUP($I378,[2]GSTZEN!$E:$AK,11,)</f>
        <v>0</v>
      </c>
      <c r="AB378" s="6">
        <f>VLOOKUP($I378,[2]GSTZEN!$E:$AK,12,)</f>
        <v>4500</v>
      </c>
      <c r="AC378" s="6">
        <f>VLOOKUP($I378,[2]GSTZEN!$E:$AK,13,)</f>
        <v>4500</v>
      </c>
      <c r="AD378" s="6">
        <f>VLOOKUP($I378,[2]GSTZEN!$E:$AK,15,)</f>
        <v>59000</v>
      </c>
      <c r="AE378" s="6" t="str">
        <f>VLOOKUP($I378,[2]GSTZEN!$E:$AK,31,)</f>
        <v>Generated</v>
      </c>
      <c r="AF378" s="6">
        <f>VLOOKUP($I378,[2]GSTZEN!$E:$AK,32,)</f>
        <v>0</v>
      </c>
      <c r="AH378" s="6" t="b">
        <f t="shared" si="44"/>
        <v>1</v>
      </c>
      <c r="AI378" s="6">
        <f t="shared" si="48"/>
        <v>0</v>
      </c>
      <c r="AJ378" s="6">
        <f t="shared" si="48"/>
        <v>0</v>
      </c>
      <c r="AK378" s="6">
        <f t="shared" si="45"/>
        <v>0</v>
      </c>
      <c r="AL378" s="6">
        <f t="shared" si="46"/>
        <v>0</v>
      </c>
      <c r="AM378" s="6">
        <f t="shared" si="47"/>
        <v>0</v>
      </c>
    </row>
    <row r="379" spans="1:39">
      <c r="A379" s="6">
        <v>2150</v>
      </c>
      <c r="B379" s="6" t="s">
        <v>879</v>
      </c>
      <c r="C379" s="6" t="s">
        <v>296</v>
      </c>
      <c r="F379" s="19" t="s">
        <v>675</v>
      </c>
      <c r="G379" s="8">
        <v>1.1000000000000001</v>
      </c>
      <c r="H379" s="6" t="s">
        <v>111</v>
      </c>
      <c r="I379" s="19" t="s">
        <v>744</v>
      </c>
      <c r="K379" s="6" t="s">
        <v>111</v>
      </c>
      <c r="L379" s="6">
        <v>998599</v>
      </c>
      <c r="M379" s="44" t="s">
        <v>36</v>
      </c>
      <c r="N379" s="44">
        <v>1</v>
      </c>
      <c r="O379" s="44" t="s">
        <v>37</v>
      </c>
      <c r="P379" s="74">
        <v>25000</v>
      </c>
      <c r="R379" s="53">
        <f t="shared" si="49"/>
        <v>2250</v>
      </c>
      <c r="S379" s="53">
        <f t="shared" si="50"/>
        <v>2250</v>
      </c>
      <c r="V379" s="53">
        <f t="shared" si="51"/>
        <v>29500</v>
      </c>
      <c r="X379" s="6" t="str">
        <f>VLOOKUP($I379,[2]GSTZEN!$E:$AK,1,)</f>
        <v>GE2150FY2526292</v>
      </c>
      <c r="Y379" s="6" t="str">
        <f>VLOOKUP($I379,[2]GSTZEN!$E:$AK,4,)</f>
        <v>33AAVCS2783G1ZW</v>
      </c>
      <c r="Z379" s="6">
        <f>VLOOKUP($I379,[2]GSTZEN!$E:$AK,10,)</f>
        <v>25000</v>
      </c>
      <c r="AA379" s="6">
        <f>VLOOKUP($I379,[2]GSTZEN!$E:$AK,11,)</f>
        <v>0</v>
      </c>
      <c r="AB379" s="6">
        <f>VLOOKUP($I379,[2]GSTZEN!$E:$AK,12,)</f>
        <v>2250</v>
      </c>
      <c r="AC379" s="6">
        <f>VLOOKUP($I379,[2]GSTZEN!$E:$AK,13,)</f>
        <v>2250</v>
      </c>
      <c r="AD379" s="6">
        <f>VLOOKUP($I379,[2]GSTZEN!$E:$AK,15,)</f>
        <v>29500</v>
      </c>
      <c r="AE379" s="6" t="str">
        <f>VLOOKUP($I379,[2]GSTZEN!$E:$AK,31,)</f>
        <v>Generated</v>
      </c>
      <c r="AF379" s="6">
        <f>VLOOKUP($I379,[2]GSTZEN!$E:$AK,32,)</f>
        <v>0</v>
      </c>
      <c r="AH379" s="6" t="b">
        <f t="shared" si="44"/>
        <v>1</v>
      </c>
      <c r="AI379" s="6">
        <f t="shared" si="48"/>
        <v>0</v>
      </c>
      <c r="AJ379" s="6">
        <f t="shared" si="48"/>
        <v>0</v>
      </c>
      <c r="AK379" s="6">
        <f t="shared" si="45"/>
        <v>0</v>
      </c>
      <c r="AL379" s="6">
        <f t="shared" si="46"/>
        <v>0</v>
      </c>
      <c r="AM379" s="6">
        <f t="shared" si="47"/>
        <v>0</v>
      </c>
    </row>
    <row r="380" spans="1:39">
      <c r="A380" s="6">
        <v>2150</v>
      </c>
      <c r="B380" s="6" t="s">
        <v>879</v>
      </c>
      <c r="C380" s="6" t="s">
        <v>296</v>
      </c>
      <c r="F380" s="19" t="s">
        <v>675</v>
      </c>
      <c r="G380" s="8">
        <v>1.1000000000000001</v>
      </c>
      <c r="H380" s="6" t="s">
        <v>111</v>
      </c>
      <c r="I380" s="19" t="s">
        <v>745</v>
      </c>
      <c r="K380" s="6" t="s">
        <v>111</v>
      </c>
      <c r="L380" s="6">
        <v>998599</v>
      </c>
      <c r="M380" s="44" t="s">
        <v>36</v>
      </c>
      <c r="N380" s="44">
        <v>1</v>
      </c>
      <c r="O380" s="44" t="s">
        <v>37</v>
      </c>
      <c r="P380" s="74">
        <v>25000</v>
      </c>
      <c r="R380" s="53">
        <f t="shared" si="49"/>
        <v>2250</v>
      </c>
      <c r="S380" s="53">
        <f t="shared" si="50"/>
        <v>2250</v>
      </c>
      <c r="V380" s="53">
        <f t="shared" si="51"/>
        <v>29500</v>
      </c>
      <c r="X380" s="6" t="str">
        <f>VLOOKUP($I380,[2]GSTZEN!$E:$AK,1,)</f>
        <v>GE2150FY2526293</v>
      </c>
      <c r="Y380" s="6" t="str">
        <f>VLOOKUP($I380,[2]GSTZEN!$E:$AK,4,)</f>
        <v>33AAVCS2783G1ZW</v>
      </c>
      <c r="Z380" s="6">
        <f>VLOOKUP($I380,[2]GSTZEN!$E:$AK,10,)</f>
        <v>25000</v>
      </c>
      <c r="AA380" s="6">
        <f>VLOOKUP($I380,[2]GSTZEN!$E:$AK,11,)</f>
        <v>0</v>
      </c>
      <c r="AB380" s="6">
        <f>VLOOKUP($I380,[2]GSTZEN!$E:$AK,12,)</f>
        <v>2250</v>
      </c>
      <c r="AC380" s="6">
        <f>VLOOKUP($I380,[2]GSTZEN!$E:$AK,13,)</f>
        <v>2250</v>
      </c>
      <c r="AD380" s="6">
        <f>VLOOKUP($I380,[2]GSTZEN!$E:$AK,15,)</f>
        <v>29500</v>
      </c>
      <c r="AE380" s="6" t="str">
        <f>VLOOKUP($I380,[2]GSTZEN!$E:$AK,31,)</f>
        <v>Generated</v>
      </c>
      <c r="AF380" s="6">
        <f>VLOOKUP($I380,[2]GSTZEN!$E:$AK,32,)</f>
        <v>0</v>
      </c>
      <c r="AH380" s="6" t="b">
        <f t="shared" si="44"/>
        <v>1</v>
      </c>
      <c r="AI380" s="6">
        <f t="shared" si="48"/>
        <v>0</v>
      </c>
      <c r="AJ380" s="6">
        <f t="shared" si="48"/>
        <v>0</v>
      </c>
      <c r="AK380" s="6">
        <f t="shared" si="45"/>
        <v>0</v>
      </c>
      <c r="AL380" s="6">
        <f t="shared" si="46"/>
        <v>0</v>
      </c>
      <c r="AM380" s="6">
        <f t="shared" si="47"/>
        <v>0</v>
      </c>
    </row>
    <row r="381" spans="1:39">
      <c r="A381" s="6">
        <v>2150</v>
      </c>
      <c r="B381" s="6" t="s">
        <v>879</v>
      </c>
      <c r="C381" s="6" t="s">
        <v>296</v>
      </c>
      <c r="F381" s="19" t="s">
        <v>675</v>
      </c>
      <c r="G381" s="8">
        <v>1.1000000000000001</v>
      </c>
      <c r="H381" s="6" t="s">
        <v>111</v>
      </c>
      <c r="I381" s="19" t="s">
        <v>746</v>
      </c>
      <c r="K381" s="6" t="s">
        <v>111</v>
      </c>
      <c r="L381" s="6">
        <v>998599</v>
      </c>
      <c r="M381" s="44" t="s">
        <v>36</v>
      </c>
      <c r="N381" s="44">
        <v>1</v>
      </c>
      <c r="O381" s="44" t="s">
        <v>37</v>
      </c>
      <c r="P381" s="74">
        <v>25000</v>
      </c>
      <c r="R381" s="53">
        <f t="shared" si="49"/>
        <v>2250</v>
      </c>
      <c r="S381" s="53">
        <f t="shared" si="50"/>
        <v>2250</v>
      </c>
      <c r="V381" s="53">
        <f t="shared" si="51"/>
        <v>29500</v>
      </c>
      <c r="X381" s="6" t="str">
        <f>VLOOKUP($I381,[2]GSTZEN!$E:$AK,1,)</f>
        <v>GE2150FY2526294</v>
      </c>
      <c r="Y381" s="6" t="str">
        <f>VLOOKUP($I381,[2]GSTZEN!$E:$AK,4,)</f>
        <v>33AAVCS2783G1ZW</v>
      </c>
      <c r="Z381" s="6">
        <f>VLOOKUP($I381,[2]GSTZEN!$E:$AK,10,)</f>
        <v>25000</v>
      </c>
      <c r="AA381" s="6">
        <f>VLOOKUP($I381,[2]GSTZEN!$E:$AK,11,)</f>
        <v>0</v>
      </c>
      <c r="AB381" s="6">
        <f>VLOOKUP($I381,[2]GSTZEN!$E:$AK,12,)</f>
        <v>2250</v>
      </c>
      <c r="AC381" s="6">
        <f>VLOOKUP($I381,[2]GSTZEN!$E:$AK,13,)</f>
        <v>2250</v>
      </c>
      <c r="AD381" s="6">
        <f>VLOOKUP($I381,[2]GSTZEN!$E:$AK,15,)</f>
        <v>29500</v>
      </c>
      <c r="AE381" s="6" t="str">
        <f>VLOOKUP($I381,[2]GSTZEN!$E:$AK,31,)</f>
        <v>Generated</v>
      </c>
      <c r="AF381" s="6">
        <f>VLOOKUP($I381,[2]GSTZEN!$E:$AK,32,)</f>
        <v>0</v>
      </c>
      <c r="AH381" s="6" t="b">
        <f t="shared" si="44"/>
        <v>1</v>
      </c>
      <c r="AI381" s="6">
        <f t="shared" si="48"/>
        <v>0</v>
      </c>
      <c r="AJ381" s="6">
        <f t="shared" si="48"/>
        <v>0</v>
      </c>
      <c r="AK381" s="6">
        <f t="shared" si="45"/>
        <v>0</v>
      </c>
      <c r="AL381" s="6">
        <f t="shared" si="46"/>
        <v>0</v>
      </c>
      <c r="AM381" s="6">
        <f t="shared" si="47"/>
        <v>0</v>
      </c>
    </row>
    <row r="382" spans="1:39">
      <c r="A382" s="6">
        <v>2150</v>
      </c>
      <c r="B382" s="6" t="s">
        <v>879</v>
      </c>
      <c r="C382" s="6" t="s">
        <v>296</v>
      </c>
      <c r="F382" s="19" t="s">
        <v>675</v>
      </c>
      <c r="G382" s="8">
        <v>1.1000000000000001</v>
      </c>
      <c r="H382" s="6" t="s">
        <v>111</v>
      </c>
      <c r="I382" s="19" t="s">
        <v>747</v>
      </c>
      <c r="K382" s="6" t="s">
        <v>111</v>
      </c>
      <c r="L382" s="6">
        <v>998599</v>
      </c>
      <c r="M382" s="44" t="s">
        <v>36</v>
      </c>
      <c r="N382" s="44">
        <v>1</v>
      </c>
      <c r="O382" s="44" t="s">
        <v>37</v>
      </c>
      <c r="P382" s="74">
        <v>25000</v>
      </c>
      <c r="R382" s="53">
        <f t="shared" si="49"/>
        <v>2250</v>
      </c>
      <c r="S382" s="53">
        <f t="shared" si="50"/>
        <v>2250</v>
      </c>
      <c r="V382" s="53">
        <f t="shared" si="51"/>
        <v>29500</v>
      </c>
      <c r="X382" s="6" t="str">
        <f>VLOOKUP($I382,[2]GSTZEN!$E:$AK,1,)</f>
        <v>GE2150FY2526295</v>
      </c>
      <c r="Y382" s="6" t="str">
        <f>VLOOKUP($I382,[2]GSTZEN!$E:$AK,4,)</f>
        <v>33AAVCS2783G1ZW</v>
      </c>
      <c r="Z382" s="6">
        <f>VLOOKUP($I382,[2]GSTZEN!$E:$AK,10,)</f>
        <v>25000</v>
      </c>
      <c r="AA382" s="6">
        <f>VLOOKUP($I382,[2]GSTZEN!$E:$AK,11,)</f>
        <v>0</v>
      </c>
      <c r="AB382" s="6">
        <f>VLOOKUP($I382,[2]GSTZEN!$E:$AK,12,)</f>
        <v>2250</v>
      </c>
      <c r="AC382" s="6">
        <f>VLOOKUP($I382,[2]GSTZEN!$E:$AK,13,)</f>
        <v>2250</v>
      </c>
      <c r="AD382" s="6">
        <f>VLOOKUP($I382,[2]GSTZEN!$E:$AK,15,)</f>
        <v>29500</v>
      </c>
      <c r="AE382" s="6" t="str">
        <f>VLOOKUP($I382,[2]GSTZEN!$E:$AK,31,)</f>
        <v>Generated</v>
      </c>
      <c r="AF382" s="6">
        <f>VLOOKUP($I382,[2]GSTZEN!$E:$AK,32,)</f>
        <v>0</v>
      </c>
      <c r="AH382" s="6" t="b">
        <f t="shared" si="44"/>
        <v>1</v>
      </c>
      <c r="AI382" s="6">
        <f t="shared" si="48"/>
        <v>0</v>
      </c>
      <c r="AJ382" s="6">
        <f t="shared" si="48"/>
        <v>0</v>
      </c>
      <c r="AK382" s="6">
        <f t="shared" si="45"/>
        <v>0</v>
      </c>
      <c r="AL382" s="6">
        <f t="shared" si="46"/>
        <v>0</v>
      </c>
      <c r="AM382" s="6">
        <f t="shared" si="47"/>
        <v>0</v>
      </c>
    </row>
    <row r="383" spans="1:39">
      <c r="A383" s="6">
        <v>2150</v>
      </c>
      <c r="B383" s="6" t="s">
        <v>879</v>
      </c>
      <c r="C383" s="6" t="s">
        <v>296</v>
      </c>
      <c r="F383" s="19" t="s">
        <v>617</v>
      </c>
      <c r="G383" s="8">
        <v>1.1000000000000001</v>
      </c>
      <c r="H383" s="6" t="s">
        <v>111</v>
      </c>
      <c r="I383" s="19" t="s">
        <v>748</v>
      </c>
      <c r="K383" s="6" t="s">
        <v>111</v>
      </c>
      <c r="L383" s="6">
        <v>998599</v>
      </c>
      <c r="M383" s="44" t="s">
        <v>36</v>
      </c>
      <c r="N383" s="44">
        <v>1</v>
      </c>
      <c r="O383" s="44" t="s">
        <v>37</v>
      </c>
      <c r="P383" s="72">
        <v>100000</v>
      </c>
      <c r="R383" s="53">
        <f t="shared" si="49"/>
        <v>9000</v>
      </c>
      <c r="S383" s="53">
        <f t="shared" si="50"/>
        <v>9000</v>
      </c>
      <c r="V383" s="53">
        <f t="shared" si="51"/>
        <v>118000</v>
      </c>
      <c r="X383" s="6" t="str">
        <f>VLOOKUP($I383,[2]GSTZEN!$E:$AK,1,)</f>
        <v>GE2150FY2526296</v>
      </c>
      <c r="Y383" s="6" t="str">
        <f>VLOOKUP($I383,[2]GSTZEN!$E:$AK,4,)</f>
        <v>33AAKCK1207A1ZA</v>
      </c>
      <c r="Z383" s="6">
        <f>VLOOKUP($I383,[2]GSTZEN!$E:$AK,10,)</f>
        <v>100000</v>
      </c>
      <c r="AA383" s="6">
        <f>VLOOKUP($I383,[2]GSTZEN!$E:$AK,11,)</f>
        <v>0</v>
      </c>
      <c r="AB383" s="6">
        <f>VLOOKUP($I383,[2]GSTZEN!$E:$AK,12,)</f>
        <v>9000</v>
      </c>
      <c r="AC383" s="6">
        <f>VLOOKUP($I383,[2]GSTZEN!$E:$AK,13,)</f>
        <v>9000</v>
      </c>
      <c r="AD383" s="6">
        <f>VLOOKUP($I383,[2]GSTZEN!$E:$AK,15,)</f>
        <v>118000</v>
      </c>
      <c r="AE383" s="6" t="str">
        <f>VLOOKUP($I383,[2]GSTZEN!$E:$AK,31,)</f>
        <v>Generated</v>
      </c>
      <c r="AF383" s="6">
        <f>VLOOKUP($I383,[2]GSTZEN!$E:$AK,32,)</f>
        <v>0</v>
      </c>
      <c r="AH383" s="6" t="b">
        <f t="shared" si="44"/>
        <v>1</v>
      </c>
      <c r="AI383" s="6">
        <f t="shared" si="48"/>
        <v>0</v>
      </c>
      <c r="AJ383" s="6">
        <f t="shared" si="48"/>
        <v>0</v>
      </c>
      <c r="AK383" s="6">
        <f t="shared" si="45"/>
        <v>0</v>
      </c>
      <c r="AL383" s="6">
        <f t="shared" si="46"/>
        <v>0</v>
      </c>
      <c r="AM383" s="6">
        <f t="shared" si="47"/>
        <v>0</v>
      </c>
    </row>
    <row r="384" spans="1:39">
      <c r="A384" s="6">
        <v>2150</v>
      </c>
      <c r="B384" s="6" t="s">
        <v>879</v>
      </c>
      <c r="C384" s="6" t="s">
        <v>296</v>
      </c>
      <c r="F384" s="19" t="s">
        <v>749</v>
      </c>
      <c r="G384" s="8">
        <v>1.1000000000000001</v>
      </c>
      <c r="H384" s="6" t="s">
        <v>111</v>
      </c>
      <c r="I384" s="19" t="s">
        <v>750</v>
      </c>
      <c r="K384" s="6" t="s">
        <v>111</v>
      </c>
      <c r="L384" s="6">
        <v>998599</v>
      </c>
      <c r="M384" s="44" t="s">
        <v>36</v>
      </c>
      <c r="N384" s="44">
        <v>1</v>
      </c>
      <c r="O384" s="44" t="s">
        <v>37</v>
      </c>
      <c r="P384" s="74">
        <v>175000</v>
      </c>
      <c r="R384" s="53">
        <f t="shared" si="49"/>
        <v>15750</v>
      </c>
      <c r="S384" s="53">
        <f t="shared" si="50"/>
        <v>15750</v>
      </c>
      <c r="V384" s="53">
        <f t="shared" si="51"/>
        <v>206500</v>
      </c>
      <c r="X384" s="6" t="str">
        <f>VLOOKUP($I384,[2]GSTZEN!$E:$AK,1,)</f>
        <v>GE2150FY2526297</v>
      </c>
      <c r="Y384" s="6" t="str">
        <f>VLOOKUP($I384,[2]GSTZEN!$E:$AK,4,)</f>
        <v>33AAHCP0943P1Z4</v>
      </c>
      <c r="Z384" s="6">
        <f>VLOOKUP($I384,[2]GSTZEN!$E:$AK,10,)</f>
        <v>175000</v>
      </c>
      <c r="AA384" s="6">
        <f>VLOOKUP($I384,[2]GSTZEN!$E:$AK,11,)</f>
        <v>0</v>
      </c>
      <c r="AB384" s="6">
        <f>VLOOKUP($I384,[2]GSTZEN!$E:$AK,12,)</f>
        <v>15750</v>
      </c>
      <c r="AC384" s="6">
        <f>VLOOKUP($I384,[2]GSTZEN!$E:$AK,13,)</f>
        <v>15750</v>
      </c>
      <c r="AD384" s="6">
        <f>VLOOKUP($I384,[2]GSTZEN!$E:$AK,15,)</f>
        <v>206500</v>
      </c>
      <c r="AE384" s="6" t="str">
        <f>VLOOKUP($I384,[2]GSTZEN!$E:$AK,31,)</f>
        <v>Generated</v>
      </c>
      <c r="AF384" s="6">
        <f>VLOOKUP($I384,[2]GSTZEN!$E:$AK,32,)</f>
        <v>0</v>
      </c>
      <c r="AH384" s="6" t="b">
        <f t="shared" si="44"/>
        <v>1</v>
      </c>
      <c r="AI384" s="6">
        <f t="shared" si="48"/>
        <v>0</v>
      </c>
      <c r="AJ384" s="6">
        <f t="shared" si="48"/>
        <v>0</v>
      </c>
      <c r="AK384" s="6">
        <f t="shared" si="45"/>
        <v>0</v>
      </c>
      <c r="AL384" s="6">
        <f t="shared" si="46"/>
        <v>0</v>
      </c>
      <c r="AM384" s="6">
        <f t="shared" si="47"/>
        <v>0</v>
      </c>
    </row>
    <row r="385" spans="1:39">
      <c r="A385" s="6">
        <v>2150</v>
      </c>
      <c r="B385" s="6" t="s">
        <v>879</v>
      </c>
      <c r="C385" s="6" t="s">
        <v>296</v>
      </c>
      <c r="F385" s="19" t="s">
        <v>751</v>
      </c>
      <c r="G385" s="8">
        <v>1.1000000000000001</v>
      </c>
      <c r="H385" s="6" t="s">
        <v>111</v>
      </c>
      <c r="I385" s="19" t="s">
        <v>752</v>
      </c>
      <c r="K385" s="6" t="s">
        <v>111</v>
      </c>
      <c r="L385" s="6">
        <v>998599</v>
      </c>
      <c r="M385" s="44" t="s">
        <v>36</v>
      </c>
      <c r="N385" s="44">
        <v>1</v>
      </c>
      <c r="O385" s="44" t="s">
        <v>37</v>
      </c>
      <c r="P385" s="74">
        <v>50000</v>
      </c>
      <c r="R385" s="53">
        <f t="shared" si="49"/>
        <v>4500</v>
      </c>
      <c r="S385" s="53">
        <f t="shared" si="50"/>
        <v>4500</v>
      </c>
      <c r="V385" s="53">
        <f t="shared" si="51"/>
        <v>59000</v>
      </c>
      <c r="X385" s="6" t="str">
        <f>VLOOKUP($I385,[2]GSTZEN!$E:$AK,1,)</f>
        <v>GE2150FY2526298</v>
      </c>
      <c r="Y385" s="6" t="str">
        <f>VLOOKUP($I385,[2]GSTZEN!$E:$AK,4,)</f>
        <v>33AAKCC8937D1ZL</v>
      </c>
      <c r="Z385" s="6">
        <f>VLOOKUP($I385,[2]GSTZEN!$E:$AK,10,)</f>
        <v>50000</v>
      </c>
      <c r="AA385" s="6">
        <f>VLOOKUP($I385,[2]GSTZEN!$E:$AK,11,)</f>
        <v>0</v>
      </c>
      <c r="AB385" s="6">
        <f>VLOOKUP($I385,[2]GSTZEN!$E:$AK,12,)</f>
        <v>4500</v>
      </c>
      <c r="AC385" s="6">
        <f>VLOOKUP($I385,[2]GSTZEN!$E:$AK,13,)</f>
        <v>4500</v>
      </c>
      <c r="AD385" s="6">
        <f>VLOOKUP($I385,[2]GSTZEN!$E:$AK,15,)</f>
        <v>59000</v>
      </c>
      <c r="AE385" s="6" t="str">
        <f>VLOOKUP($I385,[2]GSTZEN!$E:$AK,31,)</f>
        <v>Generated</v>
      </c>
      <c r="AF385" s="6">
        <f>VLOOKUP($I385,[2]GSTZEN!$E:$AK,32,)</f>
        <v>0</v>
      </c>
      <c r="AH385" s="6" t="b">
        <f t="shared" si="44"/>
        <v>1</v>
      </c>
      <c r="AI385" s="6">
        <f t="shared" si="48"/>
        <v>0</v>
      </c>
      <c r="AJ385" s="6">
        <f t="shared" si="48"/>
        <v>0</v>
      </c>
      <c r="AK385" s="6">
        <f t="shared" si="45"/>
        <v>0</v>
      </c>
      <c r="AL385" s="6">
        <f t="shared" si="46"/>
        <v>0</v>
      </c>
      <c r="AM385" s="6">
        <f t="shared" si="47"/>
        <v>0</v>
      </c>
    </row>
    <row r="386" spans="1:39">
      <c r="A386" s="6">
        <v>2150</v>
      </c>
      <c r="B386" s="6" t="s">
        <v>879</v>
      </c>
      <c r="C386" s="6" t="s">
        <v>296</v>
      </c>
      <c r="F386" s="19" t="s">
        <v>637</v>
      </c>
      <c r="G386" s="8">
        <v>1.1000000000000001</v>
      </c>
      <c r="H386" s="6" t="s">
        <v>111</v>
      </c>
      <c r="I386" s="19" t="s">
        <v>753</v>
      </c>
      <c r="K386" s="6" t="s">
        <v>111</v>
      </c>
      <c r="L386" s="6">
        <v>998599</v>
      </c>
      <c r="M386" s="44" t="s">
        <v>36</v>
      </c>
      <c r="N386" s="44">
        <v>1</v>
      </c>
      <c r="O386" s="44" t="s">
        <v>37</v>
      </c>
      <c r="P386" s="74">
        <v>50000</v>
      </c>
      <c r="R386" s="53">
        <f t="shared" si="49"/>
        <v>4500</v>
      </c>
      <c r="S386" s="53">
        <f t="shared" si="50"/>
        <v>4500</v>
      </c>
      <c r="V386" s="53">
        <f t="shared" si="51"/>
        <v>59000</v>
      </c>
      <c r="X386" s="6" t="str">
        <f>VLOOKUP($I386,[2]GSTZEN!$E:$AK,1,)</f>
        <v>GE2150FY2526299</v>
      </c>
      <c r="Y386" s="6" t="str">
        <f>VLOOKUP($I386,[2]GSTZEN!$E:$AK,4,)</f>
        <v>33AAHCS8548K1ZU</v>
      </c>
      <c r="Z386" s="6">
        <f>VLOOKUP($I386,[2]GSTZEN!$E:$AK,10,)</f>
        <v>50000</v>
      </c>
      <c r="AA386" s="6">
        <f>VLOOKUP($I386,[2]GSTZEN!$E:$AK,11,)</f>
        <v>0</v>
      </c>
      <c r="AB386" s="6">
        <f>VLOOKUP($I386,[2]GSTZEN!$E:$AK,12,)</f>
        <v>4500</v>
      </c>
      <c r="AC386" s="6">
        <f>VLOOKUP($I386,[2]GSTZEN!$E:$AK,13,)</f>
        <v>4500</v>
      </c>
      <c r="AD386" s="6">
        <f>VLOOKUP($I386,[2]GSTZEN!$E:$AK,15,)</f>
        <v>59000</v>
      </c>
      <c r="AE386" s="6" t="str">
        <f>VLOOKUP($I386,[2]GSTZEN!$E:$AK,31,)</f>
        <v>Generated</v>
      </c>
      <c r="AF386" s="6">
        <f>VLOOKUP($I386,[2]GSTZEN!$E:$AK,32,)</f>
        <v>0</v>
      </c>
      <c r="AH386" s="6" t="b">
        <f t="shared" si="44"/>
        <v>1</v>
      </c>
      <c r="AI386" s="6">
        <f t="shared" si="48"/>
        <v>0</v>
      </c>
      <c r="AJ386" s="6">
        <f t="shared" si="48"/>
        <v>0</v>
      </c>
      <c r="AK386" s="6">
        <f t="shared" si="45"/>
        <v>0</v>
      </c>
      <c r="AL386" s="6">
        <f t="shared" si="46"/>
        <v>0</v>
      </c>
      <c r="AM386" s="6">
        <f t="shared" si="47"/>
        <v>0</v>
      </c>
    </row>
    <row r="387" spans="1:39">
      <c r="A387" s="6">
        <v>2150</v>
      </c>
      <c r="B387" s="6" t="s">
        <v>879</v>
      </c>
      <c r="C387" s="6" t="s">
        <v>296</v>
      </c>
      <c r="F387" s="19" t="s">
        <v>754</v>
      </c>
      <c r="G387" s="8">
        <v>1.1000000000000001</v>
      </c>
      <c r="H387" s="6" t="s">
        <v>111</v>
      </c>
      <c r="I387" s="19" t="s">
        <v>755</v>
      </c>
      <c r="K387" s="6" t="s">
        <v>111</v>
      </c>
      <c r="L387" s="6">
        <v>998599</v>
      </c>
      <c r="M387" s="44" t="s">
        <v>36</v>
      </c>
      <c r="N387" s="44">
        <v>1</v>
      </c>
      <c r="O387" s="44" t="s">
        <v>37</v>
      </c>
      <c r="P387" s="72">
        <v>221000</v>
      </c>
      <c r="R387" s="53">
        <f t="shared" si="49"/>
        <v>19890</v>
      </c>
      <c r="S387" s="53">
        <f t="shared" si="50"/>
        <v>19890</v>
      </c>
      <c r="V387" s="53">
        <f t="shared" si="51"/>
        <v>260780</v>
      </c>
      <c r="X387" s="6" t="str">
        <f>VLOOKUP($I387,[2]GSTZEN!$E:$AK,1,)</f>
        <v>GE2150FY2526300</v>
      </c>
      <c r="Y387" s="6" t="str">
        <f>VLOOKUP($I387,[2]GSTZEN!$E:$AK,4,)</f>
        <v>33AALFE4794Q1ZM</v>
      </c>
      <c r="Z387" s="6">
        <f>VLOOKUP($I387,[2]GSTZEN!$E:$AK,10,)</f>
        <v>221000</v>
      </c>
      <c r="AA387" s="6">
        <f>VLOOKUP($I387,[2]GSTZEN!$E:$AK,11,)</f>
        <v>0</v>
      </c>
      <c r="AB387" s="6">
        <f>VLOOKUP($I387,[2]GSTZEN!$E:$AK,12,)</f>
        <v>19890</v>
      </c>
      <c r="AC387" s="6">
        <f>VLOOKUP($I387,[2]GSTZEN!$E:$AK,13,)</f>
        <v>19890</v>
      </c>
      <c r="AD387" s="6">
        <f>VLOOKUP($I387,[2]GSTZEN!$E:$AK,15,)</f>
        <v>260780</v>
      </c>
      <c r="AE387" s="6" t="str">
        <f>VLOOKUP($I387,[2]GSTZEN!$E:$AK,31,)</f>
        <v>Generated</v>
      </c>
      <c r="AF387" s="6">
        <f>VLOOKUP($I387,[2]GSTZEN!$E:$AK,32,)</f>
        <v>0</v>
      </c>
      <c r="AH387" s="6" t="b">
        <f t="shared" ref="AH387:AH450" si="52">EXACT(F387,Y387)</f>
        <v>1</v>
      </c>
      <c r="AI387" s="6">
        <f t="shared" si="48"/>
        <v>0</v>
      </c>
      <c r="AJ387" s="6">
        <f t="shared" si="48"/>
        <v>0</v>
      </c>
      <c r="AK387" s="6">
        <f t="shared" ref="AK387:AK450" si="53">S387-AB387</f>
        <v>0</v>
      </c>
      <c r="AL387" s="6">
        <f t="shared" ref="AL387:AL450" si="54">S387-AC387</f>
        <v>0</v>
      </c>
      <c r="AM387" s="6">
        <f t="shared" ref="AM387:AM450" si="55">V387-AD387</f>
        <v>0</v>
      </c>
    </row>
    <row r="388" spans="1:39">
      <c r="A388" s="6">
        <v>2150</v>
      </c>
      <c r="B388" s="6" t="s">
        <v>879</v>
      </c>
      <c r="C388" s="6" t="s">
        <v>296</v>
      </c>
      <c r="F388" s="19" t="s">
        <v>754</v>
      </c>
      <c r="G388" s="8">
        <v>1.1000000000000001</v>
      </c>
      <c r="H388" s="6" t="s">
        <v>111</v>
      </c>
      <c r="I388" s="19" t="s">
        <v>756</v>
      </c>
      <c r="K388" s="6" t="s">
        <v>111</v>
      </c>
      <c r="L388" s="6">
        <v>998599</v>
      </c>
      <c r="M388" s="44" t="s">
        <v>36</v>
      </c>
      <c r="N388" s="44">
        <v>1</v>
      </c>
      <c r="O388" s="44" t="s">
        <v>37</v>
      </c>
      <c r="P388" s="74">
        <v>25000</v>
      </c>
      <c r="R388" s="53">
        <f t="shared" si="49"/>
        <v>2250</v>
      </c>
      <c r="S388" s="53">
        <f t="shared" si="50"/>
        <v>2250</v>
      </c>
      <c r="V388" s="53">
        <f t="shared" si="51"/>
        <v>29500</v>
      </c>
      <c r="X388" s="6" t="str">
        <f>VLOOKUP($I388,[2]GSTZEN!$E:$AK,1,)</f>
        <v>GE2150FY2526301</v>
      </c>
      <c r="Y388" s="6" t="str">
        <f>VLOOKUP($I388,[2]GSTZEN!$E:$AK,4,)</f>
        <v>33AALFE4794Q1ZM</v>
      </c>
      <c r="Z388" s="6">
        <f>VLOOKUP($I388,[2]GSTZEN!$E:$AK,10,)</f>
        <v>25000</v>
      </c>
      <c r="AA388" s="6">
        <f>VLOOKUP($I388,[2]GSTZEN!$E:$AK,11,)</f>
        <v>0</v>
      </c>
      <c r="AB388" s="6">
        <f>VLOOKUP($I388,[2]GSTZEN!$E:$AK,12,)</f>
        <v>2250</v>
      </c>
      <c r="AC388" s="6">
        <f>VLOOKUP($I388,[2]GSTZEN!$E:$AK,13,)</f>
        <v>2250</v>
      </c>
      <c r="AD388" s="6">
        <f>VLOOKUP($I388,[2]GSTZEN!$E:$AK,15,)</f>
        <v>29500</v>
      </c>
      <c r="AE388" s="6" t="str">
        <f>VLOOKUP($I388,[2]GSTZEN!$E:$AK,31,)</f>
        <v>Generated</v>
      </c>
      <c r="AF388" s="6">
        <f>VLOOKUP($I388,[2]GSTZEN!$E:$AK,32,)</f>
        <v>0</v>
      </c>
      <c r="AH388" s="6" t="b">
        <f t="shared" si="52"/>
        <v>1</v>
      </c>
      <c r="AI388" s="6">
        <f t="shared" si="48"/>
        <v>0</v>
      </c>
      <c r="AJ388" s="6">
        <f t="shared" si="48"/>
        <v>0</v>
      </c>
      <c r="AK388" s="6">
        <f t="shared" si="53"/>
        <v>0</v>
      </c>
      <c r="AL388" s="6">
        <f t="shared" si="54"/>
        <v>0</v>
      </c>
      <c r="AM388" s="6">
        <f t="shared" si="55"/>
        <v>0</v>
      </c>
    </row>
    <row r="389" spans="1:39">
      <c r="A389" s="6">
        <v>2150</v>
      </c>
      <c r="B389" s="6" t="s">
        <v>879</v>
      </c>
      <c r="C389" s="6" t="s">
        <v>296</v>
      </c>
      <c r="F389" s="19" t="s">
        <v>757</v>
      </c>
      <c r="G389" s="8">
        <v>1.1000000000000001</v>
      </c>
      <c r="H389" s="6" t="s">
        <v>111</v>
      </c>
      <c r="I389" s="19" t="s">
        <v>758</v>
      </c>
      <c r="K389" s="6" t="s">
        <v>111</v>
      </c>
      <c r="L389" s="6">
        <v>998599</v>
      </c>
      <c r="M389" s="44" t="s">
        <v>36</v>
      </c>
      <c r="N389" s="44">
        <v>1</v>
      </c>
      <c r="O389" s="44" t="s">
        <v>37</v>
      </c>
      <c r="P389" s="73">
        <v>25000</v>
      </c>
      <c r="Q389" s="53">
        <f>P389*18%</f>
        <v>4500</v>
      </c>
      <c r="R389" s="53"/>
      <c r="S389" s="53"/>
      <c r="V389" s="53">
        <f t="shared" si="51"/>
        <v>29500</v>
      </c>
      <c r="X389" s="6" t="str">
        <f>VLOOKUP($I389,[2]GSTZEN!$E:$AK,1,)</f>
        <v>GE2150FY2526302</v>
      </c>
      <c r="Y389" s="6" t="str">
        <f>VLOOKUP($I389,[2]GSTZEN!$E:$AK,4,)</f>
        <v>29AAAFT1650M1ZY</v>
      </c>
      <c r="Z389" s="6">
        <f>VLOOKUP($I389,[2]GSTZEN!$E:$AK,10,)</f>
        <v>25000</v>
      </c>
      <c r="AA389" s="6">
        <f>VLOOKUP($I389,[2]GSTZEN!$E:$AK,11,)</f>
        <v>4500</v>
      </c>
      <c r="AB389" s="6">
        <f>VLOOKUP($I389,[2]GSTZEN!$E:$AK,12,)</f>
        <v>0</v>
      </c>
      <c r="AC389" s="6">
        <f>VLOOKUP($I389,[2]GSTZEN!$E:$AK,13,)</f>
        <v>0</v>
      </c>
      <c r="AD389" s="6">
        <f>VLOOKUP($I389,[2]GSTZEN!$E:$AK,15,)</f>
        <v>29500</v>
      </c>
      <c r="AE389" s="6" t="str">
        <f>VLOOKUP($I389,[2]GSTZEN!$E:$AK,31,)</f>
        <v>Generated</v>
      </c>
      <c r="AF389" s="6">
        <f>VLOOKUP($I389,[2]GSTZEN!$E:$AK,32,)</f>
        <v>0</v>
      </c>
      <c r="AH389" s="6" t="b">
        <f t="shared" si="52"/>
        <v>1</v>
      </c>
      <c r="AI389" s="6">
        <f t="shared" si="48"/>
        <v>0</v>
      </c>
      <c r="AJ389" s="6">
        <f t="shared" si="48"/>
        <v>0</v>
      </c>
      <c r="AK389" s="6">
        <f t="shared" si="53"/>
        <v>0</v>
      </c>
      <c r="AL389" s="6">
        <f t="shared" si="54"/>
        <v>0</v>
      </c>
      <c r="AM389" s="6">
        <f t="shared" si="55"/>
        <v>0</v>
      </c>
    </row>
    <row r="390" spans="1:39">
      <c r="A390" s="6">
        <v>2150</v>
      </c>
      <c r="B390" s="6" t="s">
        <v>879</v>
      </c>
      <c r="C390" s="6" t="s">
        <v>296</v>
      </c>
      <c r="F390" s="19" t="s">
        <v>757</v>
      </c>
      <c r="G390" s="8">
        <v>1.1000000000000001</v>
      </c>
      <c r="H390" s="6" t="s">
        <v>111</v>
      </c>
      <c r="I390" s="19" t="s">
        <v>759</v>
      </c>
      <c r="K390" s="6" t="s">
        <v>111</v>
      </c>
      <c r="L390" s="6">
        <v>998599</v>
      </c>
      <c r="M390" s="44" t="s">
        <v>36</v>
      </c>
      <c r="N390" s="44">
        <v>1</v>
      </c>
      <c r="O390" s="44" t="s">
        <v>37</v>
      </c>
      <c r="P390" s="73">
        <v>25000</v>
      </c>
      <c r="Q390" s="53">
        <f>P390*18%</f>
        <v>4500</v>
      </c>
      <c r="R390" s="53"/>
      <c r="S390" s="53"/>
      <c r="V390" s="53">
        <f t="shared" si="51"/>
        <v>29500</v>
      </c>
      <c r="X390" s="6" t="str">
        <f>VLOOKUP($I390,[2]GSTZEN!$E:$AK,1,)</f>
        <v>GE2150FY2526303</v>
      </c>
      <c r="Y390" s="6" t="str">
        <f>VLOOKUP($I390,[2]GSTZEN!$E:$AK,4,)</f>
        <v>29AAAFT1650M1ZY</v>
      </c>
      <c r="Z390" s="6">
        <f>VLOOKUP($I390,[2]GSTZEN!$E:$AK,10,)</f>
        <v>25000</v>
      </c>
      <c r="AA390" s="6">
        <f>VLOOKUP($I390,[2]GSTZEN!$E:$AK,11,)</f>
        <v>4500</v>
      </c>
      <c r="AB390" s="6">
        <f>VLOOKUP($I390,[2]GSTZEN!$E:$AK,12,)</f>
        <v>0</v>
      </c>
      <c r="AC390" s="6">
        <f>VLOOKUP($I390,[2]GSTZEN!$E:$AK,13,)</f>
        <v>0</v>
      </c>
      <c r="AD390" s="6">
        <f>VLOOKUP($I390,[2]GSTZEN!$E:$AK,15,)</f>
        <v>29500</v>
      </c>
      <c r="AE390" s="6" t="str">
        <f>VLOOKUP($I390,[2]GSTZEN!$E:$AK,31,)</f>
        <v>Generated</v>
      </c>
      <c r="AF390" s="6">
        <f>VLOOKUP($I390,[2]GSTZEN!$E:$AK,32,)</f>
        <v>0</v>
      </c>
      <c r="AH390" s="6" t="b">
        <f t="shared" si="52"/>
        <v>1</v>
      </c>
      <c r="AI390" s="6">
        <f t="shared" si="48"/>
        <v>0</v>
      </c>
      <c r="AJ390" s="6">
        <f t="shared" si="48"/>
        <v>0</v>
      </c>
      <c r="AK390" s="6">
        <f t="shared" si="53"/>
        <v>0</v>
      </c>
      <c r="AL390" s="6">
        <f t="shared" si="54"/>
        <v>0</v>
      </c>
      <c r="AM390" s="6">
        <f t="shared" si="55"/>
        <v>0</v>
      </c>
    </row>
    <row r="391" spans="1:39">
      <c r="A391" s="6">
        <v>2150</v>
      </c>
      <c r="B391" s="6" t="s">
        <v>879</v>
      </c>
      <c r="C391" s="6" t="s">
        <v>296</v>
      </c>
      <c r="F391" s="19" t="s">
        <v>760</v>
      </c>
      <c r="G391" s="8">
        <v>1.1000000000000001</v>
      </c>
      <c r="H391" s="6" t="s">
        <v>111</v>
      </c>
      <c r="I391" s="19" t="s">
        <v>761</v>
      </c>
      <c r="K391" s="6" t="s">
        <v>111</v>
      </c>
      <c r="L391" s="6">
        <v>998599</v>
      </c>
      <c r="M391" s="44" t="s">
        <v>36</v>
      </c>
      <c r="N391" s="44">
        <v>1</v>
      </c>
      <c r="O391" s="44" t="s">
        <v>37</v>
      </c>
      <c r="P391" s="74">
        <v>25000</v>
      </c>
      <c r="R391" s="53">
        <f t="shared" si="49"/>
        <v>2250</v>
      </c>
      <c r="S391" s="53">
        <f t="shared" si="50"/>
        <v>2250</v>
      </c>
      <c r="V391" s="53">
        <f t="shared" si="51"/>
        <v>29500</v>
      </c>
      <c r="X391" s="6" t="str">
        <f>VLOOKUP($I391,[2]GSTZEN!$E:$AK,1,)</f>
        <v>GE2150FY2526304</v>
      </c>
      <c r="Y391" s="6" t="str">
        <f>VLOOKUP($I391,[2]GSTZEN!$E:$AK,4,)</f>
        <v>33AADFK3959R1ZP</v>
      </c>
      <c r="Z391" s="6">
        <f>VLOOKUP($I391,[2]GSTZEN!$E:$AK,10,)</f>
        <v>25000</v>
      </c>
      <c r="AA391" s="6">
        <f>VLOOKUP($I391,[2]GSTZEN!$E:$AK,11,)</f>
        <v>0</v>
      </c>
      <c r="AB391" s="6">
        <f>VLOOKUP($I391,[2]GSTZEN!$E:$AK,12,)</f>
        <v>2250</v>
      </c>
      <c r="AC391" s="6">
        <f>VLOOKUP($I391,[2]GSTZEN!$E:$AK,13,)</f>
        <v>2250</v>
      </c>
      <c r="AD391" s="6">
        <f>VLOOKUP($I391,[2]GSTZEN!$E:$AK,15,)</f>
        <v>29500</v>
      </c>
      <c r="AE391" s="6" t="str">
        <f>VLOOKUP($I391,[2]GSTZEN!$E:$AK,31,)</f>
        <v>Generated</v>
      </c>
      <c r="AF391" s="6">
        <f>VLOOKUP($I391,[2]GSTZEN!$E:$AK,32,)</f>
        <v>0</v>
      </c>
      <c r="AH391" s="6" t="b">
        <f t="shared" si="52"/>
        <v>1</v>
      </c>
      <c r="AI391" s="6">
        <f t="shared" si="48"/>
        <v>0</v>
      </c>
      <c r="AJ391" s="6">
        <f t="shared" si="48"/>
        <v>0</v>
      </c>
      <c r="AK391" s="6">
        <f t="shared" si="53"/>
        <v>0</v>
      </c>
      <c r="AL391" s="6">
        <f t="shared" si="54"/>
        <v>0</v>
      </c>
      <c r="AM391" s="6">
        <f t="shared" si="55"/>
        <v>0</v>
      </c>
    </row>
    <row r="392" spans="1:39">
      <c r="A392" s="6">
        <v>2150</v>
      </c>
      <c r="B392" s="6" t="s">
        <v>879</v>
      </c>
      <c r="C392" s="6" t="s">
        <v>296</v>
      </c>
      <c r="F392" s="19" t="s">
        <v>762</v>
      </c>
      <c r="G392" s="8">
        <v>1.1000000000000001</v>
      </c>
      <c r="H392" s="6" t="s">
        <v>111</v>
      </c>
      <c r="I392" s="19" t="s">
        <v>763</v>
      </c>
      <c r="K392" s="6" t="s">
        <v>111</v>
      </c>
      <c r="L392" s="6">
        <v>998599</v>
      </c>
      <c r="M392" s="44" t="s">
        <v>36</v>
      </c>
      <c r="N392" s="44">
        <v>1</v>
      </c>
      <c r="O392" s="44" t="s">
        <v>37</v>
      </c>
      <c r="P392" s="72">
        <v>74900</v>
      </c>
      <c r="R392" s="53">
        <f t="shared" si="49"/>
        <v>6741</v>
      </c>
      <c r="S392" s="53">
        <f t="shared" si="50"/>
        <v>6741</v>
      </c>
      <c r="V392" s="53">
        <f t="shared" si="51"/>
        <v>88382</v>
      </c>
      <c r="X392" s="6" t="str">
        <f>VLOOKUP($I392,[2]GSTZEN!$E:$AK,1,)</f>
        <v>GE2150FY2526305</v>
      </c>
      <c r="Y392" s="6" t="str">
        <f>VLOOKUP($I392,[2]GSTZEN!$E:$AK,4,)</f>
        <v>33AAYFS8772K1Z5</v>
      </c>
      <c r="Z392" s="6">
        <f>VLOOKUP($I392,[2]GSTZEN!$E:$AK,10,)</f>
        <v>74900</v>
      </c>
      <c r="AA392" s="6">
        <f>VLOOKUP($I392,[2]GSTZEN!$E:$AK,11,)</f>
        <v>0</v>
      </c>
      <c r="AB392" s="6">
        <f>VLOOKUP($I392,[2]GSTZEN!$E:$AK,12,)</f>
        <v>6741</v>
      </c>
      <c r="AC392" s="6">
        <f>VLOOKUP($I392,[2]GSTZEN!$E:$AK,13,)</f>
        <v>6741</v>
      </c>
      <c r="AD392" s="6">
        <f>VLOOKUP($I392,[2]GSTZEN!$E:$AK,15,)</f>
        <v>88382</v>
      </c>
      <c r="AE392" s="6" t="str">
        <f>VLOOKUP($I392,[2]GSTZEN!$E:$AK,31,)</f>
        <v>Generated</v>
      </c>
      <c r="AF392" s="6">
        <f>VLOOKUP($I392,[2]GSTZEN!$E:$AK,32,)</f>
        <v>0</v>
      </c>
      <c r="AH392" s="6" t="b">
        <f t="shared" si="52"/>
        <v>1</v>
      </c>
      <c r="AI392" s="6">
        <f t="shared" si="48"/>
        <v>0</v>
      </c>
      <c r="AJ392" s="6">
        <f t="shared" si="48"/>
        <v>0</v>
      </c>
      <c r="AK392" s="6">
        <f t="shared" si="53"/>
        <v>0</v>
      </c>
      <c r="AL392" s="6">
        <f t="shared" si="54"/>
        <v>0</v>
      </c>
      <c r="AM392" s="6">
        <f t="shared" si="55"/>
        <v>0</v>
      </c>
    </row>
    <row r="393" spans="1:39">
      <c r="A393" s="6">
        <v>2150</v>
      </c>
      <c r="B393" s="6" t="s">
        <v>879</v>
      </c>
      <c r="C393" s="6" t="s">
        <v>296</v>
      </c>
      <c r="F393" s="19" t="s">
        <v>764</v>
      </c>
      <c r="G393" s="8">
        <v>1.1000000000000001</v>
      </c>
      <c r="H393" s="6" t="s">
        <v>111</v>
      </c>
      <c r="I393" s="19" t="s">
        <v>765</v>
      </c>
      <c r="K393" s="6" t="s">
        <v>111</v>
      </c>
      <c r="L393" s="6">
        <v>998599</v>
      </c>
      <c r="M393" s="44" t="s">
        <v>36</v>
      </c>
      <c r="N393" s="44">
        <v>1</v>
      </c>
      <c r="O393" s="44" t="s">
        <v>37</v>
      </c>
      <c r="P393" s="74">
        <v>25000</v>
      </c>
      <c r="R393" s="53">
        <f t="shared" si="49"/>
        <v>2250</v>
      </c>
      <c r="S393" s="53">
        <f t="shared" si="50"/>
        <v>2250</v>
      </c>
      <c r="V393" s="53">
        <f t="shared" si="51"/>
        <v>29500</v>
      </c>
      <c r="X393" s="6" t="str">
        <f>VLOOKUP($I393,[2]GSTZEN!$E:$AK,1,)</f>
        <v>GE2150FY2526306</v>
      </c>
      <c r="Y393" s="6" t="str">
        <f>VLOOKUP($I393,[2]GSTZEN!$E:$AK,4,)</f>
        <v>33AACFV2118C1ZT</v>
      </c>
      <c r="Z393" s="6">
        <f>VLOOKUP($I393,[2]GSTZEN!$E:$AK,10,)</f>
        <v>25000</v>
      </c>
      <c r="AA393" s="6">
        <f>VLOOKUP($I393,[2]GSTZEN!$E:$AK,11,)</f>
        <v>0</v>
      </c>
      <c r="AB393" s="6">
        <f>VLOOKUP($I393,[2]GSTZEN!$E:$AK,12,)</f>
        <v>2250</v>
      </c>
      <c r="AC393" s="6">
        <f>VLOOKUP($I393,[2]GSTZEN!$E:$AK,13,)</f>
        <v>2250</v>
      </c>
      <c r="AD393" s="6">
        <f>VLOOKUP($I393,[2]GSTZEN!$E:$AK,15,)</f>
        <v>29500</v>
      </c>
      <c r="AE393" s="6" t="str">
        <f>VLOOKUP($I393,[2]GSTZEN!$E:$AK,31,)</f>
        <v>Generated</v>
      </c>
      <c r="AF393" s="6">
        <f>VLOOKUP($I393,[2]GSTZEN!$E:$AK,32,)</f>
        <v>0</v>
      </c>
      <c r="AH393" s="6" t="b">
        <f t="shared" si="52"/>
        <v>1</v>
      </c>
      <c r="AI393" s="6">
        <f t="shared" si="48"/>
        <v>0</v>
      </c>
      <c r="AJ393" s="6">
        <f t="shared" si="48"/>
        <v>0</v>
      </c>
      <c r="AK393" s="6">
        <f t="shared" si="53"/>
        <v>0</v>
      </c>
      <c r="AL393" s="6">
        <f t="shared" si="54"/>
        <v>0</v>
      </c>
      <c r="AM393" s="6">
        <f t="shared" si="55"/>
        <v>0</v>
      </c>
    </row>
    <row r="394" spans="1:39">
      <c r="A394" s="6">
        <v>2150</v>
      </c>
      <c r="B394" s="6" t="s">
        <v>879</v>
      </c>
      <c r="C394" s="6" t="s">
        <v>296</v>
      </c>
      <c r="F394" s="19" t="s">
        <v>766</v>
      </c>
      <c r="G394" s="8">
        <v>1.1000000000000001</v>
      </c>
      <c r="H394" s="6" t="s">
        <v>111</v>
      </c>
      <c r="I394" s="19" t="s">
        <v>767</v>
      </c>
      <c r="K394" s="6" t="s">
        <v>111</v>
      </c>
      <c r="L394" s="6">
        <v>998599</v>
      </c>
      <c r="M394" s="44" t="s">
        <v>36</v>
      </c>
      <c r="N394" s="44">
        <v>1</v>
      </c>
      <c r="O394" s="44" t="s">
        <v>37</v>
      </c>
      <c r="P394" s="72">
        <v>25000</v>
      </c>
      <c r="R394" s="53">
        <f t="shared" si="49"/>
        <v>2250</v>
      </c>
      <c r="S394" s="53">
        <f t="shared" si="50"/>
        <v>2250</v>
      </c>
      <c r="V394" s="53">
        <f t="shared" si="51"/>
        <v>29500</v>
      </c>
      <c r="X394" s="6" t="str">
        <f>VLOOKUP($I394,[2]GSTZEN!$E:$AK,1,)</f>
        <v>GE2150FY2526307</v>
      </c>
      <c r="Y394" s="6" t="str">
        <f>VLOOKUP($I394,[2]GSTZEN!$E:$AK,4,)</f>
        <v>33AAMCR7596K1ZK</v>
      </c>
      <c r="Z394" s="6">
        <f>VLOOKUP($I394,[2]GSTZEN!$E:$AK,10,)</f>
        <v>25000</v>
      </c>
      <c r="AA394" s="6">
        <f>VLOOKUP($I394,[2]GSTZEN!$E:$AK,11,)</f>
        <v>0</v>
      </c>
      <c r="AB394" s="6">
        <f>VLOOKUP($I394,[2]GSTZEN!$E:$AK,12,)</f>
        <v>2250</v>
      </c>
      <c r="AC394" s="6">
        <f>VLOOKUP($I394,[2]GSTZEN!$E:$AK,13,)</f>
        <v>2250</v>
      </c>
      <c r="AD394" s="6">
        <f>VLOOKUP($I394,[2]GSTZEN!$E:$AK,15,)</f>
        <v>29500</v>
      </c>
      <c r="AE394" s="6" t="str">
        <f>VLOOKUP($I394,[2]GSTZEN!$E:$AK,31,)</f>
        <v>Generated</v>
      </c>
      <c r="AF394" s="6">
        <f>VLOOKUP($I394,[2]GSTZEN!$E:$AK,32,)</f>
        <v>0</v>
      </c>
      <c r="AH394" s="6" t="b">
        <f t="shared" si="52"/>
        <v>1</v>
      </c>
      <c r="AI394" s="6">
        <f t="shared" si="48"/>
        <v>0</v>
      </c>
      <c r="AJ394" s="6">
        <f t="shared" si="48"/>
        <v>0</v>
      </c>
      <c r="AK394" s="6">
        <f t="shared" si="53"/>
        <v>0</v>
      </c>
      <c r="AL394" s="6">
        <f t="shared" si="54"/>
        <v>0</v>
      </c>
      <c r="AM394" s="6">
        <f t="shared" si="55"/>
        <v>0</v>
      </c>
    </row>
    <row r="395" spans="1:39">
      <c r="A395" s="6">
        <v>2150</v>
      </c>
      <c r="B395" s="6" t="s">
        <v>879</v>
      </c>
      <c r="C395" s="6" t="s">
        <v>296</v>
      </c>
      <c r="F395" s="19" t="s">
        <v>766</v>
      </c>
      <c r="G395" s="8">
        <v>1.1000000000000001</v>
      </c>
      <c r="H395" s="6" t="s">
        <v>111</v>
      </c>
      <c r="I395" s="19" t="s">
        <v>768</v>
      </c>
      <c r="K395" s="6" t="s">
        <v>111</v>
      </c>
      <c r="L395" s="6">
        <v>998599</v>
      </c>
      <c r="M395" s="44" t="s">
        <v>36</v>
      </c>
      <c r="N395" s="44">
        <v>1</v>
      </c>
      <c r="O395" s="44" t="s">
        <v>37</v>
      </c>
      <c r="P395" s="72">
        <v>221000</v>
      </c>
      <c r="R395" s="53">
        <f t="shared" si="49"/>
        <v>19890</v>
      </c>
      <c r="S395" s="53">
        <f t="shared" si="50"/>
        <v>19890</v>
      </c>
      <c r="V395" s="53">
        <f t="shared" si="51"/>
        <v>260780</v>
      </c>
      <c r="X395" s="6" t="str">
        <f>VLOOKUP($I395,[2]GSTZEN!$E:$AK,1,)</f>
        <v>GE2150FY2526308</v>
      </c>
      <c r="Y395" s="6" t="str">
        <f>VLOOKUP($I395,[2]GSTZEN!$E:$AK,4,)</f>
        <v>33AAMCR7596K1ZK</v>
      </c>
      <c r="Z395" s="6">
        <f>VLOOKUP($I395,[2]GSTZEN!$E:$AK,10,)</f>
        <v>221000</v>
      </c>
      <c r="AA395" s="6">
        <f>VLOOKUP($I395,[2]GSTZEN!$E:$AK,11,)</f>
        <v>0</v>
      </c>
      <c r="AB395" s="6">
        <f>VLOOKUP($I395,[2]GSTZEN!$E:$AK,12,)</f>
        <v>19890</v>
      </c>
      <c r="AC395" s="6">
        <f>VLOOKUP($I395,[2]GSTZEN!$E:$AK,13,)</f>
        <v>19890</v>
      </c>
      <c r="AD395" s="6">
        <f>VLOOKUP($I395,[2]GSTZEN!$E:$AK,15,)</f>
        <v>260780</v>
      </c>
      <c r="AE395" s="6" t="str">
        <f>VLOOKUP($I395,[2]GSTZEN!$E:$AK,31,)</f>
        <v>Generated</v>
      </c>
      <c r="AF395" s="6">
        <f>VLOOKUP($I395,[2]GSTZEN!$E:$AK,32,)</f>
        <v>0</v>
      </c>
      <c r="AH395" s="6" t="b">
        <f t="shared" si="52"/>
        <v>1</v>
      </c>
      <c r="AI395" s="6">
        <f t="shared" si="48"/>
        <v>0</v>
      </c>
      <c r="AJ395" s="6">
        <f t="shared" si="48"/>
        <v>0</v>
      </c>
      <c r="AK395" s="6">
        <f t="shared" si="53"/>
        <v>0</v>
      </c>
      <c r="AL395" s="6">
        <f t="shared" si="54"/>
        <v>0</v>
      </c>
      <c r="AM395" s="6">
        <f t="shared" si="55"/>
        <v>0</v>
      </c>
    </row>
    <row r="396" spans="1:39">
      <c r="A396" s="6">
        <v>2150</v>
      </c>
      <c r="B396" s="6" t="s">
        <v>879</v>
      </c>
      <c r="C396" s="6" t="s">
        <v>296</v>
      </c>
      <c r="F396" s="19" t="s">
        <v>769</v>
      </c>
      <c r="G396" s="8">
        <v>1.1000000000000001</v>
      </c>
      <c r="H396" s="6" t="s">
        <v>111</v>
      </c>
      <c r="I396" s="19" t="s">
        <v>770</v>
      </c>
      <c r="K396" s="6" t="s">
        <v>111</v>
      </c>
      <c r="L396" s="6">
        <v>998599</v>
      </c>
      <c r="M396" s="44" t="s">
        <v>36</v>
      </c>
      <c r="N396" s="44">
        <v>1</v>
      </c>
      <c r="O396" s="44" t="s">
        <v>37</v>
      </c>
      <c r="P396" s="72">
        <v>25000</v>
      </c>
      <c r="R396" s="53">
        <f t="shared" si="49"/>
        <v>2250</v>
      </c>
      <c r="S396" s="53">
        <f t="shared" si="50"/>
        <v>2250</v>
      </c>
      <c r="V396" s="53">
        <f t="shared" si="51"/>
        <v>29500</v>
      </c>
      <c r="X396" s="6" t="str">
        <f>VLOOKUP($I396,[2]GSTZEN!$E:$AK,1,)</f>
        <v>GE2150FY2526309</v>
      </c>
      <c r="Y396" s="6" t="str">
        <f>VLOOKUP($I396,[2]GSTZEN!$E:$AK,4,)</f>
        <v>33AAJCD9643E2ZL</v>
      </c>
      <c r="Z396" s="6">
        <f>VLOOKUP($I396,[2]GSTZEN!$E:$AK,10,)</f>
        <v>25000</v>
      </c>
      <c r="AA396" s="6">
        <f>VLOOKUP($I396,[2]GSTZEN!$E:$AK,11,)</f>
        <v>0</v>
      </c>
      <c r="AB396" s="6">
        <f>VLOOKUP($I396,[2]GSTZEN!$E:$AK,12,)</f>
        <v>2250</v>
      </c>
      <c r="AC396" s="6">
        <f>VLOOKUP($I396,[2]GSTZEN!$E:$AK,13,)</f>
        <v>2250</v>
      </c>
      <c r="AD396" s="6">
        <f>VLOOKUP($I396,[2]GSTZEN!$E:$AK,15,)</f>
        <v>29500</v>
      </c>
      <c r="AE396" s="6" t="str">
        <f>VLOOKUP($I396,[2]GSTZEN!$E:$AK,31,)</f>
        <v>Generated</v>
      </c>
      <c r="AF396" s="6">
        <f>VLOOKUP($I396,[2]GSTZEN!$E:$AK,32,)</f>
        <v>0</v>
      </c>
      <c r="AH396" s="6" t="b">
        <f t="shared" si="52"/>
        <v>1</v>
      </c>
      <c r="AI396" s="6">
        <f t="shared" si="48"/>
        <v>0</v>
      </c>
      <c r="AJ396" s="6">
        <f t="shared" si="48"/>
        <v>0</v>
      </c>
      <c r="AK396" s="6">
        <f t="shared" si="53"/>
        <v>0</v>
      </c>
      <c r="AL396" s="6">
        <f t="shared" si="54"/>
        <v>0</v>
      </c>
      <c r="AM396" s="6">
        <f t="shared" si="55"/>
        <v>0</v>
      </c>
    </row>
    <row r="397" spans="1:39">
      <c r="A397" s="6">
        <v>2150</v>
      </c>
      <c r="B397" s="6" t="s">
        <v>879</v>
      </c>
      <c r="C397" s="6" t="s">
        <v>296</v>
      </c>
      <c r="F397" s="19" t="s">
        <v>771</v>
      </c>
      <c r="G397" s="8">
        <v>1.1000000000000001</v>
      </c>
      <c r="H397" s="6" t="s">
        <v>111</v>
      </c>
      <c r="I397" s="19" t="s">
        <v>772</v>
      </c>
      <c r="K397" s="6" t="s">
        <v>111</v>
      </c>
      <c r="L397" s="6">
        <v>998599</v>
      </c>
      <c r="M397" s="44" t="s">
        <v>36</v>
      </c>
      <c r="N397" s="44">
        <v>1</v>
      </c>
      <c r="O397" s="44" t="s">
        <v>37</v>
      </c>
      <c r="P397" s="72">
        <v>73300</v>
      </c>
      <c r="R397" s="53">
        <f t="shared" si="49"/>
        <v>6597</v>
      </c>
      <c r="S397" s="53">
        <f t="shared" si="50"/>
        <v>6597</v>
      </c>
      <c r="V397" s="53">
        <f t="shared" si="51"/>
        <v>86494</v>
      </c>
      <c r="X397" s="6" t="str">
        <f>VLOOKUP($I397,[2]GSTZEN!$E:$AK,1,)</f>
        <v>GE2150FY2526310</v>
      </c>
      <c r="Y397" s="6" t="str">
        <f>VLOOKUP($I397,[2]GSTZEN!$E:$AK,4,)</f>
        <v>33AAGCJ3154M1ZG</v>
      </c>
      <c r="Z397" s="6">
        <f>VLOOKUP($I397,[2]GSTZEN!$E:$AK,10,)</f>
        <v>73300</v>
      </c>
      <c r="AA397" s="6">
        <f>VLOOKUP($I397,[2]GSTZEN!$E:$AK,11,)</f>
        <v>0</v>
      </c>
      <c r="AB397" s="6">
        <f>VLOOKUP($I397,[2]GSTZEN!$E:$AK,12,)</f>
        <v>6597</v>
      </c>
      <c r="AC397" s="6">
        <f>VLOOKUP($I397,[2]GSTZEN!$E:$AK,13,)</f>
        <v>6597</v>
      </c>
      <c r="AD397" s="6">
        <f>VLOOKUP($I397,[2]GSTZEN!$E:$AK,15,)</f>
        <v>86494</v>
      </c>
      <c r="AE397" s="6" t="str">
        <f>VLOOKUP($I397,[2]GSTZEN!$E:$AK,31,)</f>
        <v>Generated</v>
      </c>
      <c r="AF397" s="6">
        <f>VLOOKUP($I397,[2]GSTZEN!$E:$AK,32,)</f>
        <v>0</v>
      </c>
      <c r="AH397" s="6" t="b">
        <f t="shared" si="52"/>
        <v>1</v>
      </c>
      <c r="AI397" s="6">
        <f t="shared" si="48"/>
        <v>0</v>
      </c>
      <c r="AJ397" s="6">
        <f t="shared" si="48"/>
        <v>0</v>
      </c>
      <c r="AK397" s="6">
        <f t="shared" si="53"/>
        <v>0</v>
      </c>
      <c r="AL397" s="6">
        <f t="shared" si="54"/>
        <v>0</v>
      </c>
      <c r="AM397" s="6">
        <f t="shared" si="55"/>
        <v>0</v>
      </c>
    </row>
    <row r="398" spans="1:39">
      <c r="A398" s="6">
        <v>2150</v>
      </c>
      <c r="B398" s="6" t="s">
        <v>879</v>
      </c>
      <c r="C398" s="6" t="s">
        <v>296</v>
      </c>
      <c r="F398" s="19" t="s">
        <v>771</v>
      </c>
      <c r="G398" s="8">
        <v>1.1000000000000001</v>
      </c>
      <c r="H398" s="6" t="s">
        <v>111</v>
      </c>
      <c r="I398" s="19" t="s">
        <v>773</v>
      </c>
      <c r="K398" s="6" t="s">
        <v>111</v>
      </c>
      <c r="L398" s="6">
        <v>998599</v>
      </c>
      <c r="M398" s="44" t="s">
        <v>36</v>
      </c>
      <c r="N398" s="44">
        <v>1</v>
      </c>
      <c r="O398" s="44" t="s">
        <v>37</v>
      </c>
      <c r="P398" s="72">
        <v>36650</v>
      </c>
      <c r="R398" s="53">
        <f t="shared" si="49"/>
        <v>3298.5</v>
      </c>
      <c r="S398" s="53">
        <f t="shared" si="50"/>
        <v>3298.5</v>
      </c>
      <c r="V398" s="53">
        <f t="shared" si="51"/>
        <v>43247</v>
      </c>
      <c r="X398" s="6" t="str">
        <f>VLOOKUP($I398,[2]GSTZEN!$E:$AK,1,)</f>
        <v>GE2150FY2526311</v>
      </c>
      <c r="Y398" s="6" t="str">
        <f>VLOOKUP($I398,[2]GSTZEN!$E:$AK,4,)</f>
        <v>33AAGCJ3154M1ZG</v>
      </c>
      <c r="Z398" s="6">
        <f>VLOOKUP($I398,[2]GSTZEN!$E:$AK,10,)</f>
        <v>36650</v>
      </c>
      <c r="AA398" s="6">
        <f>VLOOKUP($I398,[2]GSTZEN!$E:$AK,11,)</f>
        <v>0</v>
      </c>
      <c r="AB398" s="6">
        <f>VLOOKUP($I398,[2]GSTZEN!$E:$AK,12,)</f>
        <v>3298.5</v>
      </c>
      <c r="AC398" s="6">
        <f>VLOOKUP($I398,[2]GSTZEN!$E:$AK,13,)</f>
        <v>3298.5</v>
      </c>
      <c r="AD398" s="6">
        <f>VLOOKUP($I398,[2]GSTZEN!$E:$AK,15,)</f>
        <v>43247</v>
      </c>
      <c r="AE398" s="6" t="str">
        <f>VLOOKUP($I398,[2]GSTZEN!$E:$AK,31,)</f>
        <v>Generated</v>
      </c>
      <c r="AF398" s="6">
        <f>VLOOKUP($I398,[2]GSTZEN!$E:$AK,32,)</f>
        <v>0</v>
      </c>
      <c r="AH398" s="6" t="b">
        <f t="shared" si="52"/>
        <v>1</v>
      </c>
      <c r="AI398" s="6">
        <f t="shared" si="48"/>
        <v>0</v>
      </c>
      <c r="AJ398" s="6">
        <f t="shared" si="48"/>
        <v>0</v>
      </c>
      <c r="AK398" s="6">
        <f t="shared" si="53"/>
        <v>0</v>
      </c>
      <c r="AL398" s="6">
        <f t="shared" si="54"/>
        <v>0</v>
      </c>
      <c r="AM398" s="6">
        <f t="shared" si="55"/>
        <v>0</v>
      </c>
    </row>
    <row r="399" spans="1:39">
      <c r="A399" s="6">
        <v>2150</v>
      </c>
      <c r="B399" s="6" t="s">
        <v>879</v>
      </c>
      <c r="C399" s="6" t="s">
        <v>296</v>
      </c>
      <c r="F399" s="19" t="s">
        <v>771</v>
      </c>
      <c r="G399" s="8">
        <v>1.1000000000000001</v>
      </c>
      <c r="H399" s="6" t="s">
        <v>111</v>
      </c>
      <c r="I399" s="19" t="s">
        <v>774</v>
      </c>
      <c r="K399" s="6" t="s">
        <v>111</v>
      </c>
      <c r="L399" s="6">
        <v>998599</v>
      </c>
      <c r="M399" s="44" t="s">
        <v>36</v>
      </c>
      <c r="N399" s="44">
        <v>1</v>
      </c>
      <c r="O399" s="44" t="s">
        <v>37</v>
      </c>
      <c r="P399" s="72">
        <v>73300</v>
      </c>
      <c r="R399" s="53">
        <f t="shared" si="49"/>
        <v>6597</v>
      </c>
      <c r="S399" s="53">
        <f t="shared" si="50"/>
        <v>6597</v>
      </c>
      <c r="V399" s="53">
        <f t="shared" si="51"/>
        <v>86494</v>
      </c>
      <c r="X399" s="6" t="str">
        <f>VLOOKUP($I399,[2]GSTZEN!$E:$AK,1,)</f>
        <v>GE2150FY2526312</v>
      </c>
      <c r="Y399" s="6" t="str">
        <f>VLOOKUP($I399,[2]GSTZEN!$E:$AK,4,)</f>
        <v>33AAGCJ3154M1ZG</v>
      </c>
      <c r="Z399" s="6">
        <f>VLOOKUP($I399,[2]GSTZEN!$E:$AK,10,)</f>
        <v>73300</v>
      </c>
      <c r="AA399" s="6">
        <f>VLOOKUP($I399,[2]GSTZEN!$E:$AK,11,)</f>
        <v>0</v>
      </c>
      <c r="AB399" s="6">
        <f>VLOOKUP($I399,[2]GSTZEN!$E:$AK,12,)</f>
        <v>6597</v>
      </c>
      <c r="AC399" s="6">
        <f>VLOOKUP($I399,[2]GSTZEN!$E:$AK,13,)</f>
        <v>6597</v>
      </c>
      <c r="AD399" s="6">
        <f>VLOOKUP($I399,[2]GSTZEN!$E:$AK,15,)</f>
        <v>86494</v>
      </c>
      <c r="AE399" s="6" t="str">
        <f>VLOOKUP($I399,[2]GSTZEN!$E:$AK,31,)</f>
        <v>Generated</v>
      </c>
      <c r="AF399" s="6">
        <f>VLOOKUP($I399,[2]GSTZEN!$E:$AK,32,)</f>
        <v>0</v>
      </c>
      <c r="AH399" s="6" t="b">
        <f t="shared" si="52"/>
        <v>1</v>
      </c>
      <c r="AI399" s="6">
        <f t="shared" si="48"/>
        <v>0</v>
      </c>
      <c r="AJ399" s="6">
        <f t="shared" si="48"/>
        <v>0</v>
      </c>
      <c r="AK399" s="6">
        <f t="shared" si="53"/>
        <v>0</v>
      </c>
      <c r="AL399" s="6">
        <f t="shared" si="54"/>
        <v>0</v>
      </c>
      <c r="AM399" s="6">
        <f t="shared" si="55"/>
        <v>0</v>
      </c>
    </row>
    <row r="400" spans="1:39">
      <c r="A400" s="6">
        <v>2150</v>
      </c>
      <c r="B400" s="6" t="s">
        <v>879</v>
      </c>
      <c r="C400" s="6" t="s">
        <v>296</v>
      </c>
      <c r="F400" s="19" t="s">
        <v>771</v>
      </c>
      <c r="G400" s="8">
        <v>1.1000000000000001</v>
      </c>
      <c r="H400" s="6" t="s">
        <v>111</v>
      </c>
      <c r="I400" s="19" t="s">
        <v>775</v>
      </c>
      <c r="K400" s="6" t="s">
        <v>111</v>
      </c>
      <c r="L400" s="6">
        <v>998599</v>
      </c>
      <c r="M400" s="44" t="s">
        <v>36</v>
      </c>
      <c r="N400" s="44">
        <v>1</v>
      </c>
      <c r="O400" s="44" t="s">
        <v>37</v>
      </c>
      <c r="P400" s="72">
        <v>36650</v>
      </c>
      <c r="R400" s="53">
        <f t="shared" si="49"/>
        <v>3298.5</v>
      </c>
      <c r="S400" s="53">
        <f t="shared" si="50"/>
        <v>3298.5</v>
      </c>
      <c r="V400" s="53">
        <f t="shared" si="51"/>
        <v>43247</v>
      </c>
      <c r="X400" s="6" t="str">
        <f>VLOOKUP($I400,[2]GSTZEN!$E:$AK,1,)</f>
        <v>GE2150FY2526313</v>
      </c>
      <c r="Y400" s="6" t="str">
        <f>VLOOKUP($I400,[2]GSTZEN!$E:$AK,4,)</f>
        <v>33AAGCJ3154M1ZG</v>
      </c>
      <c r="Z400" s="6">
        <f>VLOOKUP($I400,[2]GSTZEN!$E:$AK,10,)</f>
        <v>36650</v>
      </c>
      <c r="AA400" s="6">
        <f>VLOOKUP($I400,[2]GSTZEN!$E:$AK,11,)</f>
        <v>0</v>
      </c>
      <c r="AB400" s="6">
        <f>VLOOKUP($I400,[2]GSTZEN!$E:$AK,12,)</f>
        <v>3298.5</v>
      </c>
      <c r="AC400" s="6">
        <f>VLOOKUP($I400,[2]GSTZEN!$E:$AK,13,)</f>
        <v>3298.5</v>
      </c>
      <c r="AD400" s="6">
        <f>VLOOKUP($I400,[2]GSTZEN!$E:$AK,15,)</f>
        <v>43247</v>
      </c>
      <c r="AE400" s="6" t="str">
        <f>VLOOKUP($I400,[2]GSTZEN!$E:$AK,31,)</f>
        <v>Generated</v>
      </c>
      <c r="AF400" s="6">
        <f>VLOOKUP($I400,[2]GSTZEN!$E:$AK,32,)</f>
        <v>0</v>
      </c>
      <c r="AH400" s="6" t="b">
        <f t="shared" si="52"/>
        <v>1</v>
      </c>
      <c r="AI400" s="6">
        <f t="shared" si="48"/>
        <v>0</v>
      </c>
      <c r="AJ400" s="6">
        <f t="shared" si="48"/>
        <v>0</v>
      </c>
      <c r="AK400" s="6">
        <f t="shared" si="53"/>
        <v>0</v>
      </c>
      <c r="AL400" s="6">
        <f t="shared" si="54"/>
        <v>0</v>
      </c>
      <c r="AM400" s="6">
        <f t="shared" si="55"/>
        <v>0</v>
      </c>
    </row>
    <row r="401" spans="1:39">
      <c r="A401" s="6">
        <v>2150</v>
      </c>
      <c r="B401" s="6" t="s">
        <v>879</v>
      </c>
      <c r="C401" s="6" t="s">
        <v>296</v>
      </c>
      <c r="F401" s="19" t="s">
        <v>771</v>
      </c>
      <c r="G401" s="8">
        <v>1.1000000000000001</v>
      </c>
      <c r="H401" s="6" t="s">
        <v>111</v>
      </c>
      <c r="I401" s="19" t="s">
        <v>776</v>
      </c>
      <c r="K401" s="6" t="s">
        <v>111</v>
      </c>
      <c r="L401" s="6">
        <v>998599</v>
      </c>
      <c r="M401" s="44" t="s">
        <v>36</v>
      </c>
      <c r="N401" s="44">
        <v>1</v>
      </c>
      <c r="O401" s="44" t="s">
        <v>37</v>
      </c>
      <c r="P401" s="72">
        <v>73300</v>
      </c>
      <c r="R401" s="53">
        <f t="shared" si="49"/>
        <v>6597</v>
      </c>
      <c r="S401" s="53">
        <f t="shared" si="50"/>
        <v>6597</v>
      </c>
      <c r="V401" s="53">
        <f t="shared" si="51"/>
        <v>86494</v>
      </c>
      <c r="X401" s="6" t="str">
        <f>VLOOKUP($I401,[2]GSTZEN!$E:$AK,1,)</f>
        <v>GE2150FY2526314</v>
      </c>
      <c r="Y401" s="6" t="str">
        <f>VLOOKUP($I401,[2]GSTZEN!$E:$AK,4,)</f>
        <v>33AAGCJ3154M1ZG</v>
      </c>
      <c r="Z401" s="6">
        <f>VLOOKUP($I401,[2]GSTZEN!$E:$AK,10,)</f>
        <v>73300</v>
      </c>
      <c r="AA401" s="6">
        <f>VLOOKUP($I401,[2]GSTZEN!$E:$AK,11,)</f>
        <v>0</v>
      </c>
      <c r="AB401" s="6">
        <f>VLOOKUP($I401,[2]GSTZEN!$E:$AK,12,)</f>
        <v>6597</v>
      </c>
      <c r="AC401" s="6">
        <f>VLOOKUP($I401,[2]GSTZEN!$E:$AK,13,)</f>
        <v>6597</v>
      </c>
      <c r="AD401" s="6">
        <f>VLOOKUP($I401,[2]GSTZEN!$E:$AK,15,)</f>
        <v>86494</v>
      </c>
      <c r="AE401" s="6" t="str">
        <f>VLOOKUP($I401,[2]GSTZEN!$E:$AK,31,)</f>
        <v>Generated</v>
      </c>
      <c r="AF401" s="6">
        <f>VLOOKUP($I401,[2]GSTZEN!$E:$AK,32,)</f>
        <v>0</v>
      </c>
      <c r="AH401" s="6" t="b">
        <f t="shared" si="52"/>
        <v>1</v>
      </c>
      <c r="AI401" s="6">
        <f t="shared" si="48"/>
        <v>0</v>
      </c>
      <c r="AJ401" s="6">
        <f t="shared" si="48"/>
        <v>0</v>
      </c>
      <c r="AK401" s="6">
        <f t="shared" si="53"/>
        <v>0</v>
      </c>
      <c r="AL401" s="6">
        <f t="shared" si="54"/>
        <v>0</v>
      </c>
      <c r="AM401" s="6">
        <f t="shared" si="55"/>
        <v>0</v>
      </c>
    </row>
    <row r="402" spans="1:39">
      <c r="A402" s="6">
        <v>2150</v>
      </c>
      <c r="B402" s="6" t="s">
        <v>879</v>
      </c>
      <c r="C402" s="6" t="s">
        <v>296</v>
      </c>
      <c r="F402" s="19" t="s">
        <v>771</v>
      </c>
      <c r="G402" s="8">
        <v>1.1000000000000001</v>
      </c>
      <c r="H402" s="6" t="s">
        <v>111</v>
      </c>
      <c r="I402" s="19" t="s">
        <v>777</v>
      </c>
      <c r="K402" s="6" t="s">
        <v>111</v>
      </c>
      <c r="L402" s="6">
        <v>998599</v>
      </c>
      <c r="M402" s="44" t="s">
        <v>36</v>
      </c>
      <c r="N402" s="44">
        <v>1</v>
      </c>
      <c r="O402" s="44" t="s">
        <v>37</v>
      </c>
      <c r="P402" s="72">
        <v>36650</v>
      </c>
      <c r="R402" s="53">
        <f t="shared" si="49"/>
        <v>3298.5</v>
      </c>
      <c r="S402" s="53">
        <f t="shared" si="50"/>
        <v>3298.5</v>
      </c>
      <c r="V402" s="53">
        <f t="shared" si="51"/>
        <v>43247</v>
      </c>
      <c r="X402" s="6" t="str">
        <f>VLOOKUP($I402,[2]GSTZEN!$E:$AK,1,)</f>
        <v>GE2150FY2526315</v>
      </c>
      <c r="Y402" s="6" t="str">
        <f>VLOOKUP($I402,[2]GSTZEN!$E:$AK,4,)</f>
        <v>33AAGCJ3154M1ZG</v>
      </c>
      <c r="Z402" s="6">
        <f>VLOOKUP($I402,[2]GSTZEN!$E:$AK,10,)</f>
        <v>36650</v>
      </c>
      <c r="AA402" s="6">
        <f>VLOOKUP($I402,[2]GSTZEN!$E:$AK,11,)</f>
        <v>0</v>
      </c>
      <c r="AB402" s="6">
        <f>VLOOKUP($I402,[2]GSTZEN!$E:$AK,12,)</f>
        <v>3298.5</v>
      </c>
      <c r="AC402" s="6">
        <f>VLOOKUP($I402,[2]GSTZEN!$E:$AK,13,)</f>
        <v>3298.5</v>
      </c>
      <c r="AD402" s="6">
        <f>VLOOKUP($I402,[2]GSTZEN!$E:$AK,15,)</f>
        <v>43247</v>
      </c>
      <c r="AE402" s="6" t="str">
        <f>VLOOKUP($I402,[2]GSTZEN!$E:$AK,31,)</f>
        <v>Generated</v>
      </c>
      <c r="AF402" s="6">
        <f>VLOOKUP($I402,[2]GSTZEN!$E:$AK,32,)</f>
        <v>0</v>
      </c>
      <c r="AH402" s="6" t="b">
        <f t="shared" si="52"/>
        <v>1</v>
      </c>
      <c r="AI402" s="6">
        <f t="shared" si="48"/>
        <v>0</v>
      </c>
      <c r="AJ402" s="6">
        <f t="shared" si="48"/>
        <v>0</v>
      </c>
      <c r="AK402" s="6">
        <f t="shared" si="53"/>
        <v>0</v>
      </c>
      <c r="AL402" s="6">
        <f t="shared" si="54"/>
        <v>0</v>
      </c>
      <c r="AM402" s="6">
        <f t="shared" si="55"/>
        <v>0</v>
      </c>
    </row>
    <row r="403" spans="1:39">
      <c r="A403" s="6">
        <v>2150</v>
      </c>
      <c r="B403" s="6" t="s">
        <v>879</v>
      </c>
      <c r="C403" s="6" t="s">
        <v>296</v>
      </c>
      <c r="F403" s="19" t="s">
        <v>778</v>
      </c>
      <c r="G403" s="8">
        <v>1.1000000000000001</v>
      </c>
      <c r="H403" s="6" t="s">
        <v>111</v>
      </c>
      <c r="I403" s="19" t="s">
        <v>779</v>
      </c>
      <c r="K403" s="6" t="s">
        <v>111</v>
      </c>
      <c r="L403" s="6">
        <v>998599</v>
      </c>
      <c r="M403" s="44" t="s">
        <v>36</v>
      </c>
      <c r="N403" s="44">
        <v>1</v>
      </c>
      <c r="O403" s="44" t="s">
        <v>37</v>
      </c>
      <c r="P403" s="72">
        <v>100000</v>
      </c>
      <c r="R403" s="53">
        <f t="shared" si="49"/>
        <v>9000</v>
      </c>
      <c r="S403" s="53">
        <f t="shared" si="50"/>
        <v>9000</v>
      </c>
      <c r="V403" s="53">
        <f t="shared" si="51"/>
        <v>118000</v>
      </c>
      <c r="X403" s="6" t="str">
        <f>VLOOKUP($I403,[2]GSTZEN!$E:$AK,1,)</f>
        <v>GE2150FY2526316</v>
      </c>
      <c r="Y403" s="6" t="str">
        <f>VLOOKUP($I403,[2]GSTZEN!$E:$AK,4,)</f>
        <v>33AAKCN6648N1ZT</v>
      </c>
      <c r="Z403" s="6">
        <f>VLOOKUP($I403,[2]GSTZEN!$E:$AK,10,)</f>
        <v>100000</v>
      </c>
      <c r="AA403" s="6">
        <f>VLOOKUP($I403,[2]GSTZEN!$E:$AK,11,)</f>
        <v>0</v>
      </c>
      <c r="AB403" s="6">
        <f>VLOOKUP($I403,[2]GSTZEN!$E:$AK,12,)</f>
        <v>9000</v>
      </c>
      <c r="AC403" s="6">
        <f>VLOOKUP($I403,[2]GSTZEN!$E:$AK,13,)</f>
        <v>9000</v>
      </c>
      <c r="AD403" s="6">
        <f>VLOOKUP($I403,[2]GSTZEN!$E:$AK,15,)</f>
        <v>118000</v>
      </c>
      <c r="AE403" s="6" t="str">
        <f>VLOOKUP($I403,[2]GSTZEN!$E:$AK,31,)</f>
        <v>Generated</v>
      </c>
      <c r="AF403" s="6">
        <f>VLOOKUP($I403,[2]GSTZEN!$E:$AK,32,)</f>
        <v>0</v>
      </c>
      <c r="AH403" s="6" t="b">
        <f t="shared" si="52"/>
        <v>1</v>
      </c>
      <c r="AI403" s="6">
        <f t="shared" si="48"/>
        <v>0</v>
      </c>
      <c r="AJ403" s="6">
        <f t="shared" si="48"/>
        <v>0</v>
      </c>
      <c r="AK403" s="6">
        <f t="shared" si="53"/>
        <v>0</v>
      </c>
      <c r="AL403" s="6">
        <f t="shared" si="54"/>
        <v>0</v>
      </c>
      <c r="AM403" s="6">
        <f t="shared" si="55"/>
        <v>0</v>
      </c>
    </row>
    <row r="404" spans="1:39">
      <c r="A404" s="6">
        <v>2150</v>
      </c>
      <c r="B404" s="6" t="s">
        <v>879</v>
      </c>
      <c r="C404" s="6" t="s">
        <v>296</v>
      </c>
      <c r="F404" s="19" t="s">
        <v>778</v>
      </c>
      <c r="G404" s="8">
        <v>1.1000000000000001</v>
      </c>
      <c r="H404" s="6" t="s">
        <v>111</v>
      </c>
      <c r="I404" s="19" t="s">
        <v>780</v>
      </c>
      <c r="K404" s="6" t="s">
        <v>111</v>
      </c>
      <c r="L404" s="6">
        <v>998599</v>
      </c>
      <c r="M404" s="44" t="s">
        <v>36</v>
      </c>
      <c r="N404" s="44">
        <v>1</v>
      </c>
      <c r="O404" s="44" t="s">
        <v>37</v>
      </c>
      <c r="P404" s="72">
        <v>74900</v>
      </c>
      <c r="R404" s="53">
        <f t="shared" si="49"/>
        <v>6741</v>
      </c>
      <c r="S404" s="53">
        <f t="shared" si="50"/>
        <v>6741</v>
      </c>
      <c r="V404" s="53">
        <f t="shared" si="51"/>
        <v>88382</v>
      </c>
      <c r="X404" s="6" t="str">
        <f>VLOOKUP($I404,[2]GSTZEN!$E:$AK,1,)</f>
        <v>GE2150FY2526317</v>
      </c>
      <c r="Y404" s="6" t="str">
        <f>VLOOKUP($I404,[2]GSTZEN!$E:$AK,4,)</f>
        <v>33AAKCN6648N1ZT</v>
      </c>
      <c r="Z404" s="6">
        <f>VLOOKUP($I404,[2]GSTZEN!$E:$AK,10,)</f>
        <v>74900</v>
      </c>
      <c r="AA404" s="6">
        <f>VLOOKUP($I404,[2]GSTZEN!$E:$AK,11,)</f>
        <v>0</v>
      </c>
      <c r="AB404" s="6">
        <f>VLOOKUP($I404,[2]GSTZEN!$E:$AK,12,)</f>
        <v>6741</v>
      </c>
      <c r="AC404" s="6">
        <f>VLOOKUP($I404,[2]GSTZEN!$E:$AK,13,)</f>
        <v>6741</v>
      </c>
      <c r="AD404" s="6">
        <f>VLOOKUP($I404,[2]GSTZEN!$E:$AK,15,)</f>
        <v>88382</v>
      </c>
      <c r="AE404" s="6" t="str">
        <f>VLOOKUP($I404,[2]GSTZEN!$E:$AK,31,)</f>
        <v>Generated</v>
      </c>
      <c r="AF404" s="6">
        <f>VLOOKUP($I404,[2]GSTZEN!$E:$AK,32,)</f>
        <v>0</v>
      </c>
      <c r="AH404" s="6" t="b">
        <f t="shared" si="52"/>
        <v>1</v>
      </c>
      <c r="AI404" s="6">
        <f t="shared" si="48"/>
        <v>0</v>
      </c>
      <c r="AJ404" s="6">
        <f t="shared" si="48"/>
        <v>0</v>
      </c>
      <c r="AK404" s="6">
        <f t="shared" si="53"/>
        <v>0</v>
      </c>
      <c r="AL404" s="6">
        <f t="shared" si="54"/>
        <v>0</v>
      </c>
      <c r="AM404" s="6">
        <f t="shared" si="55"/>
        <v>0</v>
      </c>
    </row>
    <row r="405" spans="1:39">
      <c r="A405" s="6">
        <v>2150</v>
      </c>
      <c r="B405" s="6" t="s">
        <v>879</v>
      </c>
      <c r="C405" s="6" t="s">
        <v>296</v>
      </c>
      <c r="F405" s="19" t="s">
        <v>781</v>
      </c>
      <c r="G405" s="8">
        <v>1.1000000000000001</v>
      </c>
      <c r="H405" s="6" t="s">
        <v>111</v>
      </c>
      <c r="I405" s="19" t="s">
        <v>782</v>
      </c>
      <c r="K405" s="6" t="s">
        <v>111</v>
      </c>
      <c r="L405" s="6">
        <v>998599</v>
      </c>
      <c r="M405" s="44" t="s">
        <v>36</v>
      </c>
      <c r="N405" s="44">
        <v>1</v>
      </c>
      <c r="O405" s="44" t="s">
        <v>37</v>
      </c>
      <c r="P405" s="72">
        <v>100000</v>
      </c>
      <c r="R405" s="53">
        <f t="shared" si="49"/>
        <v>9000</v>
      </c>
      <c r="S405" s="53">
        <f t="shared" si="50"/>
        <v>9000</v>
      </c>
      <c r="V405" s="53">
        <f t="shared" si="51"/>
        <v>118000</v>
      </c>
      <c r="X405" s="6" t="str">
        <f>VLOOKUP($I405,[2]GSTZEN!$E:$AK,1,)</f>
        <v>GE2150FY2526318</v>
      </c>
      <c r="Y405" s="6" t="str">
        <f>VLOOKUP($I405,[2]GSTZEN!$E:$AK,4,)</f>
        <v>33AALCT5099C1Z6</v>
      </c>
      <c r="Z405" s="6">
        <f>VLOOKUP($I405,[2]GSTZEN!$E:$AK,10,)</f>
        <v>100000</v>
      </c>
      <c r="AA405" s="6">
        <f>VLOOKUP($I405,[2]GSTZEN!$E:$AK,11,)</f>
        <v>0</v>
      </c>
      <c r="AB405" s="6">
        <f>VLOOKUP($I405,[2]GSTZEN!$E:$AK,12,)</f>
        <v>9000</v>
      </c>
      <c r="AC405" s="6">
        <f>VLOOKUP($I405,[2]GSTZEN!$E:$AK,13,)</f>
        <v>9000</v>
      </c>
      <c r="AD405" s="6">
        <f>VLOOKUP($I405,[2]GSTZEN!$E:$AK,15,)</f>
        <v>118000</v>
      </c>
      <c r="AE405" s="6" t="str">
        <f>VLOOKUP($I405,[2]GSTZEN!$E:$AK,31,)</f>
        <v>Generated</v>
      </c>
      <c r="AF405" s="6">
        <f>VLOOKUP($I405,[2]GSTZEN!$E:$AK,32,)</f>
        <v>0</v>
      </c>
      <c r="AH405" s="6" t="b">
        <f t="shared" si="52"/>
        <v>1</v>
      </c>
      <c r="AI405" s="6">
        <f t="shared" si="48"/>
        <v>0</v>
      </c>
      <c r="AJ405" s="6">
        <f t="shared" si="48"/>
        <v>0</v>
      </c>
      <c r="AK405" s="6">
        <f t="shared" si="53"/>
        <v>0</v>
      </c>
      <c r="AL405" s="6">
        <f t="shared" si="54"/>
        <v>0</v>
      </c>
      <c r="AM405" s="6">
        <f t="shared" si="55"/>
        <v>0</v>
      </c>
    </row>
    <row r="406" spans="1:39">
      <c r="A406" s="6">
        <v>2150</v>
      </c>
      <c r="B406" s="6" t="s">
        <v>879</v>
      </c>
      <c r="C406" s="6" t="s">
        <v>296</v>
      </c>
      <c r="F406" s="19" t="s">
        <v>781</v>
      </c>
      <c r="G406" s="8">
        <v>1.1000000000000001</v>
      </c>
      <c r="H406" s="6" t="s">
        <v>111</v>
      </c>
      <c r="I406" s="19" t="s">
        <v>783</v>
      </c>
      <c r="K406" s="6" t="s">
        <v>111</v>
      </c>
      <c r="L406" s="6">
        <v>998599</v>
      </c>
      <c r="M406" s="44" t="s">
        <v>36</v>
      </c>
      <c r="N406" s="44">
        <v>1</v>
      </c>
      <c r="O406" s="44" t="s">
        <v>37</v>
      </c>
      <c r="P406" s="72">
        <v>74900</v>
      </c>
      <c r="R406" s="53">
        <f t="shared" si="49"/>
        <v>6741</v>
      </c>
      <c r="S406" s="53">
        <f t="shared" si="50"/>
        <v>6741</v>
      </c>
      <c r="V406" s="53">
        <f t="shared" si="51"/>
        <v>88382</v>
      </c>
      <c r="X406" s="6" t="str">
        <f>VLOOKUP($I406,[2]GSTZEN!$E:$AK,1,)</f>
        <v>GE2150FY2526319</v>
      </c>
      <c r="Y406" s="6" t="str">
        <f>VLOOKUP($I406,[2]GSTZEN!$E:$AK,4,)</f>
        <v>33AALCT5099C1Z6</v>
      </c>
      <c r="Z406" s="6">
        <f>VLOOKUP($I406,[2]GSTZEN!$E:$AK,10,)</f>
        <v>74900</v>
      </c>
      <c r="AA406" s="6">
        <f>VLOOKUP($I406,[2]GSTZEN!$E:$AK,11,)</f>
        <v>0</v>
      </c>
      <c r="AB406" s="6">
        <f>VLOOKUP($I406,[2]GSTZEN!$E:$AK,12,)</f>
        <v>6741</v>
      </c>
      <c r="AC406" s="6">
        <f>VLOOKUP($I406,[2]GSTZEN!$E:$AK,13,)</f>
        <v>6741</v>
      </c>
      <c r="AD406" s="6">
        <f>VLOOKUP($I406,[2]GSTZEN!$E:$AK,15,)</f>
        <v>88382</v>
      </c>
      <c r="AE406" s="6" t="str">
        <f>VLOOKUP($I406,[2]GSTZEN!$E:$AK,31,)</f>
        <v>Generated</v>
      </c>
      <c r="AF406" s="6">
        <f>VLOOKUP($I406,[2]GSTZEN!$E:$AK,32,)</f>
        <v>0</v>
      </c>
      <c r="AH406" s="6" t="b">
        <f t="shared" si="52"/>
        <v>1</v>
      </c>
      <c r="AI406" s="6">
        <f t="shared" si="48"/>
        <v>0</v>
      </c>
      <c r="AJ406" s="6">
        <f t="shared" si="48"/>
        <v>0</v>
      </c>
      <c r="AK406" s="6">
        <f t="shared" si="53"/>
        <v>0</v>
      </c>
      <c r="AL406" s="6">
        <f t="shared" si="54"/>
        <v>0</v>
      </c>
      <c r="AM406" s="6">
        <f t="shared" si="55"/>
        <v>0</v>
      </c>
    </row>
    <row r="407" spans="1:39">
      <c r="A407" s="6">
        <v>2150</v>
      </c>
      <c r="B407" s="6" t="s">
        <v>879</v>
      </c>
      <c r="C407" s="6" t="s">
        <v>296</v>
      </c>
      <c r="F407" s="19" t="s">
        <v>784</v>
      </c>
      <c r="G407" s="8">
        <v>1.1000000000000001</v>
      </c>
      <c r="H407" s="6" t="s">
        <v>111</v>
      </c>
      <c r="I407" s="19" t="s">
        <v>785</v>
      </c>
      <c r="K407" s="6" t="s">
        <v>111</v>
      </c>
      <c r="L407" s="6">
        <v>998599</v>
      </c>
      <c r="M407" s="44" t="s">
        <v>36</v>
      </c>
      <c r="N407" s="44">
        <v>1</v>
      </c>
      <c r="O407" s="44" t="s">
        <v>37</v>
      </c>
      <c r="P407" s="72">
        <v>25000</v>
      </c>
      <c r="R407" s="53">
        <f t="shared" si="49"/>
        <v>2250</v>
      </c>
      <c r="S407" s="53">
        <f t="shared" si="50"/>
        <v>2250</v>
      </c>
      <c r="V407" s="53">
        <f t="shared" si="51"/>
        <v>29500</v>
      </c>
      <c r="X407" s="6" t="str">
        <f>VLOOKUP($I407,[2]GSTZEN!$E:$AK,1,)</f>
        <v>GE2150FY2526320</v>
      </c>
      <c r="Y407" s="6" t="str">
        <f>VLOOKUP($I407,[2]GSTZEN!$E:$AK,4,)</f>
        <v>33AALCG1557C1ZW</v>
      </c>
      <c r="Z407" s="6">
        <f>VLOOKUP($I407,[2]GSTZEN!$E:$AK,10,)</f>
        <v>25000</v>
      </c>
      <c r="AA407" s="6">
        <f>VLOOKUP($I407,[2]GSTZEN!$E:$AK,11,)</f>
        <v>0</v>
      </c>
      <c r="AB407" s="6">
        <f>VLOOKUP($I407,[2]GSTZEN!$E:$AK,12,)</f>
        <v>2250</v>
      </c>
      <c r="AC407" s="6">
        <f>VLOOKUP($I407,[2]GSTZEN!$E:$AK,13,)</f>
        <v>2250</v>
      </c>
      <c r="AD407" s="6">
        <f>VLOOKUP($I407,[2]GSTZEN!$E:$AK,15,)</f>
        <v>29500</v>
      </c>
      <c r="AE407" s="6" t="str">
        <f>VLOOKUP($I407,[2]GSTZEN!$E:$AK,31,)</f>
        <v>Generated</v>
      </c>
      <c r="AF407" s="6">
        <f>VLOOKUP($I407,[2]GSTZEN!$E:$AK,32,)</f>
        <v>0</v>
      </c>
      <c r="AH407" s="6" t="b">
        <f t="shared" si="52"/>
        <v>1</v>
      </c>
      <c r="AI407" s="6">
        <f t="shared" si="48"/>
        <v>0</v>
      </c>
      <c r="AJ407" s="6">
        <f t="shared" si="48"/>
        <v>0</v>
      </c>
      <c r="AK407" s="6">
        <f t="shared" si="53"/>
        <v>0</v>
      </c>
      <c r="AL407" s="6">
        <f t="shared" si="54"/>
        <v>0</v>
      </c>
      <c r="AM407" s="6">
        <f t="shared" si="55"/>
        <v>0</v>
      </c>
    </row>
    <row r="408" spans="1:39">
      <c r="A408" s="6">
        <v>2150</v>
      </c>
      <c r="B408" s="6" t="s">
        <v>879</v>
      </c>
      <c r="C408" s="6" t="s">
        <v>296</v>
      </c>
      <c r="F408" s="19" t="s">
        <v>622</v>
      </c>
      <c r="G408" s="8">
        <v>1.1000000000000001</v>
      </c>
      <c r="H408" s="6" t="s">
        <v>111</v>
      </c>
      <c r="I408" s="19" t="s">
        <v>786</v>
      </c>
      <c r="K408" s="6" t="s">
        <v>111</v>
      </c>
      <c r="L408" s="6">
        <v>998599</v>
      </c>
      <c r="M408" s="44" t="s">
        <v>36</v>
      </c>
      <c r="N408" s="44">
        <v>1</v>
      </c>
      <c r="O408" s="44" t="s">
        <v>37</v>
      </c>
      <c r="P408" s="72">
        <v>50000</v>
      </c>
      <c r="R408" s="53">
        <f t="shared" si="49"/>
        <v>4500</v>
      </c>
      <c r="S408" s="53">
        <f t="shared" si="50"/>
        <v>4500</v>
      </c>
      <c r="V408" s="53">
        <f t="shared" si="51"/>
        <v>59000</v>
      </c>
      <c r="X408" s="6" t="str">
        <f>VLOOKUP($I408,[2]GSTZEN!$E:$AK,1,)</f>
        <v>GE2150FY2526321</v>
      </c>
      <c r="Y408" s="6" t="str">
        <f>VLOOKUP($I408,[2]GSTZEN!$E:$AK,4,)</f>
        <v>33AACCR6828G2ZD</v>
      </c>
      <c r="Z408" s="6">
        <f>VLOOKUP($I408,[2]GSTZEN!$E:$AK,10,)</f>
        <v>50000</v>
      </c>
      <c r="AA408" s="6">
        <f>VLOOKUP($I408,[2]GSTZEN!$E:$AK,11,)</f>
        <v>0</v>
      </c>
      <c r="AB408" s="6">
        <f>VLOOKUP($I408,[2]GSTZEN!$E:$AK,12,)</f>
        <v>4500</v>
      </c>
      <c r="AC408" s="6">
        <f>VLOOKUP($I408,[2]GSTZEN!$E:$AK,13,)</f>
        <v>4500</v>
      </c>
      <c r="AD408" s="6">
        <f>VLOOKUP($I408,[2]GSTZEN!$E:$AK,15,)</f>
        <v>59000</v>
      </c>
      <c r="AE408" s="6" t="str">
        <f>VLOOKUP($I408,[2]GSTZEN!$E:$AK,31,)</f>
        <v>Generated</v>
      </c>
      <c r="AF408" s="6">
        <f>VLOOKUP($I408,[2]GSTZEN!$E:$AK,32,)</f>
        <v>0</v>
      </c>
      <c r="AH408" s="6" t="b">
        <f t="shared" si="52"/>
        <v>1</v>
      </c>
      <c r="AI408" s="6">
        <f t="shared" ref="AI408:AJ471" si="56">P408-Z408</f>
        <v>0</v>
      </c>
      <c r="AJ408" s="6">
        <f t="shared" si="56"/>
        <v>0</v>
      </c>
      <c r="AK408" s="6">
        <f t="shared" si="53"/>
        <v>0</v>
      </c>
      <c r="AL408" s="6">
        <f t="shared" si="54"/>
        <v>0</v>
      </c>
      <c r="AM408" s="6">
        <f t="shared" si="55"/>
        <v>0</v>
      </c>
    </row>
    <row r="409" spans="1:39">
      <c r="A409" s="6">
        <v>2150</v>
      </c>
      <c r="B409" s="6" t="s">
        <v>879</v>
      </c>
      <c r="C409" s="6" t="s">
        <v>296</v>
      </c>
      <c r="F409" s="19" t="s">
        <v>436</v>
      </c>
      <c r="G409" s="8">
        <v>1.1000000000000001</v>
      </c>
      <c r="H409" s="6" t="s">
        <v>111</v>
      </c>
      <c r="I409" s="19" t="s">
        <v>787</v>
      </c>
      <c r="K409" s="6" t="s">
        <v>111</v>
      </c>
      <c r="L409" s="6">
        <v>998599</v>
      </c>
      <c r="M409" s="44" t="s">
        <v>36</v>
      </c>
      <c r="N409" s="44">
        <v>1</v>
      </c>
      <c r="O409" s="44" t="s">
        <v>37</v>
      </c>
      <c r="P409" s="72">
        <v>73300</v>
      </c>
      <c r="R409" s="53">
        <f t="shared" ref="R409:R472" si="57">P409*9%</f>
        <v>6597</v>
      </c>
      <c r="S409" s="53">
        <f t="shared" ref="S409:S472" si="58">P409*9%</f>
        <v>6597</v>
      </c>
      <c r="V409" s="53">
        <f t="shared" si="51"/>
        <v>86494</v>
      </c>
      <c r="X409" s="6" t="str">
        <f>VLOOKUP($I409,[2]GSTZEN!$E:$AK,1,)</f>
        <v>GE2150FY2526322</v>
      </c>
      <c r="Y409" s="6" t="str">
        <f>VLOOKUP($I409,[2]GSTZEN!$E:$AK,4,)</f>
        <v>33AABCI7118M1ZI</v>
      </c>
      <c r="Z409" s="6">
        <f>VLOOKUP($I409,[2]GSTZEN!$E:$AK,10,)</f>
        <v>73300</v>
      </c>
      <c r="AA409" s="6">
        <f>VLOOKUP($I409,[2]GSTZEN!$E:$AK,11,)</f>
        <v>0</v>
      </c>
      <c r="AB409" s="6">
        <f>VLOOKUP($I409,[2]GSTZEN!$E:$AK,12,)</f>
        <v>6597</v>
      </c>
      <c r="AC409" s="6">
        <f>VLOOKUP($I409,[2]GSTZEN!$E:$AK,13,)</f>
        <v>6597</v>
      </c>
      <c r="AD409" s="6">
        <f>VLOOKUP($I409,[2]GSTZEN!$E:$AK,15,)</f>
        <v>86494</v>
      </c>
      <c r="AE409" s="6" t="str">
        <f>VLOOKUP($I409,[2]GSTZEN!$E:$AK,31,)</f>
        <v>Generated</v>
      </c>
      <c r="AF409" s="6">
        <f>VLOOKUP($I409,[2]GSTZEN!$E:$AK,32,)</f>
        <v>0</v>
      </c>
      <c r="AH409" s="6" t="b">
        <f t="shared" si="52"/>
        <v>1</v>
      </c>
      <c r="AI409" s="6">
        <f t="shared" si="56"/>
        <v>0</v>
      </c>
      <c r="AJ409" s="6">
        <f t="shared" si="56"/>
        <v>0</v>
      </c>
      <c r="AK409" s="6">
        <f t="shared" si="53"/>
        <v>0</v>
      </c>
      <c r="AL409" s="6">
        <f t="shared" si="54"/>
        <v>0</v>
      </c>
      <c r="AM409" s="6">
        <f t="shared" si="55"/>
        <v>0</v>
      </c>
    </row>
    <row r="410" spans="1:39">
      <c r="A410" s="6">
        <v>2150</v>
      </c>
      <c r="B410" s="6" t="s">
        <v>879</v>
      </c>
      <c r="C410" s="6" t="s">
        <v>296</v>
      </c>
      <c r="F410" s="19" t="s">
        <v>436</v>
      </c>
      <c r="G410" s="8">
        <v>1.1000000000000001</v>
      </c>
      <c r="H410" s="6" t="s">
        <v>111</v>
      </c>
      <c r="I410" s="19" t="s">
        <v>788</v>
      </c>
      <c r="K410" s="6" t="s">
        <v>111</v>
      </c>
      <c r="L410" s="6">
        <v>998599</v>
      </c>
      <c r="M410" s="44" t="s">
        <v>36</v>
      </c>
      <c r="N410" s="44">
        <v>1</v>
      </c>
      <c r="O410" s="44" t="s">
        <v>37</v>
      </c>
      <c r="P410" s="72">
        <v>36650</v>
      </c>
      <c r="R410" s="53">
        <f t="shared" si="57"/>
        <v>3298.5</v>
      </c>
      <c r="S410" s="53">
        <f t="shared" si="58"/>
        <v>3298.5</v>
      </c>
      <c r="V410" s="53">
        <f t="shared" ref="V410:V473" si="59">P410+Q410+R410+S410</f>
        <v>43247</v>
      </c>
      <c r="X410" s="6" t="str">
        <f>VLOOKUP($I410,[2]GSTZEN!$E:$AK,1,)</f>
        <v>GE2150FY2526323</v>
      </c>
      <c r="Y410" s="6" t="str">
        <f>VLOOKUP($I410,[2]GSTZEN!$E:$AK,4,)</f>
        <v>33AABCI7118M1ZI</v>
      </c>
      <c r="Z410" s="6">
        <f>VLOOKUP($I410,[2]GSTZEN!$E:$AK,10,)</f>
        <v>36650</v>
      </c>
      <c r="AA410" s="6">
        <f>VLOOKUP($I410,[2]GSTZEN!$E:$AK,11,)</f>
        <v>0</v>
      </c>
      <c r="AB410" s="6">
        <f>VLOOKUP($I410,[2]GSTZEN!$E:$AK,12,)</f>
        <v>3298.5</v>
      </c>
      <c r="AC410" s="6">
        <f>VLOOKUP($I410,[2]GSTZEN!$E:$AK,13,)</f>
        <v>3298.5</v>
      </c>
      <c r="AD410" s="6">
        <f>VLOOKUP($I410,[2]GSTZEN!$E:$AK,15,)</f>
        <v>43247</v>
      </c>
      <c r="AE410" s="6" t="str">
        <f>VLOOKUP($I410,[2]GSTZEN!$E:$AK,31,)</f>
        <v>Generated</v>
      </c>
      <c r="AF410" s="6">
        <f>VLOOKUP($I410,[2]GSTZEN!$E:$AK,32,)</f>
        <v>0</v>
      </c>
      <c r="AH410" s="6" t="b">
        <f t="shared" si="52"/>
        <v>1</v>
      </c>
      <c r="AI410" s="6">
        <f t="shared" si="56"/>
        <v>0</v>
      </c>
      <c r="AJ410" s="6">
        <f t="shared" si="56"/>
        <v>0</v>
      </c>
      <c r="AK410" s="6">
        <f t="shared" si="53"/>
        <v>0</v>
      </c>
      <c r="AL410" s="6">
        <f t="shared" si="54"/>
        <v>0</v>
      </c>
      <c r="AM410" s="6">
        <f t="shared" si="55"/>
        <v>0</v>
      </c>
    </row>
    <row r="411" spans="1:39">
      <c r="A411" s="6">
        <v>2150</v>
      </c>
      <c r="B411" s="6" t="s">
        <v>879</v>
      </c>
      <c r="C411" s="6" t="s">
        <v>296</v>
      </c>
      <c r="F411" s="19" t="s">
        <v>436</v>
      </c>
      <c r="G411" s="8">
        <v>1.1000000000000001</v>
      </c>
      <c r="H411" s="6" t="s">
        <v>111</v>
      </c>
      <c r="I411" s="19" t="s">
        <v>789</v>
      </c>
      <c r="K411" s="6" t="s">
        <v>111</v>
      </c>
      <c r="L411" s="6">
        <v>998599</v>
      </c>
      <c r="M411" s="44" t="s">
        <v>36</v>
      </c>
      <c r="N411" s="44">
        <v>1</v>
      </c>
      <c r="O411" s="44" t="s">
        <v>37</v>
      </c>
      <c r="P411" s="72">
        <v>73300</v>
      </c>
      <c r="R411" s="53">
        <f t="shared" si="57"/>
        <v>6597</v>
      </c>
      <c r="S411" s="53">
        <f t="shared" si="58"/>
        <v>6597</v>
      </c>
      <c r="V411" s="53">
        <f t="shared" si="59"/>
        <v>86494</v>
      </c>
      <c r="X411" s="6" t="str">
        <f>VLOOKUP($I411,[2]GSTZEN!$E:$AK,1,)</f>
        <v>GE2150FY2526324</v>
      </c>
      <c r="Y411" s="6" t="str">
        <f>VLOOKUP($I411,[2]GSTZEN!$E:$AK,4,)</f>
        <v>33AABCI7118M1ZI</v>
      </c>
      <c r="Z411" s="6">
        <f>VLOOKUP($I411,[2]GSTZEN!$E:$AK,10,)</f>
        <v>73300</v>
      </c>
      <c r="AA411" s="6">
        <f>VLOOKUP($I411,[2]GSTZEN!$E:$AK,11,)</f>
        <v>0</v>
      </c>
      <c r="AB411" s="6">
        <f>VLOOKUP($I411,[2]GSTZEN!$E:$AK,12,)</f>
        <v>6597</v>
      </c>
      <c r="AC411" s="6">
        <f>VLOOKUP($I411,[2]GSTZEN!$E:$AK,13,)</f>
        <v>6597</v>
      </c>
      <c r="AD411" s="6">
        <f>VLOOKUP($I411,[2]GSTZEN!$E:$AK,15,)</f>
        <v>86494</v>
      </c>
      <c r="AE411" s="6" t="str">
        <f>VLOOKUP($I411,[2]GSTZEN!$E:$AK,31,)</f>
        <v>Generated</v>
      </c>
      <c r="AF411" s="6">
        <f>VLOOKUP($I411,[2]GSTZEN!$E:$AK,32,)</f>
        <v>0</v>
      </c>
      <c r="AH411" s="6" t="b">
        <f t="shared" si="52"/>
        <v>1</v>
      </c>
      <c r="AI411" s="6">
        <f t="shared" si="56"/>
        <v>0</v>
      </c>
      <c r="AJ411" s="6">
        <f t="shared" si="56"/>
        <v>0</v>
      </c>
      <c r="AK411" s="6">
        <f t="shared" si="53"/>
        <v>0</v>
      </c>
      <c r="AL411" s="6">
        <f t="shared" si="54"/>
        <v>0</v>
      </c>
      <c r="AM411" s="6">
        <f t="shared" si="55"/>
        <v>0</v>
      </c>
    </row>
    <row r="412" spans="1:39">
      <c r="A412" s="6">
        <v>2150</v>
      </c>
      <c r="B412" s="6" t="s">
        <v>879</v>
      </c>
      <c r="C412" s="6" t="s">
        <v>296</v>
      </c>
      <c r="F412" s="19" t="s">
        <v>436</v>
      </c>
      <c r="G412" s="8">
        <v>1.1000000000000001</v>
      </c>
      <c r="H412" s="6" t="s">
        <v>111</v>
      </c>
      <c r="I412" s="19" t="s">
        <v>790</v>
      </c>
      <c r="K412" s="6" t="s">
        <v>111</v>
      </c>
      <c r="L412" s="6">
        <v>998599</v>
      </c>
      <c r="M412" s="44" t="s">
        <v>36</v>
      </c>
      <c r="N412" s="44">
        <v>1</v>
      </c>
      <c r="O412" s="44" t="s">
        <v>37</v>
      </c>
      <c r="P412" s="72">
        <v>36650</v>
      </c>
      <c r="R412" s="53">
        <f t="shared" si="57"/>
        <v>3298.5</v>
      </c>
      <c r="S412" s="53">
        <f t="shared" si="58"/>
        <v>3298.5</v>
      </c>
      <c r="V412" s="53">
        <f t="shared" si="59"/>
        <v>43247</v>
      </c>
      <c r="X412" s="6" t="str">
        <f>VLOOKUP($I412,[2]GSTZEN!$E:$AK,1,)</f>
        <v>GE2150FY2526325</v>
      </c>
      <c r="Y412" s="6" t="str">
        <f>VLOOKUP($I412,[2]GSTZEN!$E:$AK,4,)</f>
        <v>33AABCI7118M1ZI</v>
      </c>
      <c r="Z412" s="6">
        <f>VLOOKUP($I412,[2]GSTZEN!$E:$AK,10,)</f>
        <v>36650</v>
      </c>
      <c r="AA412" s="6">
        <f>VLOOKUP($I412,[2]GSTZEN!$E:$AK,11,)</f>
        <v>0</v>
      </c>
      <c r="AB412" s="6">
        <f>VLOOKUP($I412,[2]GSTZEN!$E:$AK,12,)</f>
        <v>3298.5</v>
      </c>
      <c r="AC412" s="6">
        <f>VLOOKUP($I412,[2]GSTZEN!$E:$AK,13,)</f>
        <v>3298.5</v>
      </c>
      <c r="AD412" s="6">
        <f>VLOOKUP($I412,[2]GSTZEN!$E:$AK,15,)</f>
        <v>43247</v>
      </c>
      <c r="AE412" s="6" t="str">
        <f>VLOOKUP($I412,[2]GSTZEN!$E:$AK,31,)</f>
        <v>Generated</v>
      </c>
      <c r="AF412" s="6">
        <f>VLOOKUP($I412,[2]GSTZEN!$E:$AK,32,)</f>
        <v>0</v>
      </c>
      <c r="AH412" s="6" t="b">
        <f t="shared" si="52"/>
        <v>1</v>
      </c>
      <c r="AI412" s="6">
        <f t="shared" si="56"/>
        <v>0</v>
      </c>
      <c r="AJ412" s="6">
        <f t="shared" si="56"/>
        <v>0</v>
      </c>
      <c r="AK412" s="6">
        <f t="shared" si="53"/>
        <v>0</v>
      </c>
      <c r="AL412" s="6">
        <f t="shared" si="54"/>
        <v>0</v>
      </c>
      <c r="AM412" s="6">
        <f t="shared" si="55"/>
        <v>0</v>
      </c>
    </row>
    <row r="413" spans="1:39">
      <c r="A413" s="6">
        <v>2150</v>
      </c>
      <c r="B413" s="6" t="s">
        <v>879</v>
      </c>
      <c r="C413" s="6" t="s">
        <v>296</v>
      </c>
      <c r="F413" s="19" t="s">
        <v>436</v>
      </c>
      <c r="G413" s="8">
        <v>1.1000000000000001</v>
      </c>
      <c r="H413" s="6" t="s">
        <v>111</v>
      </c>
      <c r="I413" s="19" t="s">
        <v>791</v>
      </c>
      <c r="K413" s="6" t="s">
        <v>111</v>
      </c>
      <c r="L413" s="6">
        <v>998599</v>
      </c>
      <c r="M413" s="44" t="s">
        <v>36</v>
      </c>
      <c r="N413" s="44">
        <v>1</v>
      </c>
      <c r="O413" s="44" t="s">
        <v>37</v>
      </c>
      <c r="P413" s="72">
        <v>73300</v>
      </c>
      <c r="R413" s="53">
        <f t="shared" si="57"/>
        <v>6597</v>
      </c>
      <c r="S413" s="53">
        <f t="shared" si="58"/>
        <v>6597</v>
      </c>
      <c r="V413" s="53">
        <f t="shared" si="59"/>
        <v>86494</v>
      </c>
      <c r="X413" s="6" t="str">
        <f>VLOOKUP($I413,[2]GSTZEN!$E:$AK,1,)</f>
        <v>GE2150FY2526326</v>
      </c>
      <c r="Y413" s="6" t="str">
        <f>VLOOKUP($I413,[2]GSTZEN!$E:$AK,4,)</f>
        <v>33AABCI7118M1ZI</v>
      </c>
      <c r="Z413" s="6">
        <f>VLOOKUP($I413,[2]GSTZEN!$E:$AK,10,)</f>
        <v>73300</v>
      </c>
      <c r="AA413" s="6">
        <f>VLOOKUP($I413,[2]GSTZEN!$E:$AK,11,)</f>
        <v>0</v>
      </c>
      <c r="AB413" s="6">
        <f>VLOOKUP($I413,[2]GSTZEN!$E:$AK,12,)</f>
        <v>6597</v>
      </c>
      <c r="AC413" s="6">
        <f>VLOOKUP($I413,[2]GSTZEN!$E:$AK,13,)</f>
        <v>6597</v>
      </c>
      <c r="AD413" s="6">
        <f>VLOOKUP($I413,[2]GSTZEN!$E:$AK,15,)</f>
        <v>86494</v>
      </c>
      <c r="AE413" s="6" t="str">
        <f>VLOOKUP($I413,[2]GSTZEN!$E:$AK,31,)</f>
        <v>Generated</v>
      </c>
      <c r="AF413" s="6">
        <f>VLOOKUP($I413,[2]GSTZEN!$E:$AK,32,)</f>
        <v>0</v>
      </c>
      <c r="AH413" s="6" t="b">
        <f t="shared" si="52"/>
        <v>1</v>
      </c>
      <c r="AI413" s="6">
        <f t="shared" si="56"/>
        <v>0</v>
      </c>
      <c r="AJ413" s="6">
        <f t="shared" si="56"/>
        <v>0</v>
      </c>
      <c r="AK413" s="6">
        <f t="shared" si="53"/>
        <v>0</v>
      </c>
      <c r="AL413" s="6">
        <f t="shared" si="54"/>
        <v>0</v>
      </c>
      <c r="AM413" s="6">
        <f t="shared" si="55"/>
        <v>0</v>
      </c>
    </row>
    <row r="414" spans="1:39">
      <c r="A414" s="6">
        <v>2150</v>
      </c>
      <c r="B414" s="6" t="s">
        <v>879</v>
      </c>
      <c r="C414" s="6" t="s">
        <v>296</v>
      </c>
      <c r="F414" s="19" t="s">
        <v>436</v>
      </c>
      <c r="G414" s="8">
        <v>1.1000000000000001</v>
      </c>
      <c r="H414" s="6" t="s">
        <v>111</v>
      </c>
      <c r="I414" s="19" t="s">
        <v>792</v>
      </c>
      <c r="K414" s="6" t="s">
        <v>111</v>
      </c>
      <c r="L414" s="6">
        <v>998599</v>
      </c>
      <c r="M414" s="44" t="s">
        <v>36</v>
      </c>
      <c r="N414" s="44">
        <v>1</v>
      </c>
      <c r="O414" s="44" t="s">
        <v>37</v>
      </c>
      <c r="P414" s="72">
        <v>36650</v>
      </c>
      <c r="R414" s="53">
        <f t="shared" si="57"/>
        <v>3298.5</v>
      </c>
      <c r="S414" s="53">
        <f t="shared" si="58"/>
        <v>3298.5</v>
      </c>
      <c r="V414" s="53">
        <f t="shared" si="59"/>
        <v>43247</v>
      </c>
      <c r="X414" s="6" t="str">
        <f>VLOOKUP($I414,[2]GSTZEN!$E:$AK,1,)</f>
        <v>GE2150FY2526327</v>
      </c>
      <c r="Y414" s="6" t="str">
        <f>VLOOKUP($I414,[2]GSTZEN!$E:$AK,4,)</f>
        <v>33AABCI7118M1ZI</v>
      </c>
      <c r="Z414" s="6">
        <f>VLOOKUP($I414,[2]GSTZEN!$E:$AK,10,)</f>
        <v>36650</v>
      </c>
      <c r="AA414" s="6">
        <f>VLOOKUP($I414,[2]GSTZEN!$E:$AK,11,)</f>
        <v>0</v>
      </c>
      <c r="AB414" s="6">
        <f>VLOOKUP($I414,[2]GSTZEN!$E:$AK,12,)</f>
        <v>3298.5</v>
      </c>
      <c r="AC414" s="6">
        <f>VLOOKUP($I414,[2]GSTZEN!$E:$AK,13,)</f>
        <v>3298.5</v>
      </c>
      <c r="AD414" s="6">
        <f>VLOOKUP($I414,[2]GSTZEN!$E:$AK,15,)</f>
        <v>43247</v>
      </c>
      <c r="AE414" s="6" t="str">
        <f>VLOOKUP($I414,[2]GSTZEN!$E:$AK,31,)</f>
        <v>Generated</v>
      </c>
      <c r="AF414" s="6">
        <f>VLOOKUP($I414,[2]GSTZEN!$E:$AK,32,)</f>
        <v>0</v>
      </c>
      <c r="AH414" s="6" t="b">
        <f t="shared" si="52"/>
        <v>1</v>
      </c>
      <c r="AI414" s="6">
        <f t="shared" si="56"/>
        <v>0</v>
      </c>
      <c r="AJ414" s="6">
        <f t="shared" si="56"/>
        <v>0</v>
      </c>
      <c r="AK414" s="6">
        <f t="shared" si="53"/>
        <v>0</v>
      </c>
      <c r="AL414" s="6">
        <f t="shared" si="54"/>
        <v>0</v>
      </c>
      <c r="AM414" s="6">
        <f t="shared" si="55"/>
        <v>0</v>
      </c>
    </row>
    <row r="415" spans="1:39">
      <c r="A415" s="6">
        <v>2150</v>
      </c>
      <c r="B415" s="6" t="s">
        <v>879</v>
      </c>
      <c r="C415" s="6" t="s">
        <v>296</v>
      </c>
      <c r="F415" s="19" t="s">
        <v>436</v>
      </c>
      <c r="G415" s="8">
        <v>1.1000000000000001</v>
      </c>
      <c r="H415" s="6" t="s">
        <v>111</v>
      </c>
      <c r="I415" s="19" t="s">
        <v>793</v>
      </c>
      <c r="K415" s="6" t="s">
        <v>111</v>
      </c>
      <c r="L415" s="6">
        <v>998599</v>
      </c>
      <c r="M415" s="44" t="s">
        <v>36</v>
      </c>
      <c r="N415" s="44">
        <v>1</v>
      </c>
      <c r="O415" s="44" t="s">
        <v>37</v>
      </c>
      <c r="P415" s="72">
        <v>73300</v>
      </c>
      <c r="R415" s="53">
        <f t="shared" si="57"/>
        <v>6597</v>
      </c>
      <c r="S415" s="53">
        <f t="shared" si="58"/>
        <v>6597</v>
      </c>
      <c r="V415" s="53">
        <f t="shared" si="59"/>
        <v>86494</v>
      </c>
      <c r="X415" s="6" t="str">
        <f>VLOOKUP($I415,[2]GSTZEN!$E:$AK,1,)</f>
        <v>GE2150FY2526328</v>
      </c>
      <c r="Y415" s="6" t="str">
        <f>VLOOKUP($I415,[2]GSTZEN!$E:$AK,4,)</f>
        <v>33AABCI7118M1ZI</v>
      </c>
      <c r="Z415" s="6">
        <f>VLOOKUP($I415,[2]GSTZEN!$E:$AK,10,)</f>
        <v>73300</v>
      </c>
      <c r="AA415" s="6">
        <f>VLOOKUP($I415,[2]GSTZEN!$E:$AK,11,)</f>
        <v>0</v>
      </c>
      <c r="AB415" s="6">
        <f>VLOOKUP($I415,[2]GSTZEN!$E:$AK,12,)</f>
        <v>6597</v>
      </c>
      <c r="AC415" s="6">
        <f>VLOOKUP($I415,[2]GSTZEN!$E:$AK,13,)</f>
        <v>6597</v>
      </c>
      <c r="AD415" s="6">
        <f>VLOOKUP($I415,[2]GSTZEN!$E:$AK,15,)</f>
        <v>86494</v>
      </c>
      <c r="AE415" s="6" t="str">
        <f>VLOOKUP($I415,[2]GSTZEN!$E:$AK,31,)</f>
        <v>Generated</v>
      </c>
      <c r="AF415" s="6">
        <f>VLOOKUP($I415,[2]GSTZEN!$E:$AK,32,)</f>
        <v>0</v>
      </c>
      <c r="AH415" s="6" t="b">
        <f t="shared" si="52"/>
        <v>1</v>
      </c>
      <c r="AI415" s="6">
        <f t="shared" si="56"/>
        <v>0</v>
      </c>
      <c r="AJ415" s="6">
        <f t="shared" si="56"/>
        <v>0</v>
      </c>
      <c r="AK415" s="6">
        <f t="shared" si="53"/>
        <v>0</v>
      </c>
      <c r="AL415" s="6">
        <f t="shared" si="54"/>
        <v>0</v>
      </c>
      <c r="AM415" s="6">
        <f t="shared" si="55"/>
        <v>0</v>
      </c>
    </row>
    <row r="416" spans="1:39">
      <c r="A416" s="6">
        <v>2150</v>
      </c>
      <c r="B416" s="6" t="s">
        <v>879</v>
      </c>
      <c r="C416" s="6" t="s">
        <v>296</v>
      </c>
      <c r="F416" s="19" t="s">
        <v>436</v>
      </c>
      <c r="G416" s="8">
        <v>1.1000000000000001</v>
      </c>
      <c r="H416" s="6" t="s">
        <v>111</v>
      </c>
      <c r="I416" s="19" t="s">
        <v>794</v>
      </c>
      <c r="K416" s="6" t="s">
        <v>111</v>
      </c>
      <c r="L416" s="6">
        <v>998599</v>
      </c>
      <c r="M416" s="44" t="s">
        <v>36</v>
      </c>
      <c r="N416" s="44">
        <v>1</v>
      </c>
      <c r="O416" s="44" t="s">
        <v>37</v>
      </c>
      <c r="P416" s="72">
        <v>36650</v>
      </c>
      <c r="R416" s="53">
        <f t="shared" si="57"/>
        <v>3298.5</v>
      </c>
      <c r="S416" s="53">
        <f t="shared" si="58"/>
        <v>3298.5</v>
      </c>
      <c r="V416" s="53">
        <f t="shared" si="59"/>
        <v>43247</v>
      </c>
      <c r="X416" s="6" t="str">
        <f>VLOOKUP($I416,[2]GSTZEN!$E:$AK,1,)</f>
        <v>GE2150FY2526329</v>
      </c>
      <c r="Y416" s="6" t="str">
        <f>VLOOKUP($I416,[2]GSTZEN!$E:$AK,4,)</f>
        <v>33AABCI7118M1ZI</v>
      </c>
      <c r="Z416" s="6">
        <f>VLOOKUP($I416,[2]GSTZEN!$E:$AK,10,)</f>
        <v>36650</v>
      </c>
      <c r="AA416" s="6">
        <f>VLOOKUP($I416,[2]GSTZEN!$E:$AK,11,)</f>
        <v>0</v>
      </c>
      <c r="AB416" s="6">
        <f>VLOOKUP($I416,[2]GSTZEN!$E:$AK,12,)</f>
        <v>3298.5</v>
      </c>
      <c r="AC416" s="6">
        <f>VLOOKUP($I416,[2]GSTZEN!$E:$AK,13,)</f>
        <v>3298.5</v>
      </c>
      <c r="AD416" s="6">
        <f>VLOOKUP($I416,[2]GSTZEN!$E:$AK,15,)</f>
        <v>43247</v>
      </c>
      <c r="AE416" s="6" t="str">
        <f>VLOOKUP($I416,[2]GSTZEN!$E:$AK,31,)</f>
        <v>Generated</v>
      </c>
      <c r="AF416" s="6">
        <f>VLOOKUP($I416,[2]GSTZEN!$E:$AK,32,)</f>
        <v>0</v>
      </c>
      <c r="AH416" s="6" t="b">
        <f t="shared" si="52"/>
        <v>1</v>
      </c>
      <c r="AI416" s="6">
        <f t="shared" si="56"/>
        <v>0</v>
      </c>
      <c r="AJ416" s="6">
        <f t="shared" si="56"/>
        <v>0</v>
      </c>
      <c r="AK416" s="6">
        <f t="shared" si="53"/>
        <v>0</v>
      </c>
      <c r="AL416" s="6">
        <f t="shared" si="54"/>
        <v>0</v>
      </c>
      <c r="AM416" s="6">
        <f t="shared" si="55"/>
        <v>0</v>
      </c>
    </row>
    <row r="417" spans="1:39">
      <c r="A417" s="6">
        <v>2150</v>
      </c>
      <c r="B417" s="6" t="s">
        <v>879</v>
      </c>
      <c r="C417" s="6" t="s">
        <v>296</v>
      </c>
      <c r="F417" s="19" t="s">
        <v>436</v>
      </c>
      <c r="G417" s="8">
        <v>1.1000000000000001</v>
      </c>
      <c r="H417" s="6" t="s">
        <v>111</v>
      </c>
      <c r="I417" s="19" t="s">
        <v>795</v>
      </c>
      <c r="K417" s="6" t="s">
        <v>111</v>
      </c>
      <c r="L417" s="6">
        <v>998599</v>
      </c>
      <c r="M417" s="44" t="s">
        <v>36</v>
      </c>
      <c r="N417" s="44">
        <v>1</v>
      </c>
      <c r="O417" s="44" t="s">
        <v>37</v>
      </c>
      <c r="P417" s="72">
        <v>73300</v>
      </c>
      <c r="R417" s="53">
        <f t="shared" si="57"/>
        <v>6597</v>
      </c>
      <c r="S417" s="53">
        <f t="shared" si="58"/>
        <v>6597</v>
      </c>
      <c r="V417" s="53">
        <f t="shared" si="59"/>
        <v>86494</v>
      </c>
      <c r="X417" s="6" t="str">
        <f>VLOOKUP($I417,[2]GSTZEN!$E:$AK,1,)</f>
        <v>GE2150FY2526330</v>
      </c>
      <c r="Y417" s="6" t="str">
        <f>VLOOKUP($I417,[2]GSTZEN!$E:$AK,4,)</f>
        <v>33AABCI7118M1ZI</v>
      </c>
      <c r="Z417" s="6">
        <f>VLOOKUP($I417,[2]GSTZEN!$E:$AK,10,)</f>
        <v>73300</v>
      </c>
      <c r="AA417" s="6">
        <f>VLOOKUP($I417,[2]GSTZEN!$E:$AK,11,)</f>
        <v>0</v>
      </c>
      <c r="AB417" s="6">
        <f>VLOOKUP($I417,[2]GSTZEN!$E:$AK,12,)</f>
        <v>6597</v>
      </c>
      <c r="AC417" s="6">
        <f>VLOOKUP($I417,[2]GSTZEN!$E:$AK,13,)</f>
        <v>6597</v>
      </c>
      <c r="AD417" s="6">
        <f>VLOOKUP($I417,[2]GSTZEN!$E:$AK,15,)</f>
        <v>86494</v>
      </c>
      <c r="AE417" s="6" t="str">
        <f>VLOOKUP($I417,[2]GSTZEN!$E:$AK,31,)</f>
        <v>Generated</v>
      </c>
      <c r="AF417" s="6">
        <f>VLOOKUP($I417,[2]GSTZEN!$E:$AK,32,)</f>
        <v>0</v>
      </c>
      <c r="AH417" s="6" t="b">
        <f t="shared" si="52"/>
        <v>1</v>
      </c>
      <c r="AI417" s="6">
        <f t="shared" si="56"/>
        <v>0</v>
      </c>
      <c r="AJ417" s="6">
        <f t="shared" si="56"/>
        <v>0</v>
      </c>
      <c r="AK417" s="6">
        <f t="shared" si="53"/>
        <v>0</v>
      </c>
      <c r="AL417" s="6">
        <f t="shared" si="54"/>
        <v>0</v>
      </c>
      <c r="AM417" s="6">
        <f t="shared" si="55"/>
        <v>0</v>
      </c>
    </row>
    <row r="418" spans="1:39">
      <c r="A418" s="6">
        <v>2150</v>
      </c>
      <c r="B418" s="6" t="s">
        <v>879</v>
      </c>
      <c r="C418" s="6" t="s">
        <v>296</v>
      </c>
      <c r="F418" s="19" t="s">
        <v>436</v>
      </c>
      <c r="G418" s="8">
        <v>1.1000000000000001</v>
      </c>
      <c r="H418" s="6" t="s">
        <v>111</v>
      </c>
      <c r="I418" s="19" t="s">
        <v>796</v>
      </c>
      <c r="K418" s="6" t="s">
        <v>111</v>
      </c>
      <c r="L418" s="6">
        <v>998599</v>
      </c>
      <c r="M418" s="44" t="s">
        <v>36</v>
      </c>
      <c r="N418" s="44">
        <v>1</v>
      </c>
      <c r="O418" s="44" t="s">
        <v>37</v>
      </c>
      <c r="P418" s="72">
        <v>36650</v>
      </c>
      <c r="R418" s="53">
        <f t="shared" si="57"/>
        <v>3298.5</v>
      </c>
      <c r="S418" s="53">
        <f t="shared" si="58"/>
        <v>3298.5</v>
      </c>
      <c r="V418" s="53">
        <f t="shared" si="59"/>
        <v>43247</v>
      </c>
      <c r="X418" s="6" t="str">
        <f>VLOOKUP($I418,[2]GSTZEN!$E:$AK,1,)</f>
        <v>GE2150FY2526331</v>
      </c>
      <c r="Y418" s="6" t="str">
        <f>VLOOKUP($I418,[2]GSTZEN!$E:$AK,4,)</f>
        <v>33AABCI7118M1ZI</v>
      </c>
      <c r="Z418" s="6">
        <f>VLOOKUP($I418,[2]GSTZEN!$E:$AK,10,)</f>
        <v>36650</v>
      </c>
      <c r="AA418" s="6">
        <f>VLOOKUP($I418,[2]GSTZEN!$E:$AK,11,)</f>
        <v>0</v>
      </c>
      <c r="AB418" s="6">
        <f>VLOOKUP($I418,[2]GSTZEN!$E:$AK,12,)</f>
        <v>3298.5</v>
      </c>
      <c r="AC418" s="6">
        <f>VLOOKUP($I418,[2]GSTZEN!$E:$AK,13,)</f>
        <v>3298.5</v>
      </c>
      <c r="AD418" s="6">
        <f>VLOOKUP($I418,[2]GSTZEN!$E:$AK,15,)</f>
        <v>43247</v>
      </c>
      <c r="AE418" s="6" t="str">
        <f>VLOOKUP($I418,[2]GSTZEN!$E:$AK,31,)</f>
        <v>Generated</v>
      </c>
      <c r="AF418" s="6">
        <f>VLOOKUP($I418,[2]GSTZEN!$E:$AK,32,)</f>
        <v>0</v>
      </c>
      <c r="AH418" s="6" t="b">
        <f t="shared" si="52"/>
        <v>1</v>
      </c>
      <c r="AI418" s="6">
        <f t="shared" si="56"/>
        <v>0</v>
      </c>
      <c r="AJ418" s="6">
        <f t="shared" si="56"/>
        <v>0</v>
      </c>
      <c r="AK418" s="6">
        <f t="shared" si="53"/>
        <v>0</v>
      </c>
      <c r="AL418" s="6">
        <f t="shared" si="54"/>
        <v>0</v>
      </c>
      <c r="AM418" s="6">
        <f t="shared" si="55"/>
        <v>0</v>
      </c>
    </row>
    <row r="419" spans="1:39">
      <c r="A419" s="6">
        <v>2150</v>
      </c>
      <c r="B419" s="6" t="s">
        <v>879</v>
      </c>
      <c r="C419" s="6" t="s">
        <v>296</v>
      </c>
      <c r="F419" s="19" t="s">
        <v>436</v>
      </c>
      <c r="G419" s="8">
        <v>1.1000000000000001</v>
      </c>
      <c r="H419" s="6" t="s">
        <v>111</v>
      </c>
      <c r="I419" s="19" t="s">
        <v>797</v>
      </c>
      <c r="K419" s="6" t="s">
        <v>111</v>
      </c>
      <c r="L419" s="6">
        <v>998599</v>
      </c>
      <c r="M419" s="44" t="s">
        <v>36</v>
      </c>
      <c r="N419" s="44">
        <v>1</v>
      </c>
      <c r="O419" s="44" t="s">
        <v>37</v>
      </c>
      <c r="P419" s="72">
        <v>73300</v>
      </c>
      <c r="R419" s="53">
        <f t="shared" si="57"/>
        <v>6597</v>
      </c>
      <c r="S419" s="53">
        <f t="shared" si="58"/>
        <v>6597</v>
      </c>
      <c r="V419" s="53">
        <f t="shared" si="59"/>
        <v>86494</v>
      </c>
      <c r="X419" s="6" t="str">
        <f>VLOOKUP($I419,[2]GSTZEN!$E:$AK,1,)</f>
        <v>GE2150FY2526332</v>
      </c>
      <c r="Y419" s="6" t="str">
        <f>VLOOKUP($I419,[2]GSTZEN!$E:$AK,4,)</f>
        <v>33AABCI7118M1ZI</v>
      </c>
      <c r="Z419" s="6">
        <f>VLOOKUP($I419,[2]GSTZEN!$E:$AK,10,)</f>
        <v>73300</v>
      </c>
      <c r="AA419" s="6">
        <f>VLOOKUP($I419,[2]GSTZEN!$E:$AK,11,)</f>
        <v>0</v>
      </c>
      <c r="AB419" s="6">
        <f>VLOOKUP($I419,[2]GSTZEN!$E:$AK,12,)</f>
        <v>6597</v>
      </c>
      <c r="AC419" s="6">
        <f>VLOOKUP($I419,[2]GSTZEN!$E:$AK,13,)</f>
        <v>6597</v>
      </c>
      <c r="AD419" s="6">
        <f>VLOOKUP($I419,[2]GSTZEN!$E:$AK,15,)</f>
        <v>86494</v>
      </c>
      <c r="AE419" s="6" t="str">
        <f>VLOOKUP($I419,[2]GSTZEN!$E:$AK,31,)</f>
        <v>Generated</v>
      </c>
      <c r="AF419" s="6">
        <f>VLOOKUP($I419,[2]GSTZEN!$E:$AK,32,)</f>
        <v>0</v>
      </c>
      <c r="AH419" s="6" t="b">
        <f t="shared" si="52"/>
        <v>1</v>
      </c>
      <c r="AI419" s="6">
        <f t="shared" si="56"/>
        <v>0</v>
      </c>
      <c r="AJ419" s="6">
        <f t="shared" si="56"/>
        <v>0</v>
      </c>
      <c r="AK419" s="6">
        <f t="shared" si="53"/>
        <v>0</v>
      </c>
      <c r="AL419" s="6">
        <f t="shared" si="54"/>
        <v>0</v>
      </c>
      <c r="AM419" s="6">
        <f t="shared" si="55"/>
        <v>0</v>
      </c>
    </row>
    <row r="420" spans="1:39">
      <c r="A420" s="6">
        <v>2150</v>
      </c>
      <c r="B420" s="6" t="s">
        <v>879</v>
      </c>
      <c r="C420" s="6" t="s">
        <v>296</v>
      </c>
      <c r="F420" s="19" t="s">
        <v>436</v>
      </c>
      <c r="G420" s="8">
        <v>1.1000000000000001</v>
      </c>
      <c r="H420" s="6" t="s">
        <v>111</v>
      </c>
      <c r="I420" s="19" t="s">
        <v>798</v>
      </c>
      <c r="K420" s="6" t="s">
        <v>111</v>
      </c>
      <c r="L420" s="6">
        <v>998599</v>
      </c>
      <c r="M420" s="44" t="s">
        <v>36</v>
      </c>
      <c r="N420" s="44">
        <v>1</v>
      </c>
      <c r="O420" s="44" t="s">
        <v>37</v>
      </c>
      <c r="P420" s="72">
        <v>36650</v>
      </c>
      <c r="R420" s="53">
        <f t="shared" si="57"/>
        <v>3298.5</v>
      </c>
      <c r="S420" s="53">
        <f t="shared" si="58"/>
        <v>3298.5</v>
      </c>
      <c r="V420" s="53">
        <f t="shared" si="59"/>
        <v>43247</v>
      </c>
      <c r="X420" s="6" t="str">
        <f>VLOOKUP($I420,[2]GSTZEN!$E:$AK,1,)</f>
        <v>GE2150FY2526333</v>
      </c>
      <c r="Y420" s="6" t="str">
        <f>VLOOKUP($I420,[2]GSTZEN!$E:$AK,4,)</f>
        <v>33AABCI7118M1ZI</v>
      </c>
      <c r="Z420" s="6">
        <f>VLOOKUP($I420,[2]GSTZEN!$E:$AK,10,)</f>
        <v>36650</v>
      </c>
      <c r="AA420" s="6">
        <f>VLOOKUP($I420,[2]GSTZEN!$E:$AK,11,)</f>
        <v>0</v>
      </c>
      <c r="AB420" s="6">
        <f>VLOOKUP($I420,[2]GSTZEN!$E:$AK,12,)</f>
        <v>3298.5</v>
      </c>
      <c r="AC420" s="6">
        <f>VLOOKUP($I420,[2]GSTZEN!$E:$AK,13,)</f>
        <v>3298.5</v>
      </c>
      <c r="AD420" s="6">
        <f>VLOOKUP($I420,[2]GSTZEN!$E:$AK,15,)</f>
        <v>43247</v>
      </c>
      <c r="AE420" s="6" t="str">
        <f>VLOOKUP($I420,[2]GSTZEN!$E:$AK,31,)</f>
        <v>Generated</v>
      </c>
      <c r="AF420" s="6">
        <f>VLOOKUP($I420,[2]GSTZEN!$E:$AK,32,)</f>
        <v>0</v>
      </c>
      <c r="AH420" s="6" t="b">
        <f t="shared" si="52"/>
        <v>1</v>
      </c>
      <c r="AI420" s="6">
        <f t="shared" si="56"/>
        <v>0</v>
      </c>
      <c r="AJ420" s="6">
        <f t="shared" si="56"/>
        <v>0</v>
      </c>
      <c r="AK420" s="6">
        <f t="shared" si="53"/>
        <v>0</v>
      </c>
      <c r="AL420" s="6">
        <f t="shared" si="54"/>
        <v>0</v>
      </c>
      <c r="AM420" s="6">
        <f t="shared" si="55"/>
        <v>0</v>
      </c>
    </row>
    <row r="421" spans="1:39">
      <c r="A421" s="6">
        <v>2150</v>
      </c>
      <c r="B421" s="6" t="s">
        <v>879</v>
      </c>
      <c r="C421" s="6" t="s">
        <v>296</v>
      </c>
      <c r="F421" s="19" t="s">
        <v>799</v>
      </c>
      <c r="G421" s="8">
        <v>1.1000000000000001</v>
      </c>
      <c r="H421" s="6" t="s">
        <v>111</v>
      </c>
      <c r="I421" s="19" t="s">
        <v>800</v>
      </c>
      <c r="K421" s="6" t="s">
        <v>111</v>
      </c>
      <c r="L421" s="6">
        <v>998599</v>
      </c>
      <c r="M421" s="44" t="s">
        <v>36</v>
      </c>
      <c r="N421" s="44">
        <v>1</v>
      </c>
      <c r="O421" s="44" t="s">
        <v>37</v>
      </c>
      <c r="P421" s="72">
        <v>25000</v>
      </c>
      <c r="R421" s="53">
        <f t="shared" si="57"/>
        <v>2250</v>
      </c>
      <c r="S421" s="53">
        <f t="shared" si="58"/>
        <v>2250</v>
      </c>
      <c r="V421" s="53">
        <f t="shared" si="59"/>
        <v>29500</v>
      </c>
      <c r="X421" s="6" t="str">
        <f>VLOOKUP($I421,[2]GSTZEN!$E:$AK,1,)</f>
        <v>GE2150FY2526334</v>
      </c>
      <c r="Y421" s="6" t="str">
        <f>VLOOKUP($I421,[2]GSTZEN!$E:$AK,4,)</f>
        <v>33AAGCS0021C2Z7</v>
      </c>
      <c r="Z421" s="6">
        <f>VLOOKUP($I421,[2]GSTZEN!$E:$AK,10,)</f>
        <v>25000</v>
      </c>
      <c r="AA421" s="6">
        <f>VLOOKUP($I421,[2]GSTZEN!$E:$AK,11,)</f>
        <v>0</v>
      </c>
      <c r="AB421" s="6">
        <f>VLOOKUP($I421,[2]GSTZEN!$E:$AK,12,)</f>
        <v>2250</v>
      </c>
      <c r="AC421" s="6">
        <f>VLOOKUP($I421,[2]GSTZEN!$E:$AK,13,)</f>
        <v>2250</v>
      </c>
      <c r="AD421" s="6">
        <f>VLOOKUP($I421,[2]GSTZEN!$E:$AK,15,)</f>
        <v>29500</v>
      </c>
      <c r="AE421" s="6" t="str">
        <f>VLOOKUP($I421,[2]GSTZEN!$E:$AK,31,)</f>
        <v>Generated</v>
      </c>
      <c r="AF421" s="6">
        <f>VLOOKUP($I421,[2]GSTZEN!$E:$AK,32,)</f>
        <v>0</v>
      </c>
      <c r="AH421" s="6" t="b">
        <f t="shared" si="52"/>
        <v>1</v>
      </c>
      <c r="AI421" s="6">
        <f t="shared" si="56"/>
        <v>0</v>
      </c>
      <c r="AJ421" s="6">
        <f t="shared" si="56"/>
        <v>0</v>
      </c>
      <c r="AK421" s="6">
        <f t="shared" si="53"/>
        <v>0</v>
      </c>
      <c r="AL421" s="6">
        <f t="shared" si="54"/>
        <v>0</v>
      </c>
      <c r="AM421" s="6">
        <f t="shared" si="55"/>
        <v>0</v>
      </c>
    </row>
    <row r="422" spans="1:39">
      <c r="A422" s="6">
        <v>2150</v>
      </c>
      <c r="B422" s="6" t="s">
        <v>879</v>
      </c>
      <c r="C422" s="6" t="s">
        <v>296</v>
      </c>
      <c r="F422" s="19" t="s">
        <v>801</v>
      </c>
      <c r="G422" s="8">
        <v>1.1000000000000001</v>
      </c>
      <c r="H422" s="6" t="s">
        <v>111</v>
      </c>
      <c r="I422" s="19" t="s">
        <v>802</v>
      </c>
      <c r="K422" s="6" t="s">
        <v>111</v>
      </c>
      <c r="L422" s="6">
        <v>998599</v>
      </c>
      <c r="M422" s="44" t="s">
        <v>36</v>
      </c>
      <c r="N422" s="44">
        <v>1</v>
      </c>
      <c r="O422" s="44" t="s">
        <v>37</v>
      </c>
      <c r="P422" s="72">
        <v>100000</v>
      </c>
      <c r="R422" s="53">
        <f t="shared" si="57"/>
        <v>9000</v>
      </c>
      <c r="S422" s="53">
        <f t="shared" si="58"/>
        <v>9000</v>
      </c>
      <c r="V422" s="53">
        <f t="shared" si="59"/>
        <v>118000</v>
      </c>
      <c r="X422" s="6" t="str">
        <f>VLOOKUP($I422,[2]GSTZEN!$E:$AK,1,)</f>
        <v>GE2150FY2526335</v>
      </c>
      <c r="Y422" s="6" t="str">
        <f>VLOOKUP($I422,[2]GSTZEN!$E:$AK,4,)</f>
        <v>33AASFD7146E1ZD</v>
      </c>
      <c r="Z422" s="6">
        <f>VLOOKUP($I422,[2]GSTZEN!$E:$AK,10,)</f>
        <v>100000</v>
      </c>
      <c r="AA422" s="6">
        <f>VLOOKUP($I422,[2]GSTZEN!$E:$AK,11,)</f>
        <v>0</v>
      </c>
      <c r="AB422" s="6">
        <f>VLOOKUP($I422,[2]GSTZEN!$E:$AK,12,)</f>
        <v>9000</v>
      </c>
      <c r="AC422" s="6">
        <f>VLOOKUP($I422,[2]GSTZEN!$E:$AK,13,)</f>
        <v>9000</v>
      </c>
      <c r="AD422" s="6">
        <f>VLOOKUP($I422,[2]GSTZEN!$E:$AK,15,)</f>
        <v>118000</v>
      </c>
      <c r="AE422" s="6" t="str">
        <f>VLOOKUP($I422,[2]GSTZEN!$E:$AK,31,)</f>
        <v>Generated</v>
      </c>
      <c r="AF422" s="6">
        <f>VLOOKUP($I422,[2]GSTZEN!$E:$AK,32,)</f>
        <v>0</v>
      </c>
      <c r="AH422" s="6" t="b">
        <f t="shared" si="52"/>
        <v>1</v>
      </c>
      <c r="AI422" s="6">
        <f t="shared" si="56"/>
        <v>0</v>
      </c>
      <c r="AJ422" s="6">
        <f t="shared" si="56"/>
        <v>0</v>
      </c>
      <c r="AK422" s="6">
        <f t="shared" si="53"/>
        <v>0</v>
      </c>
      <c r="AL422" s="6">
        <f t="shared" si="54"/>
        <v>0</v>
      </c>
      <c r="AM422" s="6">
        <f t="shared" si="55"/>
        <v>0</v>
      </c>
    </row>
    <row r="423" spans="1:39">
      <c r="A423" s="6">
        <v>2150</v>
      </c>
      <c r="B423" s="6" t="s">
        <v>879</v>
      </c>
      <c r="C423" s="6" t="s">
        <v>296</v>
      </c>
      <c r="F423" s="19" t="s">
        <v>801</v>
      </c>
      <c r="G423" s="8">
        <v>1.1000000000000001</v>
      </c>
      <c r="H423" s="6" t="s">
        <v>111</v>
      </c>
      <c r="I423" s="19" t="s">
        <v>803</v>
      </c>
      <c r="K423" s="6" t="s">
        <v>111</v>
      </c>
      <c r="L423" s="6">
        <v>998599</v>
      </c>
      <c r="M423" s="44" t="s">
        <v>36</v>
      </c>
      <c r="N423" s="44">
        <v>1</v>
      </c>
      <c r="O423" s="44" t="s">
        <v>37</v>
      </c>
      <c r="P423" s="72">
        <v>74900</v>
      </c>
      <c r="R423" s="53">
        <f t="shared" si="57"/>
        <v>6741</v>
      </c>
      <c r="S423" s="53">
        <f t="shared" si="58"/>
        <v>6741</v>
      </c>
      <c r="V423" s="53">
        <f t="shared" si="59"/>
        <v>88382</v>
      </c>
      <c r="X423" s="6" t="str">
        <f>VLOOKUP($I423,[2]GSTZEN!$E:$AK,1,)</f>
        <v>GE2150FY2526336</v>
      </c>
      <c r="Y423" s="6" t="str">
        <f>VLOOKUP($I423,[2]GSTZEN!$E:$AK,4,)</f>
        <v>33AASFD7146E1ZD</v>
      </c>
      <c r="Z423" s="6">
        <f>VLOOKUP($I423,[2]GSTZEN!$E:$AK,10,)</f>
        <v>74900</v>
      </c>
      <c r="AA423" s="6">
        <f>VLOOKUP($I423,[2]GSTZEN!$E:$AK,11,)</f>
        <v>0</v>
      </c>
      <c r="AB423" s="6">
        <f>VLOOKUP($I423,[2]GSTZEN!$E:$AK,12,)</f>
        <v>6741</v>
      </c>
      <c r="AC423" s="6">
        <f>VLOOKUP($I423,[2]GSTZEN!$E:$AK,13,)</f>
        <v>6741</v>
      </c>
      <c r="AD423" s="6">
        <f>VLOOKUP($I423,[2]GSTZEN!$E:$AK,15,)</f>
        <v>88382</v>
      </c>
      <c r="AE423" s="6" t="str">
        <f>VLOOKUP($I423,[2]GSTZEN!$E:$AK,31,)</f>
        <v>Generated</v>
      </c>
      <c r="AF423" s="6">
        <f>VLOOKUP($I423,[2]GSTZEN!$E:$AK,32,)</f>
        <v>0</v>
      </c>
      <c r="AH423" s="6" t="b">
        <f t="shared" si="52"/>
        <v>1</v>
      </c>
      <c r="AI423" s="6">
        <f t="shared" si="56"/>
        <v>0</v>
      </c>
      <c r="AJ423" s="6">
        <f t="shared" si="56"/>
        <v>0</v>
      </c>
      <c r="AK423" s="6">
        <f t="shared" si="53"/>
        <v>0</v>
      </c>
      <c r="AL423" s="6">
        <f t="shared" si="54"/>
        <v>0</v>
      </c>
      <c r="AM423" s="6">
        <f t="shared" si="55"/>
        <v>0</v>
      </c>
    </row>
    <row r="424" spans="1:39">
      <c r="A424" s="6">
        <v>2150</v>
      </c>
      <c r="B424" s="6" t="s">
        <v>879</v>
      </c>
      <c r="C424" s="6" t="s">
        <v>296</v>
      </c>
      <c r="F424" s="19" t="s">
        <v>804</v>
      </c>
      <c r="G424" s="8">
        <v>1.1000000000000001</v>
      </c>
      <c r="H424" s="6" t="s">
        <v>111</v>
      </c>
      <c r="I424" s="19" t="s">
        <v>805</v>
      </c>
      <c r="K424" s="6" t="s">
        <v>111</v>
      </c>
      <c r="L424" s="6">
        <v>998599</v>
      </c>
      <c r="M424" s="44" t="s">
        <v>36</v>
      </c>
      <c r="N424" s="44">
        <v>1</v>
      </c>
      <c r="O424" s="44" t="s">
        <v>37</v>
      </c>
      <c r="P424" s="72">
        <v>500000</v>
      </c>
      <c r="R424" s="53">
        <f t="shared" si="57"/>
        <v>45000</v>
      </c>
      <c r="S424" s="53">
        <f t="shared" si="58"/>
        <v>45000</v>
      </c>
      <c r="V424" s="53">
        <f t="shared" si="59"/>
        <v>590000</v>
      </c>
      <c r="X424" s="6" t="str">
        <f>VLOOKUP($I424,[2]GSTZEN!$E:$AK,1,)</f>
        <v>GE2150FY2526337</v>
      </c>
      <c r="Y424" s="6" t="str">
        <f>VLOOKUP($I424,[2]GSTZEN!$E:$AK,4,)</f>
        <v>33AADCR9647J2ZY</v>
      </c>
      <c r="Z424" s="6">
        <f>VLOOKUP($I424,[2]GSTZEN!$E:$AK,10,)</f>
        <v>500000</v>
      </c>
      <c r="AA424" s="6">
        <f>VLOOKUP($I424,[2]GSTZEN!$E:$AK,11,)</f>
        <v>0</v>
      </c>
      <c r="AB424" s="6">
        <f>VLOOKUP($I424,[2]GSTZEN!$E:$AK,12,)</f>
        <v>45000</v>
      </c>
      <c r="AC424" s="6">
        <f>VLOOKUP($I424,[2]GSTZEN!$E:$AK,13,)</f>
        <v>45000</v>
      </c>
      <c r="AD424" s="6">
        <f>VLOOKUP($I424,[2]GSTZEN!$E:$AK,15,)</f>
        <v>590000</v>
      </c>
      <c r="AE424" s="6" t="str">
        <f>VLOOKUP($I424,[2]GSTZEN!$E:$AK,31,)</f>
        <v>Generated</v>
      </c>
      <c r="AF424" s="6">
        <f>VLOOKUP($I424,[2]GSTZEN!$E:$AK,32,)</f>
        <v>0</v>
      </c>
      <c r="AH424" s="6" t="b">
        <f t="shared" si="52"/>
        <v>1</v>
      </c>
      <c r="AI424" s="6">
        <f t="shared" si="56"/>
        <v>0</v>
      </c>
      <c r="AJ424" s="6">
        <f t="shared" si="56"/>
        <v>0</v>
      </c>
      <c r="AK424" s="6">
        <f t="shared" si="53"/>
        <v>0</v>
      </c>
      <c r="AL424" s="6">
        <f t="shared" si="54"/>
        <v>0</v>
      </c>
      <c r="AM424" s="6">
        <f t="shared" si="55"/>
        <v>0</v>
      </c>
    </row>
    <row r="425" spans="1:39">
      <c r="A425" s="6">
        <v>2150</v>
      </c>
      <c r="B425" s="6" t="s">
        <v>879</v>
      </c>
      <c r="C425" s="6" t="s">
        <v>296</v>
      </c>
      <c r="F425" s="19" t="s">
        <v>804</v>
      </c>
      <c r="G425" s="8">
        <v>1.1000000000000001</v>
      </c>
      <c r="H425" s="6" t="s">
        <v>111</v>
      </c>
      <c r="I425" s="19" t="s">
        <v>806</v>
      </c>
      <c r="K425" s="6" t="s">
        <v>111</v>
      </c>
      <c r="L425" s="6">
        <v>998599</v>
      </c>
      <c r="M425" s="44" t="s">
        <v>36</v>
      </c>
      <c r="N425" s="44">
        <v>1</v>
      </c>
      <c r="O425" s="44" t="s">
        <v>37</v>
      </c>
      <c r="P425" s="72">
        <v>100000</v>
      </c>
      <c r="R425" s="53">
        <f t="shared" si="57"/>
        <v>9000</v>
      </c>
      <c r="S425" s="53">
        <f t="shared" si="58"/>
        <v>9000</v>
      </c>
      <c r="V425" s="53">
        <f t="shared" si="59"/>
        <v>118000</v>
      </c>
      <c r="X425" s="6" t="str">
        <f>VLOOKUP($I425,[2]GSTZEN!$E:$AK,1,)</f>
        <v>GE2150FY2526338</v>
      </c>
      <c r="Y425" s="6" t="str">
        <f>VLOOKUP($I425,[2]GSTZEN!$E:$AK,4,)</f>
        <v>33AADCR9647J2ZY</v>
      </c>
      <c r="Z425" s="6">
        <f>VLOOKUP($I425,[2]GSTZEN!$E:$AK,10,)</f>
        <v>100000</v>
      </c>
      <c r="AA425" s="6">
        <f>VLOOKUP($I425,[2]GSTZEN!$E:$AK,11,)</f>
        <v>0</v>
      </c>
      <c r="AB425" s="6">
        <f>VLOOKUP($I425,[2]GSTZEN!$E:$AK,12,)</f>
        <v>9000</v>
      </c>
      <c r="AC425" s="6">
        <f>VLOOKUP($I425,[2]GSTZEN!$E:$AK,13,)</f>
        <v>9000</v>
      </c>
      <c r="AD425" s="6">
        <f>VLOOKUP($I425,[2]GSTZEN!$E:$AK,15,)</f>
        <v>118000</v>
      </c>
      <c r="AE425" s="6" t="str">
        <f>VLOOKUP($I425,[2]GSTZEN!$E:$AK,31,)</f>
        <v>Generated</v>
      </c>
      <c r="AF425" s="6">
        <f>VLOOKUP($I425,[2]GSTZEN!$E:$AK,32,)</f>
        <v>0</v>
      </c>
      <c r="AH425" s="6" t="b">
        <f t="shared" si="52"/>
        <v>1</v>
      </c>
      <c r="AI425" s="6">
        <f t="shared" si="56"/>
        <v>0</v>
      </c>
      <c r="AJ425" s="6">
        <f t="shared" si="56"/>
        <v>0</v>
      </c>
      <c r="AK425" s="6">
        <f t="shared" si="53"/>
        <v>0</v>
      </c>
      <c r="AL425" s="6">
        <f t="shared" si="54"/>
        <v>0</v>
      </c>
      <c r="AM425" s="6">
        <f t="shared" si="55"/>
        <v>0</v>
      </c>
    </row>
    <row r="426" spans="1:39">
      <c r="A426" s="6">
        <v>2150</v>
      </c>
      <c r="B426" s="6" t="s">
        <v>879</v>
      </c>
      <c r="C426" s="6" t="s">
        <v>296</v>
      </c>
      <c r="F426" s="58">
        <v>0</v>
      </c>
      <c r="G426" s="8">
        <v>1.3</v>
      </c>
      <c r="H426" s="6" t="s">
        <v>111</v>
      </c>
      <c r="I426" s="19" t="s">
        <v>807</v>
      </c>
      <c r="J426" s="59">
        <v>45874</v>
      </c>
      <c r="K426" s="6" t="s">
        <v>111</v>
      </c>
      <c r="L426" s="6">
        <v>998599</v>
      </c>
      <c r="M426" s="44" t="s">
        <v>36</v>
      </c>
      <c r="N426" s="44">
        <v>1</v>
      </c>
      <c r="O426" s="44" t="s">
        <v>37</v>
      </c>
      <c r="P426" s="72">
        <v>74900</v>
      </c>
      <c r="R426" s="53">
        <f t="shared" si="57"/>
        <v>6741</v>
      </c>
      <c r="S426" s="53">
        <f t="shared" si="58"/>
        <v>6741</v>
      </c>
      <c r="V426" s="53">
        <f t="shared" si="59"/>
        <v>88382</v>
      </c>
      <c r="X426" s="6" t="str">
        <f>VLOOKUP($I426,[2]GSTZEN!$E:$AK,1,)</f>
        <v>GE2150FY2526339</v>
      </c>
      <c r="Y426" s="6">
        <f>VLOOKUP($I426,[2]GSTZEN!$E:$AK,4,)</f>
        <v>0</v>
      </c>
      <c r="Z426" s="6">
        <f>VLOOKUP($I426,[2]GSTZEN!$E:$AK,10,)</f>
        <v>74900</v>
      </c>
      <c r="AA426" s="6">
        <f>VLOOKUP($I426,[2]GSTZEN!$E:$AK,11,)</f>
        <v>0</v>
      </c>
      <c r="AB426" s="6">
        <f>VLOOKUP($I426,[2]GSTZEN!$E:$AK,12,)</f>
        <v>6741</v>
      </c>
      <c r="AC426" s="6">
        <f>VLOOKUP($I426,[2]GSTZEN!$E:$AK,13,)</f>
        <v>6741</v>
      </c>
      <c r="AD426" s="6">
        <f>VLOOKUP($I426,[2]GSTZEN!$E:$AK,15,)</f>
        <v>88382</v>
      </c>
      <c r="AE426" s="6">
        <f>VLOOKUP($I426,[2]GSTZEN!$E:$AK,31,)</f>
        <v>0</v>
      </c>
      <c r="AF426" s="6">
        <f>VLOOKUP($I426,[2]GSTZEN!$E:$AK,32,)</f>
        <v>0</v>
      </c>
      <c r="AH426" s="6" t="b">
        <f t="shared" si="52"/>
        <v>1</v>
      </c>
      <c r="AI426" s="6">
        <f t="shared" si="56"/>
        <v>0</v>
      </c>
      <c r="AJ426" s="6">
        <f t="shared" si="56"/>
        <v>0</v>
      </c>
      <c r="AK426" s="6">
        <f t="shared" si="53"/>
        <v>0</v>
      </c>
      <c r="AL426" s="6">
        <f t="shared" si="54"/>
        <v>0</v>
      </c>
      <c r="AM426" s="6">
        <f t="shared" si="55"/>
        <v>0</v>
      </c>
    </row>
    <row r="427" spans="1:39">
      <c r="A427" s="6">
        <v>2150</v>
      </c>
      <c r="B427" s="6" t="s">
        <v>879</v>
      </c>
      <c r="C427" s="6" t="s">
        <v>296</v>
      </c>
      <c r="F427" s="58">
        <v>0</v>
      </c>
      <c r="G427" s="8">
        <v>1.3</v>
      </c>
      <c r="H427" s="6" t="s">
        <v>111</v>
      </c>
      <c r="I427" s="19" t="s">
        <v>808</v>
      </c>
      <c r="J427" s="59">
        <v>45874</v>
      </c>
      <c r="K427" s="6" t="s">
        <v>111</v>
      </c>
      <c r="L427" s="6">
        <v>998599</v>
      </c>
      <c r="M427" s="44" t="s">
        <v>36</v>
      </c>
      <c r="N427" s="44">
        <v>1</v>
      </c>
      <c r="O427" s="44" t="s">
        <v>37</v>
      </c>
      <c r="P427" s="72">
        <v>74900</v>
      </c>
      <c r="R427" s="53">
        <f t="shared" si="57"/>
        <v>6741</v>
      </c>
      <c r="S427" s="53">
        <f t="shared" si="58"/>
        <v>6741</v>
      </c>
      <c r="V427" s="53">
        <f t="shared" si="59"/>
        <v>88382</v>
      </c>
      <c r="X427" s="6" t="str">
        <f>VLOOKUP($I427,[2]GSTZEN!$E:$AK,1,)</f>
        <v>GE2150FY2526340</v>
      </c>
      <c r="Y427" s="6">
        <f>VLOOKUP($I427,[2]GSTZEN!$E:$AK,4,)</f>
        <v>0</v>
      </c>
      <c r="Z427" s="6">
        <f>VLOOKUP($I427,[2]GSTZEN!$E:$AK,10,)</f>
        <v>74900</v>
      </c>
      <c r="AA427" s="6">
        <f>VLOOKUP($I427,[2]GSTZEN!$E:$AK,11,)</f>
        <v>0</v>
      </c>
      <c r="AB427" s="6">
        <f>VLOOKUP($I427,[2]GSTZEN!$E:$AK,12,)</f>
        <v>6741</v>
      </c>
      <c r="AC427" s="6">
        <f>VLOOKUP($I427,[2]GSTZEN!$E:$AK,13,)</f>
        <v>6741</v>
      </c>
      <c r="AD427" s="6">
        <f>VLOOKUP($I427,[2]GSTZEN!$E:$AK,15,)</f>
        <v>88382</v>
      </c>
      <c r="AE427" s="6">
        <f>VLOOKUP($I427,[2]GSTZEN!$E:$AK,31,)</f>
        <v>0</v>
      </c>
      <c r="AF427" s="6">
        <f>VLOOKUP($I427,[2]GSTZEN!$E:$AK,32,)</f>
        <v>0</v>
      </c>
      <c r="AH427" s="6" t="b">
        <f t="shared" si="52"/>
        <v>1</v>
      </c>
      <c r="AI427" s="6">
        <f t="shared" si="56"/>
        <v>0</v>
      </c>
      <c r="AJ427" s="6">
        <f t="shared" si="56"/>
        <v>0</v>
      </c>
      <c r="AK427" s="6">
        <f t="shared" si="53"/>
        <v>0</v>
      </c>
      <c r="AL427" s="6">
        <f t="shared" si="54"/>
        <v>0</v>
      </c>
      <c r="AM427" s="6">
        <f t="shared" si="55"/>
        <v>0</v>
      </c>
    </row>
    <row r="428" spans="1:39">
      <c r="A428" s="6">
        <v>2150</v>
      </c>
      <c r="B428" s="6" t="s">
        <v>879</v>
      </c>
      <c r="C428" s="6" t="s">
        <v>296</v>
      </c>
      <c r="F428" s="58">
        <v>0</v>
      </c>
      <c r="G428" s="8">
        <v>1.3</v>
      </c>
      <c r="H428" s="6" t="s">
        <v>111</v>
      </c>
      <c r="I428" s="19" t="s">
        <v>809</v>
      </c>
      <c r="J428" s="59">
        <v>45874</v>
      </c>
      <c r="K428" s="6" t="s">
        <v>111</v>
      </c>
      <c r="L428" s="6">
        <v>998599</v>
      </c>
      <c r="M428" s="44" t="s">
        <v>36</v>
      </c>
      <c r="N428" s="44">
        <v>1</v>
      </c>
      <c r="O428" s="44" t="s">
        <v>37</v>
      </c>
      <c r="P428" s="72">
        <v>74900</v>
      </c>
      <c r="R428" s="53">
        <f t="shared" si="57"/>
        <v>6741</v>
      </c>
      <c r="S428" s="53">
        <f t="shared" si="58"/>
        <v>6741</v>
      </c>
      <c r="V428" s="53">
        <f t="shared" si="59"/>
        <v>88382</v>
      </c>
      <c r="X428" s="6" t="str">
        <f>VLOOKUP($I428,[2]GSTZEN!$E:$AK,1,)</f>
        <v>GE2150FY2526341</v>
      </c>
      <c r="Y428" s="6">
        <f>VLOOKUP($I428,[2]GSTZEN!$E:$AK,4,)</f>
        <v>0</v>
      </c>
      <c r="Z428" s="6">
        <f>VLOOKUP($I428,[2]GSTZEN!$E:$AK,10,)</f>
        <v>74900</v>
      </c>
      <c r="AA428" s="6">
        <f>VLOOKUP($I428,[2]GSTZEN!$E:$AK,11,)</f>
        <v>0</v>
      </c>
      <c r="AB428" s="6">
        <f>VLOOKUP($I428,[2]GSTZEN!$E:$AK,12,)</f>
        <v>6741</v>
      </c>
      <c r="AC428" s="6">
        <f>VLOOKUP($I428,[2]GSTZEN!$E:$AK,13,)</f>
        <v>6741</v>
      </c>
      <c r="AD428" s="6">
        <f>VLOOKUP($I428,[2]GSTZEN!$E:$AK,15,)</f>
        <v>88382</v>
      </c>
      <c r="AE428" s="6">
        <f>VLOOKUP($I428,[2]GSTZEN!$E:$AK,31,)</f>
        <v>0</v>
      </c>
      <c r="AF428" s="6">
        <f>VLOOKUP($I428,[2]GSTZEN!$E:$AK,32,)</f>
        <v>0</v>
      </c>
      <c r="AH428" s="6" t="b">
        <f t="shared" si="52"/>
        <v>1</v>
      </c>
      <c r="AI428" s="6">
        <f t="shared" si="56"/>
        <v>0</v>
      </c>
      <c r="AJ428" s="6">
        <f t="shared" si="56"/>
        <v>0</v>
      </c>
      <c r="AK428" s="6">
        <f t="shared" si="53"/>
        <v>0</v>
      </c>
      <c r="AL428" s="6">
        <f t="shared" si="54"/>
        <v>0</v>
      </c>
      <c r="AM428" s="6">
        <f t="shared" si="55"/>
        <v>0</v>
      </c>
    </row>
    <row r="429" spans="1:39">
      <c r="A429" s="6">
        <v>2150</v>
      </c>
      <c r="B429" s="6" t="s">
        <v>879</v>
      </c>
      <c r="C429" s="6" t="s">
        <v>296</v>
      </c>
      <c r="F429" s="58">
        <v>0</v>
      </c>
      <c r="G429" s="8">
        <v>1.3</v>
      </c>
      <c r="H429" s="6" t="s">
        <v>111</v>
      </c>
      <c r="I429" s="19" t="s">
        <v>810</v>
      </c>
      <c r="J429" s="59">
        <v>45874</v>
      </c>
      <c r="K429" s="6" t="s">
        <v>111</v>
      </c>
      <c r="L429" s="6">
        <v>998599</v>
      </c>
      <c r="M429" s="44" t="s">
        <v>36</v>
      </c>
      <c r="N429" s="44">
        <v>1</v>
      </c>
      <c r="O429" s="44" t="s">
        <v>37</v>
      </c>
      <c r="P429" s="74">
        <v>221000</v>
      </c>
      <c r="R429" s="53">
        <f t="shared" si="57"/>
        <v>19890</v>
      </c>
      <c r="S429" s="53">
        <f t="shared" si="58"/>
        <v>19890</v>
      </c>
      <c r="V429" s="53">
        <f t="shared" si="59"/>
        <v>260780</v>
      </c>
      <c r="X429" s="6" t="str">
        <f>VLOOKUP($I429,[2]GSTZEN!$E:$AK,1,)</f>
        <v>GE2150FY2526342</v>
      </c>
      <c r="Y429" s="6">
        <f>VLOOKUP($I429,[2]GSTZEN!$E:$AK,4,)</f>
        <v>0</v>
      </c>
      <c r="Z429" s="6">
        <f>VLOOKUP($I429,[2]GSTZEN!$E:$AK,10,)</f>
        <v>221000</v>
      </c>
      <c r="AA429" s="6">
        <f>VLOOKUP($I429,[2]GSTZEN!$E:$AK,11,)</f>
        <v>0</v>
      </c>
      <c r="AB429" s="6">
        <f>VLOOKUP($I429,[2]GSTZEN!$E:$AK,12,)</f>
        <v>19890</v>
      </c>
      <c r="AC429" s="6">
        <f>VLOOKUP($I429,[2]GSTZEN!$E:$AK,13,)</f>
        <v>19890</v>
      </c>
      <c r="AD429" s="6">
        <f>VLOOKUP($I429,[2]GSTZEN!$E:$AK,15,)</f>
        <v>260780</v>
      </c>
      <c r="AE429" s="6">
        <f>VLOOKUP($I429,[2]GSTZEN!$E:$AK,31,)</f>
        <v>0</v>
      </c>
      <c r="AF429" s="6">
        <f>VLOOKUP($I429,[2]GSTZEN!$E:$AK,32,)</f>
        <v>0</v>
      </c>
      <c r="AH429" s="6" t="b">
        <f t="shared" si="52"/>
        <v>1</v>
      </c>
      <c r="AI429" s="6">
        <f t="shared" si="56"/>
        <v>0</v>
      </c>
      <c r="AJ429" s="6">
        <f t="shared" si="56"/>
        <v>0</v>
      </c>
      <c r="AK429" s="6">
        <f t="shared" si="53"/>
        <v>0</v>
      </c>
      <c r="AL429" s="6">
        <f t="shared" si="54"/>
        <v>0</v>
      </c>
      <c r="AM429" s="6">
        <f t="shared" si="55"/>
        <v>0</v>
      </c>
    </row>
    <row r="430" spans="1:39">
      <c r="A430" s="6">
        <v>2150</v>
      </c>
      <c r="B430" s="6" t="s">
        <v>879</v>
      </c>
      <c r="C430" s="6" t="s">
        <v>296</v>
      </c>
      <c r="F430" s="58">
        <v>0</v>
      </c>
      <c r="G430" s="8">
        <v>1.3</v>
      </c>
      <c r="H430" s="6" t="s">
        <v>111</v>
      </c>
      <c r="I430" s="19" t="s">
        <v>811</v>
      </c>
      <c r="J430" s="59">
        <v>45877</v>
      </c>
      <c r="K430" s="6" t="s">
        <v>111</v>
      </c>
      <c r="L430" s="6">
        <v>998599</v>
      </c>
      <c r="M430" s="44" t="s">
        <v>36</v>
      </c>
      <c r="N430" s="44">
        <v>1</v>
      </c>
      <c r="O430" s="44" t="s">
        <v>37</v>
      </c>
      <c r="P430" s="72">
        <v>450000</v>
      </c>
      <c r="R430" s="53">
        <f t="shared" si="57"/>
        <v>40500</v>
      </c>
      <c r="S430" s="53">
        <f t="shared" si="58"/>
        <v>40500</v>
      </c>
      <c r="V430" s="53">
        <f t="shared" si="59"/>
        <v>531000</v>
      </c>
      <c r="X430" s="6" t="str">
        <f>VLOOKUP($I430,[2]GSTZEN!$E:$AK,1,)</f>
        <v>GE2150FY2526343</v>
      </c>
      <c r="Y430" s="6">
        <f>VLOOKUP($I430,[2]GSTZEN!$E:$AK,4,)</f>
        <v>0</v>
      </c>
      <c r="Z430" s="6">
        <f>VLOOKUP($I430,[2]GSTZEN!$E:$AK,10,)</f>
        <v>450000</v>
      </c>
      <c r="AA430" s="6">
        <f>VLOOKUP($I430,[2]GSTZEN!$E:$AK,11,)</f>
        <v>0</v>
      </c>
      <c r="AB430" s="6">
        <f>VLOOKUP($I430,[2]GSTZEN!$E:$AK,12,)</f>
        <v>40500</v>
      </c>
      <c r="AC430" s="6">
        <f>VLOOKUP($I430,[2]GSTZEN!$E:$AK,13,)</f>
        <v>40500</v>
      </c>
      <c r="AD430" s="6">
        <f>VLOOKUP($I430,[2]GSTZEN!$E:$AK,15,)</f>
        <v>531000</v>
      </c>
      <c r="AE430" s="6">
        <f>VLOOKUP($I430,[2]GSTZEN!$E:$AK,31,)</f>
        <v>0</v>
      </c>
      <c r="AF430" s="6">
        <f>VLOOKUP($I430,[2]GSTZEN!$E:$AK,32,)</f>
        <v>0</v>
      </c>
      <c r="AH430" s="6" t="b">
        <f t="shared" si="52"/>
        <v>1</v>
      </c>
      <c r="AI430" s="6">
        <f t="shared" si="56"/>
        <v>0</v>
      </c>
      <c r="AJ430" s="6">
        <f t="shared" si="56"/>
        <v>0</v>
      </c>
      <c r="AK430" s="6">
        <f t="shared" si="53"/>
        <v>0</v>
      </c>
      <c r="AL430" s="6">
        <f t="shared" si="54"/>
        <v>0</v>
      </c>
      <c r="AM430" s="6">
        <f t="shared" si="55"/>
        <v>0</v>
      </c>
    </row>
    <row r="431" spans="1:39">
      <c r="A431" s="6">
        <v>2150</v>
      </c>
      <c r="B431" s="6" t="s">
        <v>879</v>
      </c>
      <c r="C431" s="6" t="s">
        <v>296</v>
      </c>
      <c r="F431" s="58">
        <v>0</v>
      </c>
      <c r="G431" s="8">
        <v>1.3</v>
      </c>
      <c r="H431" s="6" t="s">
        <v>111</v>
      </c>
      <c r="I431" s="19" t="s">
        <v>812</v>
      </c>
      <c r="J431" s="59">
        <v>45877</v>
      </c>
      <c r="K431" s="6" t="s">
        <v>111</v>
      </c>
      <c r="L431" s="6">
        <v>998599</v>
      </c>
      <c r="M431" s="44" t="s">
        <v>36</v>
      </c>
      <c r="N431" s="44">
        <v>1</v>
      </c>
      <c r="O431" s="44" t="s">
        <v>37</v>
      </c>
      <c r="P431" s="72">
        <v>74900</v>
      </c>
      <c r="R431" s="53">
        <f t="shared" si="57"/>
        <v>6741</v>
      </c>
      <c r="S431" s="53">
        <f t="shared" si="58"/>
        <v>6741</v>
      </c>
      <c r="V431" s="53">
        <f t="shared" si="59"/>
        <v>88382</v>
      </c>
      <c r="X431" s="6" t="str">
        <f>VLOOKUP($I431,[2]GSTZEN!$E:$AK,1,)</f>
        <v>GE2150FY2526344</v>
      </c>
      <c r="Y431" s="6">
        <f>VLOOKUP($I431,[2]GSTZEN!$E:$AK,4,)</f>
        <v>0</v>
      </c>
      <c r="Z431" s="6">
        <f>VLOOKUP($I431,[2]GSTZEN!$E:$AK,10,)</f>
        <v>74900</v>
      </c>
      <c r="AA431" s="6">
        <f>VLOOKUP($I431,[2]GSTZEN!$E:$AK,11,)</f>
        <v>0</v>
      </c>
      <c r="AB431" s="6">
        <f>VLOOKUP($I431,[2]GSTZEN!$E:$AK,12,)</f>
        <v>6741</v>
      </c>
      <c r="AC431" s="6">
        <f>VLOOKUP($I431,[2]GSTZEN!$E:$AK,13,)</f>
        <v>6741</v>
      </c>
      <c r="AD431" s="6">
        <f>VLOOKUP($I431,[2]GSTZEN!$E:$AK,15,)</f>
        <v>88382</v>
      </c>
      <c r="AE431" s="6">
        <f>VLOOKUP($I431,[2]GSTZEN!$E:$AK,31,)</f>
        <v>0</v>
      </c>
      <c r="AF431" s="6">
        <f>VLOOKUP($I431,[2]GSTZEN!$E:$AK,32,)</f>
        <v>0</v>
      </c>
      <c r="AH431" s="6" t="b">
        <f t="shared" si="52"/>
        <v>1</v>
      </c>
      <c r="AI431" s="6">
        <f t="shared" si="56"/>
        <v>0</v>
      </c>
      <c r="AJ431" s="6">
        <f t="shared" si="56"/>
        <v>0</v>
      </c>
      <c r="AK431" s="6">
        <f t="shared" si="53"/>
        <v>0</v>
      </c>
      <c r="AL431" s="6">
        <f t="shared" si="54"/>
        <v>0</v>
      </c>
      <c r="AM431" s="6">
        <f t="shared" si="55"/>
        <v>0</v>
      </c>
    </row>
    <row r="432" spans="1:39">
      <c r="A432" s="6">
        <v>2150</v>
      </c>
      <c r="B432" s="6" t="s">
        <v>879</v>
      </c>
      <c r="C432" s="6" t="s">
        <v>296</v>
      </c>
      <c r="F432" s="58">
        <v>0</v>
      </c>
      <c r="G432" s="8">
        <v>1.3</v>
      </c>
      <c r="H432" s="6" t="s">
        <v>111</v>
      </c>
      <c r="I432" s="19" t="s">
        <v>813</v>
      </c>
      <c r="J432" s="59">
        <v>45877</v>
      </c>
      <c r="K432" s="6" t="s">
        <v>111</v>
      </c>
      <c r="L432" s="6">
        <v>998599</v>
      </c>
      <c r="M432" s="44" t="s">
        <v>36</v>
      </c>
      <c r="N432" s="44">
        <v>1</v>
      </c>
      <c r="O432" s="44" t="s">
        <v>37</v>
      </c>
      <c r="P432" s="72">
        <v>100000</v>
      </c>
      <c r="R432" s="53">
        <f t="shared" si="57"/>
        <v>9000</v>
      </c>
      <c r="S432" s="53">
        <f t="shared" si="58"/>
        <v>9000</v>
      </c>
      <c r="V432" s="53">
        <f t="shared" si="59"/>
        <v>118000</v>
      </c>
      <c r="X432" s="6" t="str">
        <f>VLOOKUP($I432,[2]GSTZEN!$E:$AK,1,)</f>
        <v>GE2150FY2526345</v>
      </c>
      <c r="Y432" s="6">
        <f>VLOOKUP($I432,[2]GSTZEN!$E:$AK,4,)</f>
        <v>0</v>
      </c>
      <c r="Z432" s="6">
        <f>VLOOKUP($I432,[2]GSTZEN!$E:$AK,10,)</f>
        <v>100000</v>
      </c>
      <c r="AA432" s="6">
        <f>VLOOKUP($I432,[2]GSTZEN!$E:$AK,11,)</f>
        <v>0</v>
      </c>
      <c r="AB432" s="6">
        <f>VLOOKUP($I432,[2]GSTZEN!$E:$AK,12,)</f>
        <v>9000</v>
      </c>
      <c r="AC432" s="6">
        <f>VLOOKUP($I432,[2]GSTZEN!$E:$AK,13,)</f>
        <v>9000</v>
      </c>
      <c r="AD432" s="6">
        <f>VLOOKUP($I432,[2]GSTZEN!$E:$AK,15,)</f>
        <v>118000</v>
      </c>
      <c r="AE432" s="6">
        <f>VLOOKUP($I432,[2]GSTZEN!$E:$AK,31,)</f>
        <v>0</v>
      </c>
      <c r="AF432" s="6">
        <f>VLOOKUP($I432,[2]GSTZEN!$E:$AK,32,)</f>
        <v>0</v>
      </c>
      <c r="AH432" s="6" t="b">
        <f t="shared" si="52"/>
        <v>1</v>
      </c>
      <c r="AI432" s="6">
        <f t="shared" si="56"/>
        <v>0</v>
      </c>
      <c r="AJ432" s="6">
        <f t="shared" si="56"/>
        <v>0</v>
      </c>
      <c r="AK432" s="6">
        <f t="shared" si="53"/>
        <v>0</v>
      </c>
      <c r="AL432" s="6">
        <f t="shared" si="54"/>
        <v>0</v>
      </c>
      <c r="AM432" s="6">
        <f t="shared" si="55"/>
        <v>0</v>
      </c>
    </row>
    <row r="433" spans="1:39">
      <c r="A433" s="6">
        <v>2150</v>
      </c>
      <c r="B433" s="6" t="s">
        <v>879</v>
      </c>
      <c r="C433" s="6" t="s">
        <v>296</v>
      </c>
      <c r="F433" s="58">
        <v>0</v>
      </c>
      <c r="G433" s="8">
        <v>1.3</v>
      </c>
      <c r="H433" s="6" t="s">
        <v>111</v>
      </c>
      <c r="I433" s="19" t="s">
        <v>814</v>
      </c>
      <c r="J433" s="59">
        <v>45877</v>
      </c>
      <c r="K433" s="6" t="s">
        <v>111</v>
      </c>
      <c r="L433" s="6">
        <v>998599</v>
      </c>
      <c r="M433" s="44" t="s">
        <v>36</v>
      </c>
      <c r="N433" s="44">
        <v>1</v>
      </c>
      <c r="O433" s="44" t="s">
        <v>37</v>
      </c>
      <c r="P433" s="74">
        <v>25000</v>
      </c>
      <c r="R433" s="53">
        <f t="shared" si="57"/>
        <v>2250</v>
      </c>
      <c r="S433" s="53">
        <f t="shared" si="58"/>
        <v>2250</v>
      </c>
      <c r="V433" s="53">
        <f t="shared" si="59"/>
        <v>29500</v>
      </c>
      <c r="X433" s="6" t="str">
        <f>VLOOKUP($I433,[2]GSTZEN!$E:$AK,1,)</f>
        <v>GE2150FY2526346</v>
      </c>
      <c r="Y433" s="6">
        <f>VLOOKUP($I433,[2]GSTZEN!$E:$AK,4,)</f>
        <v>0</v>
      </c>
      <c r="Z433" s="6">
        <f>VLOOKUP($I433,[2]GSTZEN!$E:$AK,10,)</f>
        <v>25000</v>
      </c>
      <c r="AA433" s="6">
        <f>VLOOKUP($I433,[2]GSTZEN!$E:$AK,11,)</f>
        <v>0</v>
      </c>
      <c r="AB433" s="6">
        <f>VLOOKUP($I433,[2]GSTZEN!$E:$AK,12,)</f>
        <v>2250</v>
      </c>
      <c r="AC433" s="6">
        <f>VLOOKUP($I433,[2]GSTZEN!$E:$AK,13,)</f>
        <v>2250</v>
      </c>
      <c r="AD433" s="6">
        <f>VLOOKUP($I433,[2]GSTZEN!$E:$AK,15,)</f>
        <v>29500</v>
      </c>
      <c r="AE433" s="6">
        <f>VLOOKUP($I433,[2]GSTZEN!$E:$AK,31,)</f>
        <v>0</v>
      </c>
      <c r="AF433" s="6">
        <f>VLOOKUP($I433,[2]GSTZEN!$E:$AK,32,)</f>
        <v>0</v>
      </c>
      <c r="AH433" s="6" t="b">
        <f t="shared" si="52"/>
        <v>1</v>
      </c>
      <c r="AI433" s="6">
        <f t="shared" si="56"/>
        <v>0</v>
      </c>
      <c r="AJ433" s="6">
        <f t="shared" si="56"/>
        <v>0</v>
      </c>
      <c r="AK433" s="6">
        <f t="shared" si="53"/>
        <v>0</v>
      </c>
      <c r="AL433" s="6">
        <f t="shared" si="54"/>
        <v>0</v>
      </c>
      <c r="AM433" s="6">
        <f t="shared" si="55"/>
        <v>0</v>
      </c>
    </row>
    <row r="434" spans="1:39">
      <c r="A434" s="6">
        <v>2150</v>
      </c>
      <c r="B434" s="6" t="s">
        <v>879</v>
      </c>
      <c r="C434" s="6" t="s">
        <v>296</v>
      </c>
      <c r="F434" s="58">
        <v>0</v>
      </c>
      <c r="G434" s="8">
        <v>1.3</v>
      </c>
      <c r="H434" s="6" t="s">
        <v>111</v>
      </c>
      <c r="I434" s="19" t="s">
        <v>815</v>
      </c>
      <c r="J434" s="59">
        <v>45880</v>
      </c>
      <c r="K434" s="6" t="s">
        <v>111</v>
      </c>
      <c r="L434" s="6">
        <v>998599</v>
      </c>
      <c r="M434" s="44" t="s">
        <v>36</v>
      </c>
      <c r="N434" s="44">
        <v>1</v>
      </c>
      <c r="O434" s="44" t="s">
        <v>37</v>
      </c>
      <c r="P434" s="74">
        <v>25000</v>
      </c>
      <c r="R434" s="53">
        <f t="shared" si="57"/>
        <v>2250</v>
      </c>
      <c r="S434" s="53">
        <f t="shared" si="58"/>
        <v>2250</v>
      </c>
      <c r="V434" s="53">
        <f t="shared" si="59"/>
        <v>29500</v>
      </c>
      <c r="X434" s="6" t="str">
        <f>VLOOKUP($I434,[2]GSTZEN!$E:$AK,1,)</f>
        <v>GE2150FY2526347</v>
      </c>
      <c r="Y434" s="6">
        <f>VLOOKUP($I434,[2]GSTZEN!$E:$AK,4,)</f>
        <v>0</v>
      </c>
      <c r="Z434" s="6">
        <f>VLOOKUP($I434,[2]GSTZEN!$E:$AK,10,)</f>
        <v>25000</v>
      </c>
      <c r="AA434" s="6">
        <f>VLOOKUP($I434,[2]GSTZEN!$E:$AK,11,)</f>
        <v>0</v>
      </c>
      <c r="AB434" s="6">
        <f>VLOOKUP($I434,[2]GSTZEN!$E:$AK,12,)</f>
        <v>2250</v>
      </c>
      <c r="AC434" s="6">
        <f>VLOOKUP($I434,[2]GSTZEN!$E:$AK,13,)</f>
        <v>2250</v>
      </c>
      <c r="AD434" s="6">
        <f>VLOOKUP($I434,[2]GSTZEN!$E:$AK,15,)</f>
        <v>29500</v>
      </c>
      <c r="AE434" s="6">
        <f>VLOOKUP($I434,[2]GSTZEN!$E:$AK,31,)</f>
        <v>0</v>
      </c>
      <c r="AF434" s="6">
        <f>VLOOKUP($I434,[2]GSTZEN!$E:$AK,32,)</f>
        <v>0</v>
      </c>
      <c r="AH434" s="6" t="b">
        <f t="shared" si="52"/>
        <v>1</v>
      </c>
      <c r="AI434" s="6">
        <f t="shared" si="56"/>
        <v>0</v>
      </c>
      <c r="AJ434" s="6">
        <f t="shared" si="56"/>
        <v>0</v>
      </c>
      <c r="AK434" s="6">
        <f t="shared" si="53"/>
        <v>0</v>
      </c>
      <c r="AL434" s="6">
        <f t="shared" si="54"/>
        <v>0</v>
      </c>
      <c r="AM434" s="6">
        <f t="shared" si="55"/>
        <v>0</v>
      </c>
    </row>
    <row r="435" spans="1:39">
      <c r="A435" s="6">
        <v>2150</v>
      </c>
      <c r="B435" s="6" t="s">
        <v>879</v>
      </c>
      <c r="C435" s="6" t="s">
        <v>296</v>
      </c>
      <c r="F435" s="58">
        <v>0</v>
      </c>
      <c r="G435" s="8">
        <v>1.3</v>
      </c>
      <c r="H435" s="6" t="s">
        <v>111</v>
      </c>
      <c r="I435" s="19" t="s">
        <v>816</v>
      </c>
      <c r="J435" s="59">
        <v>45880</v>
      </c>
      <c r="K435" s="6" t="s">
        <v>111</v>
      </c>
      <c r="L435" s="6">
        <v>998599</v>
      </c>
      <c r="M435" s="44" t="s">
        <v>36</v>
      </c>
      <c r="N435" s="44">
        <v>1</v>
      </c>
      <c r="O435" s="44" t="s">
        <v>37</v>
      </c>
      <c r="P435" s="72">
        <v>74900</v>
      </c>
      <c r="R435" s="53">
        <f t="shared" si="57"/>
        <v>6741</v>
      </c>
      <c r="S435" s="53">
        <f t="shared" si="58"/>
        <v>6741</v>
      </c>
      <c r="V435" s="53">
        <f t="shared" si="59"/>
        <v>88382</v>
      </c>
      <c r="X435" s="6" t="str">
        <f>VLOOKUP($I435,[2]GSTZEN!$E:$AK,1,)</f>
        <v>GE2150FY2526348</v>
      </c>
      <c r="Y435" s="6">
        <f>VLOOKUP($I435,[2]GSTZEN!$E:$AK,4,)</f>
        <v>0</v>
      </c>
      <c r="Z435" s="6">
        <f>VLOOKUP($I435,[2]GSTZEN!$E:$AK,10,)</f>
        <v>74900</v>
      </c>
      <c r="AA435" s="6">
        <f>VLOOKUP($I435,[2]GSTZEN!$E:$AK,11,)</f>
        <v>0</v>
      </c>
      <c r="AB435" s="6">
        <f>VLOOKUP($I435,[2]GSTZEN!$E:$AK,12,)</f>
        <v>6741</v>
      </c>
      <c r="AC435" s="6">
        <f>VLOOKUP($I435,[2]GSTZEN!$E:$AK,13,)</f>
        <v>6741</v>
      </c>
      <c r="AD435" s="6">
        <f>VLOOKUP($I435,[2]GSTZEN!$E:$AK,15,)</f>
        <v>88382</v>
      </c>
      <c r="AE435" s="6">
        <f>VLOOKUP($I435,[2]GSTZEN!$E:$AK,31,)</f>
        <v>0</v>
      </c>
      <c r="AF435" s="6">
        <f>VLOOKUP($I435,[2]GSTZEN!$E:$AK,32,)</f>
        <v>0</v>
      </c>
      <c r="AH435" s="6" t="b">
        <f t="shared" si="52"/>
        <v>1</v>
      </c>
      <c r="AI435" s="6">
        <f t="shared" si="56"/>
        <v>0</v>
      </c>
      <c r="AJ435" s="6">
        <f t="shared" si="56"/>
        <v>0</v>
      </c>
      <c r="AK435" s="6">
        <f t="shared" si="53"/>
        <v>0</v>
      </c>
      <c r="AL435" s="6">
        <f t="shared" si="54"/>
        <v>0</v>
      </c>
      <c r="AM435" s="6">
        <f t="shared" si="55"/>
        <v>0</v>
      </c>
    </row>
    <row r="436" spans="1:39">
      <c r="A436" s="6">
        <v>2150</v>
      </c>
      <c r="B436" s="6" t="s">
        <v>879</v>
      </c>
      <c r="C436" s="6" t="s">
        <v>296</v>
      </c>
      <c r="F436" s="58">
        <v>0</v>
      </c>
      <c r="G436" s="8">
        <v>1.3</v>
      </c>
      <c r="H436" s="6" t="s">
        <v>111</v>
      </c>
      <c r="I436" s="19" t="s">
        <v>817</v>
      </c>
      <c r="J436" s="59">
        <v>45880</v>
      </c>
      <c r="K436" s="6" t="s">
        <v>111</v>
      </c>
      <c r="L436" s="6">
        <v>998599</v>
      </c>
      <c r="M436" s="44" t="s">
        <v>36</v>
      </c>
      <c r="N436" s="44">
        <v>1</v>
      </c>
      <c r="O436" s="44" t="s">
        <v>37</v>
      </c>
      <c r="P436" s="72">
        <v>100000</v>
      </c>
      <c r="R436" s="53">
        <f t="shared" si="57"/>
        <v>9000</v>
      </c>
      <c r="S436" s="53">
        <f t="shared" si="58"/>
        <v>9000</v>
      </c>
      <c r="V436" s="53">
        <f t="shared" si="59"/>
        <v>118000</v>
      </c>
      <c r="X436" s="6" t="str">
        <f>VLOOKUP($I436,[2]GSTZEN!$E:$AK,1,)</f>
        <v>GE2150FY2526349</v>
      </c>
      <c r="Y436" s="6">
        <f>VLOOKUP($I436,[2]GSTZEN!$E:$AK,4,)</f>
        <v>0</v>
      </c>
      <c r="Z436" s="6">
        <f>VLOOKUP($I436,[2]GSTZEN!$E:$AK,10,)</f>
        <v>100000</v>
      </c>
      <c r="AA436" s="6">
        <f>VLOOKUP($I436,[2]GSTZEN!$E:$AK,11,)</f>
        <v>0</v>
      </c>
      <c r="AB436" s="6">
        <f>VLOOKUP($I436,[2]GSTZEN!$E:$AK,12,)</f>
        <v>9000</v>
      </c>
      <c r="AC436" s="6">
        <f>VLOOKUP($I436,[2]GSTZEN!$E:$AK,13,)</f>
        <v>9000</v>
      </c>
      <c r="AD436" s="6">
        <f>VLOOKUP($I436,[2]GSTZEN!$E:$AK,15,)</f>
        <v>118000</v>
      </c>
      <c r="AE436" s="6">
        <f>VLOOKUP($I436,[2]GSTZEN!$E:$AK,31,)</f>
        <v>0</v>
      </c>
      <c r="AF436" s="6">
        <f>VLOOKUP($I436,[2]GSTZEN!$E:$AK,32,)</f>
        <v>0</v>
      </c>
      <c r="AH436" s="6" t="b">
        <f t="shared" si="52"/>
        <v>1</v>
      </c>
      <c r="AI436" s="6">
        <f t="shared" si="56"/>
        <v>0</v>
      </c>
      <c r="AJ436" s="6">
        <f t="shared" si="56"/>
        <v>0</v>
      </c>
      <c r="AK436" s="6">
        <f t="shared" si="53"/>
        <v>0</v>
      </c>
      <c r="AL436" s="6">
        <f t="shared" si="54"/>
        <v>0</v>
      </c>
      <c r="AM436" s="6">
        <f t="shared" si="55"/>
        <v>0</v>
      </c>
    </row>
    <row r="437" spans="1:39">
      <c r="A437" s="6">
        <v>2150</v>
      </c>
      <c r="B437" s="6" t="s">
        <v>879</v>
      </c>
      <c r="C437" s="6" t="s">
        <v>296</v>
      </c>
      <c r="F437" s="58">
        <v>0</v>
      </c>
      <c r="G437" s="8">
        <v>1.3</v>
      </c>
      <c r="H437" s="6" t="s">
        <v>111</v>
      </c>
      <c r="I437" s="19" t="s">
        <v>818</v>
      </c>
      <c r="J437" s="59">
        <v>45881</v>
      </c>
      <c r="K437" s="6" t="s">
        <v>111</v>
      </c>
      <c r="L437" s="6">
        <v>998599</v>
      </c>
      <c r="M437" s="44" t="s">
        <v>36</v>
      </c>
      <c r="N437" s="44">
        <v>1</v>
      </c>
      <c r="O437" s="44" t="s">
        <v>37</v>
      </c>
      <c r="P437" s="72">
        <v>74900</v>
      </c>
      <c r="R437" s="53">
        <f t="shared" si="57"/>
        <v>6741</v>
      </c>
      <c r="S437" s="53">
        <f t="shared" si="58"/>
        <v>6741</v>
      </c>
      <c r="V437" s="53">
        <f t="shared" si="59"/>
        <v>88382</v>
      </c>
      <c r="X437" s="6" t="str">
        <f>VLOOKUP($I437,[2]GSTZEN!$E:$AK,1,)</f>
        <v>GE2150FY2526350</v>
      </c>
      <c r="Y437" s="6">
        <f>VLOOKUP($I437,[2]GSTZEN!$E:$AK,4,)</f>
        <v>0</v>
      </c>
      <c r="Z437" s="6">
        <f>VLOOKUP($I437,[2]GSTZEN!$E:$AK,10,)</f>
        <v>74900</v>
      </c>
      <c r="AA437" s="6">
        <f>VLOOKUP($I437,[2]GSTZEN!$E:$AK,11,)</f>
        <v>0</v>
      </c>
      <c r="AB437" s="6">
        <f>VLOOKUP($I437,[2]GSTZEN!$E:$AK,12,)</f>
        <v>6741</v>
      </c>
      <c r="AC437" s="6">
        <f>VLOOKUP($I437,[2]GSTZEN!$E:$AK,13,)</f>
        <v>6741</v>
      </c>
      <c r="AD437" s="6">
        <f>VLOOKUP($I437,[2]GSTZEN!$E:$AK,15,)</f>
        <v>88382</v>
      </c>
      <c r="AE437" s="6">
        <f>VLOOKUP($I437,[2]GSTZEN!$E:$AK,31,)</f>
        <v>0</v>
      </c>
      <c r="AF437" s="6">
        <f>VLOOKUP($I437,[2]GSTZEN!$E:$AK,32,)</f>
        <v>0</v>
      </c>
      <c r="AH437" s="6" t="b">
        <f t="shared" si="52"/>
        <v>1</v>
      </c>
      <c r="AI437" s="6">
        <f t="shared" si="56"/>
        <v>0</v>
      </c>
      <c r="AJ437" s="6">
        <f t="shared" si="56"/>
        <v>0</v>
      </c>
      <c r="AK437" s="6">
        <f t="shared" si="53"/>
        <v>0</v>
      </c>
      <c r="AL437" s="6">
        <f t="shared" si="54"/>
        <v>0</v>
      </c>
      <c r="AM437" s="6">
        <f t="shared" si="55"/>
        <v>0</v>
      </c>
    </row>
    <row r="438" spans="1:39">
      <c r="A438" s="6">
        <v>2150</v>
      </c>
      <c r="B438" s="6" t="s">
        <v>879</v>
      </c>
      <c r="C438" s="6" t="s">
        <v>296</v>
      </c>
      <c r="F438" s="58">
        <v>0</v>
      </c>
      <c r="G438" s="8">
        <v>1.3</v>
      </c>
      <c r="H438" s="6" t="s">
        <v>111</v>
      </c>
      <c r="I438" s="19" t="s">
        <v>819</v>
      </c>
      <c r="J438" s="59">
        <v>45881</v>
      </c>
      <c r="K438" s="6" t="s">
        <v>111</v>
      </c>
      <c r="L438" s="6">
        <v>998599</v>
      </c>
      <c r="M438" s="44" t="s">
        <v>36</v>
      </c>
      <c r="N438" s="44">
        <v>1</v>
      </c>
      <c r="O438" s="44" t="s">
        <v>37</v>
      </c>
      <c r="P438" s="72">
        <v>100000</v>
      </c>
      <c r="R438" s="53">
        <f t="shared" si="57"/>
        <v>9000</v>
      </c>
      <c r="S438" s="53">
        <f t="shared" si="58"/>
        <v>9000</v>
      </c>
      <c r="V438" s="53">
        <f t="shared" si="59"/>
        <v>118000</v>
      </c>
      <c r="X438" s="6" t="str">
        <f>VLOOKUP($I438,[2]GSTZEN!$E:$AK,1,)</f>
        <v>GE2150FY2526351</v>
      </c>
      <c r="Y438" s="6">
        <f>VLOOKUP($I438,[2]GSTZEN!$E:$AK,4,)</f>
        <v>0</v>
      </c>
      <c r="Z438" s="6">
        <f>VLOOKUP($I438,[2]GSTZEN!$E:$AK,10,)</f>
        <v>100000</v>
      </c>
      <c r="AA438" s="6">
        <f>VLOOKUP($I438,[2]GSTZEN!$E:$AK,11,)</f>
        <v>0</v>
      </c>
      <c r="AB438" s="6">
        <f>VLOOKUP($I438,[2]GSTZEN!$E:$AK,12,)</f>
        <v>9000</v>
      </c>
      <c r="AC438" s="6">
        <f>VLOOKUP($I438,[2]GSTZEN!$E:$AK,13,)</f>
        <v>9000</v>
      </c>
      <c r="AD438" s="6">
        <f>VLOOKUP($I438,[2]GSTZEN!$E:$AK,15,)</f>
        <v>118000</v>
      </c>
      <c r="AE438" s="6">
        <f>VLOOKUP($I438,[2]GSTZEN!$E:$AK,31,)</f>
        <v>0</v>
      </c>
      <c r="AF438" s="6">
        <f>VLOOKUP($I438,[2]GSTZEN!$E:$AK,32,)</f>
        <v>0</v>
      </c>
      <c r="AH438" s="6" t="b">
        <f t="shared" si="52"/>
        <v>1</v>
      </c>
      <c r="AI438" s="6">
        <f t="shared" si="56"/>
        <v>0</v>
      </c>
      <c r="AJ438" s="6">
        <f t="shared" si="56"/>
        <v>0</v>
      </c>
      <c r="AK438" s="6">
        <f t="shared" si="53"/>
        <v>0</v>
      </c>
      <c r="AL438" s="6">
        <f t="shared" si="54"/>
        <v>0</v>
      </c>
      <c r="AM438" s="6">
        <f t="shared" si="55"/>
        <v>0</v>
      </c>
    </row>
    <row r="439" spans="1:39">
      <c r="A439" s="6">
        <v>2150</v>
      </c>
      <c r="B439" s="6" t="s">
        <v>879</v>
      </c>
      <c r="C439" s="6" t="s">
        <v>296</v>
      </c>
      <c r="F439" s="58">
        <v>0</v>
      </c>
      <c r="G439" s="8">
        <v>1.3</v>
      </c>
      <c r="H439" s="6" t="s">
        <v>111</v>
      </c>
      <c r="I439" s="19" t="s">
        <v>820</v>
      </c>
      <c r="J439" s="59">
        <v>45882</v>
      </c>
      <c r="K439" s="6" t="s">
        <v>111</v>
      </c>
      <c r="L439" s="6">
        <v>998599</v>
      </c>
      <c r="M439" s="44" t="s">
        <v>36</v>
      </c>
      <c r="N439" s="44">
        <v>1</v>
      </c>
      <c r="O439" s="44" t="s">
        <v>37</v>
      </c>
      <c r="P439" s="74">
        <v>50000</v>
      </c>
      <c r="R439" s="53">
        <f t="shared" si="57"/>
        <v>4500</v>
      </c>
      <c r="S439" s="53">
        <f t="shared" si="58"/>
        <v>4500</v>
      </c>
      <c r="V439" s="53">
        <f t="shared" si="59"/>
        <v>59000</v>
      </c>
      <c r="X439" s="6" t="str">
        <f>VLOOKUP($I439,[2]GSTZEN!$E:$AK,1,)</f>
        <v>GE2150FY2526352</v>
      </c>
      <c r="Y439" s="6">
        <f>VLOOKUP($I439,[2]GSTZEN!$E:$AK,4,)</f>
        <v>0</v>
      </c>
      <c r="Z439" s="6">
        <f>VLOOKUP($I439,[2]GSTZEN!$E:$AK,10,)</f>
        <v>50000</v>
      </c>
      <c r="AA439" s="6">
        <f>VLOOKUP($I439,[2]GSTZEN!$E:$AK,11,)</f>
        <v>0</v>
      </c>
      <c r="AB439" s="6">
        <f>VLOOKUP($I439,[2]GSTZEN!$E:$AK,12,)</f>
        <v>4500</v>
      </c>
      <c r="AC439" s="6">
        <f>VLOOKUP($I439,[2]GSTZEN!$E:$AK,13,)</f>
        <v>4500</v>
      </c>
      <c r="AD439" s="6">
        <f>VLOOKUP($I439,[2]GSTZEN!$E:$AK,15,)</f>
        <v>59000</v>
      </c>
      <c r="AE439" s="6">
        <f>VLOOKUP($I439,[2]GSTZEN!$E:$AK,31,)</f>
        <v>0</v>
      </c>
      <c r="AF439" s="6">
        <f>VLOOKUP($I439,[2]GSTZEN!$E:$AK,32,)</f>
        <v>0</v>
      </c>
      <c r="AH439" s="6" t="b">
        <f t="shared" si="52"/>
        <v>1</v>
      </c>
      <c r="AI439" s="6">
        <f t="shared" si="56"/>
        <v>0</v>
      </c>
      <c r="AJ439" s="6">
        <f t="shared" si="56"/>
        <v>0</v>
      </c>
      <c r="AK439" s="6">
        <f t="shared" si="53"/>
        <v>0</v>
      </c>
      <c r="AL439" s="6">
        <f t="shared" si="54"/>
        <v>0</v>
      </c>
      <c r="AM439" s="6">
        <f t="shared" si="55"/>
        <v>0</v>
      </c>
    </row>
    <row r="440" spans="1:39">
      <c r="A440" s="6">
        <v>2150</v>
      </c>
      <c r="B440" s="6" t="s">
        <v>879</v>
      </c>
      <c r="C440" s="6" t="s">
        <v>296</v>
      </c>
      <c r="F440" s="58">
        <v>0</v>
      </c>
      <c r="G440" s="8">
        <v>1.3</v>
      </c>
      <c r="H440" s="6" t="s">
        <v>111</v>
      </c>
      <c r="I440" s="19" t="s">
        <v>821</v>
      </c>
      <c r="J440" s="59">
        <v>45883</v>
      </c>
      <c r="K440" s="6" t="s">
        <v>111</v>
      </c>
      <c r="L440" s="6">
        <v>998599</v>
      </c>
      <c r="M440" s="44" t="s">
        <v>36</v>
      </c>
      <c r="N440" s="44">
        <v>1</v>
      </c>
      <c r="O440" s="44" t="s">
        <v>37</v>
      </c>
      <c r="P440" s="72">
        <v>74900</v>
      </c>
      <c r="R440" s="53">
        <f t="shared" si="57"/>
        <v>6741</v>
      </c>
      <c r="S440" s="53">
        <f t="shared" si="58"/>
        <v>6741</v>
      </c>
      <c r="V440" s="53">
        <f t="shared" si="59"/>
        <v>88382</v>
      </c>
      <c r="X440" s="6" t="str">
        <f>VLOOKUP($I440,[2]GSTZEN!$E:$AK,1,)</f>
        <v>GE2150FY2526353</v>
      </c>
      <c r="Y440" s="6">
        <f>VLOOKUP($I440,[2]GSTZEN!$E:$AK,4,)</f>
        <v>0</v>
      </c>
      <c r="Z440" s="6">
        <f>VLOOKUP($I440,[2]GSTZEN!$E:$AK,10,)</f>
        <v>74900</v>
      </c>
      <c r="AA440" s="6">
        <f>VLOOKUP($I440,[2]GSTZEN!$E:$AK,11,)</f>
        <v>0</v>
      </c>
      <c r="AB440" s="6">
        <f>VLOOKUP($I440,[2]GSTZEN!$E:$AK,12,)</f>
        <v>6741</v>
      </c>
      <c r="AC440" s="6">
        <f>VLOOKUP($I440,[2]GSTZEN!$E:$AK,13,)</f>
        <v>6741</v>
      </c>
      <c r="AD440" s="6">
        <f>VLOOKUP($I440,[2]GSTZEN!$E:$AK,15,)</f>
        <v>88382</v>
      </c>
      <c r="AE440" s="6">
        <f>VLOOKUP($I440,[2]GSTZEN!$E:$AK,31,)</f>
        <v>0</v>
      </c>
      <c r="AF440" s="6">
        <f>VLOOKUP($I440,[2]GSTZEN!$E:$AK,32,)</f>
        <v>0</v>
      </c>
      <c r="AH440" s="6" t="b">
        <f t="shared" si="52"/>
        <v>1</v>
      </c>
      <c r="AI440" s="6">
        <f t="shared" si="56"/>
        <v>0</v>
      </c>
      <c r="AJ440" s="6">
        <f t="shared" si="56"/>
        <v>0</v>
      </c>
      <c r="AK440" s="6">
        <f t="shared" si="53"/>
        <v>0</v>
      </c>
      <c r="AL440" s="6">
        <f t="shared" si="54"/>
        <v>0</v>
      </c>
      <c r="AM440" s="6">
        <f t="shared" si="55"/>
        <v>0</v>
      </c>
    </row>
    <row r="441" spans="1:39">
      <c r="A441" s="6">
        <v>2150</v>
      </c>
      <c r="B441" s="6" t="s">
        <v>879</v>
      </c>
      <c r="C441" s="6" t="s">
        <v>296</v>
      </c>
      <c r="F441" s="58">
        <v>0</v>
      </c>
      <c r="G441" s="8">
        <v>1.3</v>
      </c>
      <c r="H441" s="6" t="s">
        <v>111</v>
      </c>
      <c r="I441" s="19" t="s">
        <v>822</v>
      </c>
      <c r="J441" s="59">
        <v>45883</v>
      </c>
      <c r="K441" s="6" t="s">
        <v>111</v>
      </c>
      <c r="L441" s="6">
        <v>998599</v>
      </c>
      <c r="M441" s="44" t="s">
        <v>36</v>
      </c>
      <c r="N441" s="44">
        <v>1</v>
      </c>
      <c r="O441" s="44" t="s">
        <v>37</v>
      </c>
      <c r="P441" s="72">
        <v>74900</v>
      </c>
      <c r="R441" s="53">
        <f t="shared" si="57"/>
        <v>6741</v>
      </c>
      <c r="S441" s="53">
        <f t="shared" si="58"/>
        <v>6741</v>
      </c>
      <c r="V441" s="53">
        <f t="shared" si="59"/>
        <v>88382</v>
      </c>
      <c r="X441" s="6" t="str">
        <f>VLOOKUP($I441,[2]GSTZEN!$E:$AK,1,)</f>
        <v>GE2150FY2526354</v>
      </c>
      <c r="Y441" s="6">
        <f>VLOOKUP($I441,[2]GSTZEN!$E:$AK,4,)</f>
        <v>0</v>
      </c>
      <c r="Z441" s="6">
        <f>VLOOKUP($I441,[2]GSTZEN!$E:$AK,10,)</f>
        <v>74900</v>
      </c>
      <c r="AA441" s="6">
        <f>VLOOKUP($I441,[2]GSTZEN!$E:$AK,11,)</f>
        <v>0</v>
      </c>
      <c r="AB441" s="6">
        <f>VLOOKUP($I441,[2]GSTZEN!$E:$AK,12,)</f>
        <v>6741</v>
      </c>
      <c r="AC441" s="6">
        <f>VLOOKUP($I441,[2]GSTZEN!$E:$AK,13,)</f>
        <v>6741</v>
      </c>
      <c r="AD441" s="6">
        <f>VLOOKUP($I441,[2]GSTZEN!$E:$AK,15,)</f>
        <v>88382</v>
      </c>
      <c r="AE441" s="6">
        <f>VLOOKUP($I441,[2]GSTZEN!$E:$AK,31,)</f>
        <v>0</v>
      </c>
      <c r="AF441" s="6">
        <f>VLOOKUP($I441,[2]GSTZEN!$E:$AK,32,)</f>
        <v>0</v>
      </c>
      <c r="AH441" s="6" t="b">
        <f t="shared" si="52"/>
        <v>1</v>
      </c>
      <c r="AI441" s="6">
        <f t="shared" si="56"/>
        <v>0</v>
      </c>
      <c r="AJ441" s="6">
        <f t="shared" si="56"/>
        <v>0</v>
      </c>
      <c r="AK441" s="6">
        <f t="shared" si="53"/>
        <v>0</v>
      </c>
      <c r="AL441" s="6">
        <f t="shared" si="54"/>
        <v>0</v>
      </c>
      <c r="AM441" s="6">
        <f t="shared" si="55"/>
        <v>0</v>
      </c>
    </row>
    <row r="442" spans="1:39">
      <c r="A442" s="6">
        <v>2150</v>
      </c>
      <c r="B442" s="6" t="s">
        <v>879</v>
      </c>
      <c r="C442" s="6" t="s">
        <v>296</v>
      </c>
      <c r="F442" s="58">
        <v>0</v>
      </c>
      <c r="G442" s="8">
        <v>1.3</v>
      </c>
      <c r="H442" s="6" t="s">
        <v>111</v>
      </c>
      <c r="I442" s="19" t="s">
        <v>823</v>
      </c>
      <c r="J442" s="59">
        <v>45883</v>
      </c>
      <c r="K442" s="6" t="s">
        <v>111</v>
      </c>
      <c r="L442" s="6">
        <v>998599</v>
      </c>
      <c r="M442" s="44" t="s">
        <v>36</v>
      </c>
      <c r="N442" s="44">
        <v>1</v>
      </c>
      <c r="O442" s="44" t="s">
        <v>37</v>
      </c>
      <c r="P442" s="74">
        <v>25000</v>
      </c>
      <c r="R442" s="53">
        <f t="shared" si="57"/>
        <v>2250</v>
      </c>
      <c r="S442" s="53">
        <f t="shared" si="58"/>
        <v>2250</v>
      </c>
      <c r="V442" s="53">
        <f t="shared" si="59"/>
        <v>29500</v>
      </c>
      <c r="X442" s="6" t="str">
        <f>VLOOKUP($I442,[2]GSTZEN!$E:$AK,1,)</f>
        <v>GE2150FY2526355</v>
      </c>
      <c r="Y442" s="6">
        <f>VLOOKUP($I442,[2]GSTZEN!$E:$AK,4,)</f>
        <v>0</v>
      </c>
      <c r="Z442" s="6">
        <f>VLOOKUP($I442,[2]GSTZEN!$E:$AK,10,)</f>
        <v>25000</v>
      </c>
      <c r="AA442" s="6">
        <f>VLOOKUP($I442,[2]GSTZEN!$E:$AK,11,)</f>
        <v>0</v>
      </c>
      <c r="AB442" s="6">
        <f>VLOOKUP($I442,[2]GSTZEN!$E:$AK,12,)</f>
        <v>2250</v>
      </c>
      <c r="AC442" s="6">
        <f>VLOOKUP($I442,[2]GSTZEN!$E:$AK,13,)</f>
        <v>2250</v>
      </c>
      <c r="AD442" s="6">
        <f>VLOOKUP($I442,[2]GSTZEN!$E:$AK,15,)</f>
        <v>29500</v>
      </c>
      <c r="AE442" s="6">
        <f>VLOOKUP($I442,[2]GSTZEN!$E:$AK,31,)</f>
        <v>0</v>
      </c>
      <c r="AF442" s="6">
        <f>VLOOKUP($I442,[2]GSTZEN!$E:$AK,32,)</f>
        <v>0</v>
      </c>
      <c r="AH442" s="6" t="b">
        <f t="shared" si="52"/>
        <v>1</v>
      </c>
      <c r="AI442" s="6">
        <f t="shared" si="56"/>
        <v>0</v>
      </c>
      <c r="AJ442" s="6">
        <f t="shared" si="56"/>
        <v>0</v>
      </c>
      <c r="AK442" s="6">
        <f t="shared" si="53"/>
        <v>0</v>
      </c>
      <c r="AL442" s="6">
        <f t="shared" si="54"/>
        <v>0</v>
      </c>
      <c r="AM442" s="6">
        <f t="shared" si="55"/>
        <v>0</v>
      </c>
    </row>
    <row r="443" spans="1:39">
      <c r="A443" s="6">
        <v>2150</v>
      </c>
      <c r="B443" s="6" t="s">
        <v>879</v>
      </c>
      <c r="C443" s="6" t="s">
        <v>296</v>
      </c>
      <c r="F443" s="58">
        <v>0</v>
      </c>
      <c r="G443" s="8">
        <v>1.3</v>
      </c>
      <c r="H443" s="6" t="s">
        <v>111</v>
      </c>
      <c r="I443" s="19" t="s">
        <v>824</v>
      </c>
      <c r="J443" s="60">
        <v>45889</v>
      </c>
      <c r="K443" s="6" t="s">
        <v>111</v>
      </c>
      <c r="L443" s="6">
        <v>998599</v>
      </c>
      <c r="M443" s="44" t="s">
        <v>36</v>
      </c>
      <c r="N443" s="44">
        <v>1</v>
      </c>
      <c r="O443" s="44" t="s">
        <v>37</v>
      </c>
      <c r="P443" s="72">
        <v>100000</v>
      </c>
      <c r="R443" s="53">
        <f t="shared" si="57"/>
        <v>9000</v>
      </c>
      <c r="S443" s="53">
        <f t="shared" si="58"/>
        <v>9000</v>
      </c>
      <c r="V443" s="53">
        <f t="shared" si="59"/>
        <v>118000</v>
      </c>
      <c r="X443" s="6" t="str">
        <f>VLOOKUP($I443,[2]GSTZEN!$E:$AK,1,)</f>
        <v>GE2150FY2526356</v>
      </c>
      <c r="Y443" s="6">
        <f>VLOOKUP($I443,[2]GSTZEN!$E:$AK,4,)</f>
        <v>0</v>
      </c>
      <c r="Z443" s="6">
        <f>VLOOKUP($I443,[2]GSTZEN!$E:$AK,10,)</f>
        <v>100000</v>
      </c>
      <c r="AA443" s="6">
        <f>VLOOKUP($I443,[2]GSTZEN!$E:$AK,11,)</f>
        <v>0</v>
      </c>
      <c r="AB443" s="6">
        <f>VLOOKUP($I443,[2]GSTZEN!$E:$AK,12,)</f>
        <v>9000</v>
      </c>
      <c r="AC443" s="6">
        <f>VLOOKUP($I443,[2]GSTZEN!$E:$AK,13,)</f>
        <v>9000</v>
      </c>
      <c r="AD443" s="6">
        <f>VLOOKUP($I443,[2]GSTZEN!$E:$AK,15,)</f>
        <v>118000</v>
      </c>
      <c r="AE443" s="6">
        <f>VLOOKUP($I443,[2]GSTZEN!$E:$AK,31,)</f>
        <v>0</v>
      </c>
      <c r="AF443" s="6">
        <f>VLOOKUP($I443,[2]GSTZEN!$E:$AK,32,)</f>
        <v>0</v>
      </c>
      <c r="AH443" s="6" t="b">
        <f t="shared" si="52"/>
        <v>1</v>
      </c>
      <c r="AI443" s="6">
        <f t="shared" si="56"/>
        <v>0</v>
      </c>
      <c r="AJ443" s="6">
        <f t="shared" si="56"/>
        <v>0</v>
      </c>
      <c r="AK443" s="6">
        <f t="shared" si="53"/>
        <v>0</v>
      </c>
      <c r="AL443" s="6">
        <f t="shared" si="54"/>
        <v>0</v>
      </c>
      <c r="AM443" s="6">
        <f t="shared" si="55"/>
        <v>0</v>
      </c>
    </row>
    <row r="444" spans="1:39">
      <c r="A444" s="6">
        <v>2150</v>
      </c>
      <c r="B444" s="6" t="s">
        <v>879</v>
      </c>
      <c r="C444" s="6" t="s">
        <v>296</v>
      </c>
      <c r="F444" s="58">
        <v>0</v>
      </c>
      <c r="G444" s="8">
        <v>1.3</v>
      </c>
      <c r="H444" s="6" t="s">
        <v>111</v>
      </c>
      <c r="I444" s="19" t="s">
        <v>825</v>
      </c>
      <c r="J444" s="60">
        <v>45889</v>
      </c>
      <c r="K444" s="6" t="s">
        <v>111</v>
      </c>
      <c r="L444" s="6">
        <v>998599</v>
      </c>
      <c r="M444" s="44" t="s">
        <v>36</v>
      </c>
      <c r="N444" s="44">
        <v>1</v>
      </c>
      <c r="O444" s="44" t="s">
        <v>37</v>
      </c>
      <c r="P444" s="72">
        <v>74900</v>
      </c>
      <c r="R444" s="53">
        <f t="shared" si="57"/>
        <v>6741</v>
      </c>
      <c r="S444" s="53">
        <f t="shared" si="58"/>
        <v>6741</v>
      </c>
      <c r="V444" s="53">
        <f t="shared" si="59"/>
        <v>88382</v>
      </c>
      <c r="X444" s="6" t="str">
        <f>VLOOKUP($I444,[2]GSTZEN!$E:$AK,1,)</f>
        <v>GE2150FY2526357</v>
      </c>
      <c r="Y444" s="6">
        <f>VLOOKUP($I444,[2]GSTZEN!$E:$AK,4,)</f>
        <v>0</v>
      </c>
      <c r="Z444" s="6">
        <f>VLOOKUP($I444,[2]GSTZEN!$E:$AK,10,)</f>
        <v>74900</v>
      </c>
      <c r="AA444" s="6">
        <f>VLOOKUP($I444,[2]GSTZEN!$E:$AK,11,)</f>
        <v>0</v>
      </c>
      <c r="AB444" s="6">
        <f>VLOOKUP($I444,[2]GSTZEN!$E:$AK,12,)</f>
        <v>6741</v>
      </c>
      <c r="AC444" s="6">
        <f>VLOOKUP($I444,[2]GSTZEN!$E:$AK,13,)</f>
        <v>6741</v>
      </c>
      <c r="AD444" s="6">
        <f>VLOOKUP($I444,[2]GSTZEN!$E:$AK,15,)</f>
        <v>88382</v>
      </c>
      <c r="AE444" s="6">
        <f>VLOOKUP($I444,[2]GSTZEN!$E:$AK,31,)</f>
        <v>0</v>
      </c>
      <c r="AF444" s="6">
        <f>VLOOKUP($I444,[2]GSTZEN!$E:$AK,32,)</f>
        <v>0</v>
      </c>
      <c r="AH444" s="6" t="b">
        <f t="shared" si="52"/>
        <v>1</v>
      </c>
      <c r="AI444" s="6">
        <f t="shared" si="56"/>
        <v>0</v>
      </c>
      <c r="AJ444" s="6">
        <f t="shared" si="56"/>
        <v>0</v>
      </c>
      <c r="AK444" s="6">
        <f t="shared" si="53"/>
        <v>0</v>
      </c>
      <c r="AL444" s="6">
        <f t="shared" si="54"/>
        <v>0</v>
      </c>
      <c r="AM444" s="6">
        <f t="shared" si="55"/>
        <v>0</v>
      </c>
    </row>
    <row r="445" spans="1:39">
      <c r="A445" s="6">
        <v>2150</v>
      </c>
      <c r="B445" s="6" t="s">
        <v>879</v>
      </c>
      <c r="C445" s="6" t="s">
        <v>296</v>
      </c>
      <c r="F445" s="58">
        <v>0</v>
      </c>
      <c r="G445" s="8">
        <v>1.3</v>
      </c>
      <c r="H445" s="6" t="s">
        <v>111</v>
      </c>
      <c r="I445" s="19" t="s">
        <v>826</v>
      </c>
      <c r="J445" s="59">
        <v>45889</v>
      </c>
      <c r="K445" s="6" t="s">
        <v>111</v>
      </c>
      <c r="L445" s="6">
        <v>998599</v>
      </c>
      <c r="M445" s="44" t="s">
        <v>36</v>
      </c>
      <c r="N445" s="44">
        <v>1</v>
      </c>
      <c r="O445" s="44" t="s">
        <v>37</v>
      </c>
      <c r="P445" s="72">
        <v>100000</v>
      </c>
      <c r="R445" s="53">
        <f t="shared" si="57"/>
        <v>9000</v>
      </c>
      <c r="S445" s="53">
        <f t="shared" si="58"/>
        <v>9000</v>
      </c>
      <c r="V445" s="53">
        <f t="shared" si="59"/>
        <v>118000</v>
      </c>
      <c r="X445" s="6" t="str">
        <f>VLOOKUP($I445,[2]GSTZEN!$E:$AK,1,)</f>
        <v>GE2150FY2526358</v>
      </c>
      <c r="Y445" s="6">
        <f>VLOOKUP($I445,[2]GSTZEN!$E:$AK,4,)</f>
        <v>0</v>
      </c>
      <c r="Z445" s="6">
        <f>VLOOKUP($I445,[2]GSTZEN!$E:$AK,10,)</f>
        <v>100000</v>
      </c>
      <c r="AA445" s="6">
        <f>VLOOKUP($I445,[2]GSTZEN!$E:$AK,11,)</f>
        <v>0</v>
      </c>
      <c r="AB445" s="6">
        <f>VLOOKUP($I445,[2]GSTZEN!$E:$AK,12,)</f>
        <v>9000</v>
      </c>
      <c r="AC445" s="6">
        <f>VLOOKUP($I445,[2]GSTZEN!$E:$AK,13,)</f>
        <v>9000</v>
      </c>
      <c r="AD445" s="6">
        <f>VLOOKUP($I445,[2]GSTZEN!$E:$AK,15,)</f>
        <v>118000</v>
      </c>
      <c r="AE445" s="6">
        <f>VLOOKUP($I445,[2]GSTZEN!$E:$AK,31,)</f>
        <v>0</v>
      </c>
      <c r="AF445" s="6">
        <f>VLOOKUP($I445,[2]GSTZEN!$E:$AK,32,)</f>
        <v>0</v>
      </c>
      <c r="AH445" s="6" t="b">
        <f t="shared" si="52"/>
        <v>1</v>
      </c>
      <c r="AI445" s="6">
        <f t="shared" si="56"/>
        <v>0</v>
      </c>
      <c r="AJ445" s="6">
        <f t="shared" si="56"/>
        <v>0</v>
      </c>
      <c r="AK445" s="6">
        <f t="shared" si="53"/>
        <v>0</v>
      </c>
      <c r="AL445" s="6">
        <f t="shared" si="54"/>
        <v>0</v>
      </c>
      <c r="AM445" s="6">
        <f t="shared" si="55"/>
        <v>0</v>
      </c>
    </row>
    <row r="446" spans="1:39">
      <c r="A446" s="6">
        <v>2150</v>
      </c>
      <c r="B446" s="6" t="s">
        <v>879</v>
      </c>
      <c r="C446" s="6" t="s">
        <v>296</v>
      </c>
      <c r="F446" s="58">
        <v>0</v>
      </c>
      <c r="G446" s="8">
        <v>1.3</v>
      </c>
      <c r="H446" s="6" t="s">
        <v>111</v>
      </c>
      <c r="I446" s="19" t="s">
        <v>827</v>
      </c>
      <c r="J446" s="59">
        <v>45889</v>
      </c>
      <c r="K446" s="6" t="s">
        <v>111</v>
      </c>
      <c r="L446" s="6">
        <v>998599</v>
      </c>
      <c r="M446" s="44" t="s">
        <v>36</v>
      </c>
      <c r="N446" s="44">
        <v>1</v>
      </c>
      <c r="O446" s="44" t="s">
        <v>37</v>
      </c>
      <c r="P446" s="72">
        <v>74900</v>
      </c>
      <c r="R446" s="53">
        <f t="shared" si="57"/>
        <v>6741</v>
      </c>
      <c r="S446" s="53">
        <f t="shared" si="58"/>
        <v>6741</v>
      </c>
      <c r="V446" s="53">
        <f t="shared" si="59"/>
        <v>88382</v>
      </c>
      <c r="X446" s="6" t="str">
        <f>VLOOKUP($I446,[2]GSTZEN!$E:$AK,1,)</f>
        <v>GE2150FY2526359</v>
      </c>
      <c r="Y446" s="6">
        <f>VLOOKUP($I446,[2]GSTZEN!$E:$AK,4,)</f>
        <v>0</v>
      </c>
      <c r="Z446" s="6">
        <f>VLOOKUP($I446,[2]GSTZEN!$E:$AK,10,)</f>
        <v>74900</v>
      </c>
      <c r="AA446" s="6">
        <f>VLOOKUP($I446,[2]GSTZEN!$E:$AK,11,)</f>
        <v>0</v>
      </c>
      <c r="AB446" s="6">
        <f>VLOOKUP($I446,[2]GSTZEN!$E:$AK,12,)</f>
        <v>6741</v>
      </c>
      <c r="AC446" s="6">
        <f>VLOOKUP($I446,[2]GSTZEN!$E:$AK,13,)</f>
        <v>6741</v>
      </c>
      <c r="AD446" s="6">
        <f>VLOOKUP($I446,[2]GSTZEN!$E:$AK,15,)</f>
        <v>88382</v>
      </c>
      <c r="AE446" s="6">
        <f>VLOOKUP($I446,[2]GSTZEN!$E:$AK,31,)</f>
        <v>0</v>
      </c>
      <c r="AF446" s="6">
        <f>VLOOKUP($I446,[2]GSTZEN!$E:$AK,32,)</f>
        <v>0</v>
      </c>
      <c r="AH446" s="6" t="b">
        <f t="shared" si="52"/>
        <v>1</v>
      </c>
      <c r="AI446" s="6">
        <f t="shared" si="56"/>
        <v>0</v>
      </c>
      <c r="AJ446" s="6">
        <f t="shared" si="56"/>
        <v>0</v>
      </c>
      <c r="AK446" s="6">
        <f t="shared" si="53"/>
        <v>0</v>
      </c>
      <c r="AL446" s="6">
        <f t="shared" si="54"/>
        <v>0</v>
      </c>
      <c r="AM446" s="6">
        <f t="shared" si="55"/>
        <v>0</v>
      </c>
    </row>
    <row r="447" spans="1:39">
      <c r="A447" s="6">
        <v>2150</v>
      </c>
      <c r="B447" s="6" t="s">
        <v>879</v>
      </c>
      <c r="C447" s="6" t="s">
        <v>296</v>
      </c>
      <c r="F447" s="58">
        <v>0</v>
      </c>
      <c r="G447" s="8">
        <v>1.3</v>
      </c>
      <c r="H447" s="6" t="s">
        <v>111</v>
      </c>
      <c r="I447" s="19" t="s">
        <v>828</v>
      </c>
      <c r="J447" s="59">
        <v>45889</v>
      </c>
      <c r="K447" s="6" t="s">
        <v>111</v>
      </c>
      <c r="L447" s="6">
        <v>998599</v>
      </c>
      <c r="M447" s="44" t="s">
        <v>36</v>
      </c>
      <c r="N447" s="44">
        <v>1</v>
      </c>
      <c r="O447" s="44" t="s">
        <v>37</v>
      </c>
      <c r="P447" s="72">
        <v>500000</v>
      </c>
      <c r="R447" s="53">
        <f t="shared" si="57"/>
        <v>45000</v>
      </c>
      <c r="S447" s="53">
        <f t="shared" si="58"/>
        <v>45000</v>
      </c>
      <c r="V447" s="53">
        <f t="shared" si="59"/>
        <v>590000</v>
      </c>
      <c r="X447" s="6" t="str">
        <f>VLOOKUP($I447,[2]GSTZEN!$E:$AK,1,)</f>
        <v>GE2150FY2526360</v>
      </c>
      <c r="Y447" s="6">
        <f>VLOOKUP($I447,[2]GSTZEN!$E:$AK,4,)</f>
        <v>0</v>
      </c>
      <c r="Z447" s="6">
        <f>VLOOKUP($I447,[2]GSTZEN!$E:$AK,10,)</f>
        <v>500000</v>
      </c>
      <c r="AA447" s="6">
        <f>VLOOKUP($I447,[2]GSTZEN!$E:$AK,11,)</f>
        <v>0</v>
      </c>
      <c r="AB447" s="6">
        <f>VLOOKUP($I447,[2]GSTZEN!$E:$AK,12,)</f>
        <v>45000</v>
      </c>
      <c r="AC447" s="6">
        <f>VLOOKUP($I447,[2]GSTZEN!$E:$AK,13,)</f>
        <v>45000</v>
      </c>
      <c r="AD447" s="6">
        <f>VLOOKUP($I447,[2]GSTZEN!$E:$AK,15,)</f>
        <v>590000</v>
      </c>
      <c r="AE447" s="6">
        <f>VLOOKUP($I447,[2]GSTZEN!$E:$AK,31,)</f>
        <v>0</v>
      </c>
      <c r="AF447" s="6">
        <f>VLOOKUP($I447,[2]GSTZEN!$E:$AK,32,)</f>
        <v>0</v>
      </c>
      <c r="AH447" s="6" t="b">
        <f t="shared" si="52"/>
        <v>1</v>
      </c>
      <c r="AI447" s="6">
        <f t="shared" si="56"/>
        <v>0</v>
      </c>
      <c r="AJ447" s="6">
        <f t="shared" si="56"/>
        <v>0</v>
      </c>
      <c r="AK447" s="6">
        <f t="shared" si="53"/>
        <v>0</v>
      </c>
      <c r="AL447" s="6">
        <f t="shared" si="54"/>
        <v>0</v>
      </c>
      <c r="AM447" s="6">
        <f t="shared" si="55"/>
        <v>0</v>
      </c>
    </row>
    <row r="448" spans="1:39">
      <c r="A448" s="6">
        <v>2150</v>
      </c>
      <c r="B448" s="6" t="s">
        <v>879</v>
      </c>
      <c r="C448" s="6" t="s">
        <v>296</v>
      </c>
      <c r="F448" s="58">
        <v>0</v>
      </c>
      <c r="G448" s="8">
        <v>1.3</v>
      </c>
      <c r="H448" s="6" t="s">
        <v>111</v>
      </c>
      <c r="I448" s="19" t="s">
        <v>829</v>
      </c>
      <c r="J448" s="59">
        <v>45889</v>
      </c>
      <c r="K448" s="6" t="s">
        <v>111</v>
      </c>
      <c r="L448" s="6">
        <v>998599</v>
      </c>
      <c r="M448" s="44" t="s">
        <v>36</v>
      </c>
      <c r="N448" s="44">
        <v>1</v>
      </c>
      <c r="O448" s="44" t="s">
        <v>37</v>
      </c>
      <c r="P448" s="72">
        <v>100000</v>
      </c>
      <c r="R448" s="53">
        <f t="shared" si="57"/>
        <v>9000</v>
      </c>
      <c r="S448" s="53">
        <f t="shared" si="58"/>
        <v>9000</v>
      </c>
      <c r="V448" s="53">
        <f t="shared" si="59"/>
        <v>118000</v>
      </c>
      <c r="X448" s="6" t="str">
        <f>VLOOKUP($I448,[2]GSTZEN!$E:$AK,1,)</f>
        <v>GE2150FY2526361</v>
      </c>
      <c r="Y448" s="6">
        <f>VLOOKUP($I448,[2]GSTZEN!$E:$AK,4,)</f>
        <v>0</v>
      </c>
      <c r="Z448" s="6">
        <f>VLOOKUP($I448,[2]GSTZEN!$E:$AK,10,)</f>
        <v>100000</v>
      </c>
      <c r="AA448" s="6">
        <f>VLOOKUP($I448,[2]GSTZEN!$E:$AK,11,)</f>
        <v>0</v>
      </c>
      <c r="AB448" s="6">
        <f>VLOOKUP($I448,[2]GSTZEN!$E:$AK,12,)</f>
        <v>9000</v>
      </c>
      <c r="AC448" s="6">
        <f>VLOOKUP($I448,[2]GSTZEN!$E:$AK,13,)</f>
        <v>9000</v>
      </c>
      <c r="AD448" s="6">
        <f>VLOOKUP($I448,[2]GSTZEN!$E:$AK,15,)</f>
        <v>118000</v>
      </c>
      <c r="AE448" s="6">
        <f>VLOOKUP($I448,[2]GSTZEN!$E:$AK,31,)</f>
        <v>0</v>
      </c>
      <c r="AF448" s="6">
        <f>VLOOKUP($I448,[2]GSTZEN!$E:$AK,32,)</f>
        <v>0</v>
      </c>
      <c r="AH448" s="6" t="b">
        <f t="shared" si="52"/>
        <v>1</v>
      </c>
      <c r="AI448" s="6">
        <f t="shared" si="56"/>
        <v>0</v>
      </c>
      <c r="AJ448" s="6">
        <f t="shared" si="56"/>
        <v>0</v>
      </c>
      <c r="AK448" s="6">
        <f t="shared" si="53"/>
        <v>0</v>
      </c>
      <c r="AL448" s="6">
        <f t="shared" si="54"/>
        <v>0</v>
      </c>
      <c r="AM448" s="6">
        <f t="shared" si="55"/>
        <v>0</v>
      </c>
    </row>
    <row r="449" spans="1:39">
      <c r="A449" s="6">
        <v>2150</v>
      </c>
      <c r="B449" s="6" t="s">
        <v>879</v>
      </c>
      <c r="C449" s="6" t="s">
        <v>296</v>
      </c>
      <c r="F449" s="58">
        <v>0</v>
      </c>
      <c r="G449" s="8">
        <v>1.3</v>
      </c>
      <c r="H449" s="6" t="s">
        <v>111</v>
      </c>
      <c r="I449" s="19" t="s">
        <v>830</v>
      </c>
      <c r="J449" s="59">
        <v>45894</v>
      </c>
      <c r="K449" s="6" t="s">
        <v>111</v>
      </c>
      <c r="L449" s="6">
        <v>998599</v>
      </c>
      <c r="M449" s="44" t="s">
        <v>36</v>
      </c>
      <c r="N449" s="44">
        <v>1</v>
      </c>
      <c r="O449" s="44" t="s">
        <v>37</v>
      </c>
      <c r="P449" s="74">
        <v>25000</v>
      </c>
      <c r="R449" s="53">
        <f t="shared" si="57"/>
        <v>2250</v>
      </c>
      <c r="S449" s="53">
        <f t="shared" si="58"/>
        <v>2250</v>
      </c>
      <c r="V449" s="53">
        <f t="shared" si="59"/>
        <v>29500</v>
      </c>
      <c r="X449" s="6" t="str">
        <f>VLOOKUP($I449,[2]GSTZEN!$E:$AK,1,)</f>
        <v>GE2150FY2526362</v>
      </c>
      <c r="Y449" s="6">
        <f>VLOOKUP($I449,[2]GSTZEN!$E:$AK,4,)</f>
        <v>0</v>
      </c>
      <c r="Z449" s="6">
        <f>VLOOKUP($I449,[2]GSTZEN!$E:$AK,10,)</f>
        <v>25000</v>
      </c>
      <c r="AA449" s="6">
        <f>VLOOKUP($I449,[2]GSTZEN!$E:$AK,11,)</f>
        <v>0</v>
      </c>
      <c r="AB449" s="6">
        <f>VLOOKUP($I449,[2]GSTZEN!$E:$AK,12,)</f>
        <v>2250</v>
      </c>
      <c r="AC449" s="6">
        <f>VLOOKUP($I449,[2]GSTZEN!$E:$AK,13,)</f>
        <v>2250</v>
      </c>
      <c r="AD449" s="6">
        <f>VLOOKUP($I449,[2]GSTZEN!$E:$AK,15,)</f>
        <v>29500</v>
      </c>
      <c r="AE449" s="6">
        <f>VLOOKUP($I449,[2]GSTZEN!$E:$AK,31,)</f>
        <v>0</v>
      </c>
      <c r="AF449" s="6">
        <f>VLOOKUP($I449,[2]GSTZEN!$E:$AK,32,)</f>
        <v>0</v>
      </c>
      <c r="AH449" s="6" t="b">
        <f t="shared" si="52"/>
        <v>1</v>
      </c>
      <c r="AI449" s="6">
        <f t="shared" si="56"/>
        <v>0</v>
      </c>
      <c r="AJ449" s="6">
        <f t="shared" si="56"/>
        <v>0</v>
      </c>
      <c r="AK449" s="6">
        <f t="shared" si="53"/>
        <v>0</v>
      </c>
      <c r="AL449" s="6">
        <f t="shared" si="54"/>
        <v>0</v>
      </c>
      <c r="AM449" s="6">
        <f t="shared" si="55"/>
        <v>0</v>
      </c>
    </row>
    <row r="450" spans="1:39">
      <c r="A450" s="6">
        <v>2150</v>
      </c>
      <c r="B450" s="6" t="s">
        <v>879</v>
      </c>
      <c r="C450" s="6" t="s">
        <v>296</v>
      </c>
      <c r="F450" s="58">
        <v>0</v>
      </c>
      <c r="G450" s="8">
        <v>1.3</v>
      </c>
      <c r="H450" s="6" t="s">
        <v>111</v>
      </c>
      <c r="I450" s="19" t="s">
        <v>831</v>
      </c>
      <c r="J450" s="59">
        <v>45894</v>
      </c>
      <c r="K450" s="6" t="s">
        <v>111</v>
      </c>
      <c r="L450" s="6">
        <v>998599</v>
      </c>
      <c r="M450" s="44" t="s">
        <v>36</v>
      </c>
      <c r="N450" s="44">
        <v>1</v>
      </c>
      <c r="O450" s="44" t="s">
        <v>37</v>
      </c>
      <c r="P450" s="74">
        <v>25000</v>
      </c>
      <c r="R450" s="53">
        <f t="shared" si="57"/>
        <v>2250</v>
      </c>
      <c r="S450" s="53">
        <f t="shared" si="58"/>
        <v>2250</v>
      </c>
      <c r="V450" s="53">
        <f t="shared" si="59"/>
        <v>29500</v>
      </c>
      <c r="X450" s="6" t="str">
        <f>VLOOKUP($I450,[2]GSTZEN!$E:$AK,1,)</f>
        <v>GE2150FY2526363</v>
      </c>
      <c r="Y450" s="6">
        <f>VLOOKUP($I450,[2]GSTZEN!$E:$AK,4,)</f>
        <v>0</v>
      </c>
      <c r="Z450" s="6">
        <f>VLOOKUP($I450,[2]GSTZEN!$E:$AK,10,)</f>
        <v>25000</v>
      </c>
      <c r="AA450" s="6">
        <f>VLOOKUP($I450,[2]GSTZEN!$E:$AK,11,)</f>
        <v>0</v>
      </c>
      <c r="AB450" s="6">
        <f>VLOOKUP($I450,[2]GSTZEN!$E:$AK,12,)</f>
        <v>2250</v>
      </c>
      <c r="AC450" s="6">
        <f>VLOOKUP($I450,[2]GSTZEN!$E:$AK,13,)</f>
        <v>2250</v>
      </c>
      <c r="AD450" s="6">
        <f>VLOOKUP($I450,[2]GSTZEN!$E:$AK,15,)</f>
        <v>29500</v>
      </c>
      <c r="AE450" s="6">
        <f>VLOOKUP($I450,[2]GSTZEN!$E:$AK,31,)</f>
        <v>0</v>
      </c>
      <c r="AF450" s="6">
        <f>VLOOKUP($I450,[2]GSTZEN!$E:$AK,32,)</f>
        <v>0</v>
      </c>
      <c r="AH450" s="6" t="b">
        <f t="shared" si="52"/>
        <v>1</v>
      </c>
      <c r="AI450" s="6">
        <f t="shared" si="56"/>
        <v>0</v>
      </c>
      <c r="AJ450" s="6">
        <f t="shared" si="56"/>
        <v>0</v>
      </c>
      <c r="AK450" s="6">
        <f t="shared" si="53"/>
        <v>0</v>
      </c>
      <c r="AL450" s="6">
        <f t="shared" si="54"/>
        <v>0</v>
      </c>
      <c r="AM450" s="6">
        <f t="shared" si="55"/>
        <v>0</v>
      </c>
    </row>
    <row r="451" spans="1:39">
      <c r="A451" s="6">
        <v>2150</v>
      </c>
      <c r="B451" s="6" t="s">
        <v>879</v>
      </c>
      <c r="C451" s="6" t="s">
        <v>296</v>
      </c>
      <c r="F451" s="58">
        <v>0</v>
      </c>
      <c r="G451" s="8">
        <v>1.3</v>
      </c>
      <c r="H451" s="6" t="s">
        <v>111</v>
      </c>
      <c r="I451" s="19" t="s">
        <v>832</v>
      </c>
      <c r="J451" s="59">
        <v>45894</v>
      </c>
      <c r="K451" s="6" t="s">
        <v>111</v>
      </c>
      <c r="L451" s="6">
        <v>998599</v>
      </c>
      <c r="M451" s="44" t="s">
        <v>36</v>
      </c>
      <c r="N451" s="44">
        <v>1</v>
      </c>
      <c r="O451" s="44" t="s">
        <v>37</v>
      </c>
      <c r="P451" s="74">
        <v>125000</v>
      </c>
      <c r="R451" s="53">
        <f t="shared" si="57"/>
        <v>11250</v>
      </c>
      <c r="S451" s="53">
        <f t="shared" si="58"/>
        <v>11250</v>
      </c>
      <c r="V451" s="53">
        <f t="shared" si="59"/>
        <v>147500</v>
      </c>
      <c r="X451" s="6" t="str">
        <f>VLOOKUP($I451,[2]GSTZEN!$E:$AK,1,)</f>
        <v>GE2150FY2526364</v>
      </c>
      <c r="Y451" s="6">
        <f>VLOOKUP($I451,[2]GSTZEN!$E:$AK,4,)</f>
        <v>0</v>
      </c>
      <c r="Z451" s="6">
        <f>VLOOKUP($I451,[2]GSTZEN!$E:$AK,10,)</f>
        <v>125000</v>
      </c>
      <c r="AA451" s="6">
        <f>VLOOKUP($I451,[2]GSTZEN!$E:$AK,11,)</f>
        <v>0</v>
      </c>
      <c r="AB451" s="6">
        <f>VLOOKUP($I451,[2]GSTZEN!$E:$AK,12,)</f>
        <v>11250</v>
      </c>
      <c r="AC451" s="6">
        <f>VLOOKUP($I451,[2]GSTZEN!$E:$AK,13,)</f>
        <v>11250</v>
      </c>
      <c r="AD451" s="6">
        <f>VLOOKUP($I451,[2]GSTZEN!$E:$AK,15,)</f>
        <v>147500</v>
      </c>
      <c r="AE451" s="6">
        <f>VLOOKUP($I451,[2]GSTZEN!$E:$AK,31,)</f>
        <v>0</v>
      </c>
      <c r="AF451" s="6">
        <f>VLOOKUP($I451,[2]GSTZEN!$E:$AK,32,)</f>
        <v>0</v>
      </c>
      <c r="AH451" s="6" t="b">
        <f t="shared" ref="AH451:AH496" si="60">EXACT(F451,Y451)</f>
        <v>1</v>
      </c>
      <c r="AI451" s="6">
        <f t="shared" si="56"/>
        <v>0</v>
      </c>
      <c r="AJ451" s="6">
        <f t="shared" si="56"/>
        <v>0</v>
      </c>
      <c r="AK451" s="6">
        <f t="shared" ref="AK451:AK496" si="61">S451-AB451</f>
        <v>0</v>
      </c>
      <c r="AL451" s="6">
        <f t="shared" ref="AL451:AL496" si="62">S451-AC451</f>
        <v>0</v>
      </c>
      <c r="AM451" s="6">
        <f t="shared" ref="AM451:AM496" si="63">V451-AD451</f>
        <v>0</v>
      </c>
    </row>
    <row r="452" spans="1:39">
      <c r="A452" s="6">
        <v>2150</v>
      </c>
      <c r="B452" s="6" t="s">
        <v>879</v>
      </c>
      <c r="C452" s="6" t="s">
        <v>296</v>
      </c>
      <c r="F452" s="58">
        <v>0</v>
      </c>
      <c r="G452" s="8">
        <v>1.3</v>
      </c>
      <c r="H452" s="6" t="s">
        <v>111</v>
      </c>
      <c r="I452" s="19" t="s">
        <v>833</v>
      </c>
      <c r="J452" s="59">
        <v>45894</v>
      </c>
      <c r="K452" s="6" t="s">
        <v>111</v>
      </c>
      <c r="L452" s="6">
        <v>998599</v>
      </c>
      <c r="M452" s="44" t="s">
        <v>36</v>
      </c>
      <c r="N452" s="44">
        <v>1</v>
      </c>
      <c r="O452" s="44" t="s">
        <v>37</v>
      </c>
      <c r="P452" s="74">
        <v>25000</v>
      </c>
      <c r="R452" s="53">
        <f t="shared" si="57"/>
        <v>2250</v>
      </c>
      <c r="S452" s="53">
        <f t="shared" si="58"/>
        <v>2250</v>
      </c>
      <c r="V452" s="53">
        <f t="shared" si="59"/>
        <v>29500</v>
      </c>
      <c r="X452" s="6" t="str">
        <f>VLOOKUP($I452,[2]GSTZEN!$E:$AK,1,)</f>
        <v>GE2150FY2526365</v>
      </c>
      <c r="Y452" s="6">
        <f>VLOOKUP($I452,[2]GSTZEN!$E:$AK,4,)</f>
        <v>0</v>
      </c>
      <c r="Z452" s="6">
        <f>VLOOKUP($I452,[2]GSTZEN!$E:$AK,10,)</f>
        <v>25000</v>
      </c>
      <c r="AA452" s="6">
        <f>VLOOKUP($I452,[2]GSTZEN!$E:$AK,11,)</f>
        <v>0</v>
      </c>
      <c r="AB452" s="6">
        <f>VLOOKUP($I452,[2]GSTZEN!$E:$AK,12,)</f>
        <v>2250</v>
      </c>
      <c r="AC452" s="6">
        <f>VLOOKUP($I452,[2]GSTZEN!$E:$AK,13,)</f>
        <v>2250</v>
      </c>
      <c r="AD452" s="6">
        <f>VLOOKUP($I452,[2]GSTZEN!$E:$AK,15,)</f>
        <v>29500</v>
      </c>
      <c r="AE452" s="6">
        <f>VLOOKUP($I452,[2]GSTZEN!$E:$AK,31,)</f>
        <v>0</v>
      </c>
      <c r="AF452" s="6">
        <f>VLOOKUP($I452,[2]GSTZEN!$E:$AK,32,)</f>
        <v>0</v>
      </c>
      <c r="AH452" s="6" t="b">
        <f t="shared" si="60"/>
        <v>1</v>
      </c>
      <c r="AI452" s="6">
        <f t="shared" si="56"/>
        <v>0</v>
      </c>
      <c r="AJ452" s="6">
        <f t="shared" si="56"/>
        <v>0</v>
      </c>
      <c r="AK452" s="6">
        <f t="shared" si="61"/>
        <v>0</v>
      </c>
      <c r="AL452" s="6">
        <f t="shared" si="62"/>
        <v>0</v>
      </c>
      <c r="AM452" s="6">
        <f t="shared" si="63"/>
        <v>0</v>
      </c>
    </row>
    <row r="453" spans="1:39">
      <c r="A453" s="6">
        <v>2150</v>
      </c>
      <c r="B453" s="6" t="s">
        <v>879</v>
      </c>
      <c r="C453" s="6" t="s">
        <v>296</v>
      </c>
      <c r="F453" s="58">
        <v>0</v>
      </c>
      <c r="G453" s="8">
        <v>1.3</v>
      </c>
      <c r="H453" s="6" t="s">
        <v>111</v>
      </c>
      <c r="I453" s="19" t="s">
        <v>834</v>
      </c>
      <c r="J453" s="59">
        <v>45894</v>
      </c>
      <c r="K453" s="6" t="s">
        <v>111</v>
      </c>
      <c r="L453" s="6">
        <v>998599</v>
      </c>
      <c r="M453" s="44" t="s">
        <v>36</v>
      </c>
      <c r="N453" s="44">
        <v>1</v>
      </c>
      <c r="O453" s="44" t="s">
        <v>37</v>
      </c>
      <c r="P453" s="72">
        <v>74900</v>
      </c>
      <c r="R453" s="53">
        <f t="shared" si="57"/>
        <v>6741</v>
      </c>
      <c r="S453" s="53">
        <f t="shared" si="58"/>
        <v>6741</v>
      </c>
      <c r="V453" s="53">
        <f t="shared" si="59"/>
        <v>88382</v>
      </c>
      <c r="X453" s="6" t="str">
        <f>VLOOKUP($I453,[2]GSTZEN!$E:$AK,1,)</f>
        <v>GE2150FY2526366</v>
      </c>
      <c r="Y453" s="6">
        <f>VLOOKUP($I453,[2]GSTZEN!$E:$AK,4,)</f>
        <v>0</v>
      </c>
      <c r="Z453" s="6">
        <f>VLOOKUP($I453,[2]GSTZEN!$E:$AK,10,)</f>
        <v>74900</v>
      </c>
      <c r="AA453" s="6">
        <f>VLOOKUP($I453,[2]GSTZEN!$E:$AK,11,)</f>
        <v>0</v>
      </c>
      <c r="AB453" s="6">
        <f>VLOOKUP($I453,[2]GSTZEN!$E:$AK,12,)</f>
        <v>6741</v>
      </c>
      <c r="AC453" s="6">
        <f>VLOOKUP($I453,[2]GSTZEN!$E:$AK,13,)</f>
        <v>6741</v>
      </c>
      <c r="AD453" s="6">
        <f>VLOOKUP($I453,[2]GSTZEN!$E:$AK,15,)</f>
        <v>88382</v>
      </c>
      <c r="AE453" s="6">
        <f>VLOOKUP($I453,[2]GSTZEN!$E:$AK,31,)</f>
        <v>0</v>
      </c>
      <c r="AF453" s="6">
        <f>VLOOKUP($I453,[2]GSTZEN!$E:$AK,32,)</f>
        <v>0</v>
      </c>
      <c r="AH453" s="6" t="b">
        <f t="shared" si="60"/>
        <v>1</v>
      </c>
      <c r="AI453" s="6">
        <f t="shared" si="56"/>
        <v>0</v>
      </c>
      <c r="AJ453" s="6">
        <f t="shared" si="56"/>
        <v>0</v>
      </c>
      <c r="AK453" s="6">
        <f t="shared" si="61"/>
        <v>0</v>
      </c>
      <c r="AL453" s="6">
        <f t="shared" si="62"/>
        <v>0</v>
      </c>
      <c r="AM453" s="6">
        <f t="shared" si="63"/>
        <v>0</v>
      </c>
    </row>
    <row r="454" spans="1:39">
      <c r="A454" s="6">
        <v>2150</v>
      </c>
      <c r="B454" s="6" t="s">
        <v>879</v>
      </c>
      <c r="C454" s="6" t="s">
        <v>296</v>
      </c>
      <c r="F454" s="58">
        <v>0</v>
      </c>
      <c r="G454" s="8">
        <v>1.3</v>
      </c>
      <c r="H454" s="6" t="s">
        <v>111</v>
      </c>
      <c r="I454" s="19" t="s">
        <v>835</v>
      </c>
      <c r="J454" s="59">
        <v>45894</v>
      </c>
      <c r="K454" s="6" t="s">
        <v>111</v>
      </c>
      <c r="L454" s="6">
        <v>998599</v>
      </c>
      <c r="M454" s="44" t="s">
        <v>36</v>
      </c>
      <c r="N454" s="44">
        <v>1</v>
      </c>
      <c r="O454" s="44" t="s">
        <v>37</v>
      </c>
      <c r="P454" s="72">
        <v>100000</v>
      </c>
      <c r="R454" s="53">
        <f t="shared" si="57"/>
        <v>9000</v>
      </c>
      <c r="S454" s="53">
        <f t="shared" si="58"/>
        <v>9000</v>
      </c>
      <c r="V454" s="53">
        <f t="shared" si="59"/>
        <v>118000</v>
      </c>
      <c r="X454" s="6" t="str">
        <f>VLOOKUP($I454,[2]GSTZEN!$E:$AK,1,)</f>
        <v>GE2150FY2526367</v>
      </c>
      <c r="Y454" s="6">
        <f>VLOOKUP($I454,[2]GSTZEN!$E:$AK,4,)</f>
        <v>0</v>
      </c>
      <c r="Z454" s="6">
        <f>VLOOKUP($I454,[2]GSTZEN!$E:$AK,10,)</f>
        <v>100000</v>
      </c>
      <c r="AA454" s="6">
        <f>VLOOKUP($I454,[2]GSTZEN!$E:$AK,11,)</f>
        <v>0</v>
      </c>
      <c r="AB454" s="6">
        <f>VLOOKUP($I454,[2]GSTZEN!$E:$AK,12,)</f>
        <v>9000</v>
      </c>
      <c r="AC454" s="6">
        <f>VLOOKUP($I454,[2]GSTZEN!$E:$AK,13,)</f>
        <v>9000</v>
      </c>
      <c r="AD454" s="6">
        <f>VLOOKUP($I454,[2]GSTZEN!$E:$AK,15,)</f>
        <v>118000</v>
      </c>
      <c r="AE454" s="6">
        <f>VLOOKUP($I454,[2]GSTZEN!$E:$AK,31,)</f>
        <v>0</v>
      </c>
      <c r="AF454" s="6">
        <f>VLOOKUP($I454,[2]GSTZEN!$E:$AK,32,)</f>
        <v>0</v>
      </c>
      <c r="AH454" s="6" t="b">
        <f t="shared" si="60"/>
        <v>1</v>
      </c>
      <c r="AI454" s="6">
        <f t="shared" si="56"/>
        <v>0</v>
      </c>
      <c r="AJ454" s="6">
        <f t="shared" si="56"/>
        <v>0</v>
      </c>
      <c r="AK454" s="6">
        <f t="shared" si="61"/>
        <v>0</v>
      </c>
      <c r="AL454" s="6">
        <f t="shared" si="62"/>
        <v>0</v>
      </c>
      <c r="AM454" s="6">
        <f t="shared" si="63"/>
        <v>0</v>
      </c>
    </row>
    <row r="455" spans="1:39">
      <c r="A455" s="6">
        <v>2150</v>
      </c>
      <c r="B455" s="6" t="s">
        <v>879</v>
      </c>
      <c r="C455" s="6" t="s">
        <v>296</v>
      </c>
      <c r="F455" s="58">
        <v>0</v>
      </c>
      <c r="G455" s="8">
        <v>1.3</v>
      </c>
      <c r="H455" s="6" t="s">
        <v>111</v>
      </c>
      <c r="I455" s="19" t="s">
        <v>836</v>
      </c>
      <c r="J455" s="59">
        <v>45894</v>
      </c>
      <c r="K455" s="6" t="s">
        <v>111</v>
      </c>
      <c r="L455" s="6">
        <v>998599</v>
      </c>
      <c r="M455" s="44" t="s">
        <v>36</v>
      </c>
      <c r="N455" s="44">
        <v>1</v>
      </c>
      <c r="O455" s="44" t="s">
        <v>37</v>
      </c>
      <c r="P455" s="72">
        <v>74900</v>
      </c>
      <c r="R455" s="53">
        <f t="shared" si="57"/>
        <v>6741</v>
      </c>
      <c r="S455" s="53">
        <f t="shared" si="58"/>
        <v>6741</v>
      </c>
      <c r="V455" s="53">
        <f t="shared" si="59"/>
        <v>88382</v>
      </c>
      <c r="X455" s="6" t="str">
        <f>VLOOKUP($I455,[2]GSTZEN!$E:$AK,1,)</f>
        <v>GE2150FY2526368</v>
      </c>
      <c r="Y455" s="6">
        <f>VLOOKUP($I455,[2]GSTZEN!$E:$AK,4,)</f>
        <v>0</v>
      </c>
      <c r="Z455" s="6">
        <f>VLOOKUP($I455,[2]GSTZEN!$E:$AK,10,)</f>
        <v>74900</v>
      </c>
      <c r="AA455" s="6">
        <f>VLOOKUP($I455,[2]GSTZEN!$E:$AK,11,)</f>
        <v>0</v>
      </c>
      <c r="AB455" s="6">
        <f>VLOOKUP($I455,[2]GSTZEN!$E:$AK,12,)</f>
        <v>6741</v>
      </c>
      <c r="AC455" s="6">
        <f>VLOOKUP($I455,[2]GSTZEN!$E:$AK,13,)</f>
        <v>6741</v>
      </c>
      <c r="AD455" s="6">
        <f>VLOOKUP($I455,[2]GSTZEN!$E:$AK,15,)</f>
        <v>88382</v>
      </c>
      <c r="AE455" s="6">
        <f>VLOOKUP($I455,[2]GSTZEN!$E:$AK,31,)</f>
        <v>0</v>
      </c>
      <c r="AF455" s="6">
        <f>VLOOKUP($I455,[2]GSTZEN!$E:$AK,32,)</f>
        <v>0</v>
      </c>
      <c r="AH455" s="6" t="b">
        <f t="shared" si="60"/>
        <v>1</v>
      </c>
      <c r="AI455" s="6">
        <f t="shared" si="56"/>
        <v>0</v>
      </c>
      <c r="AJ455" s="6">
        <f t="shared" si="56"/>
        <v>0</v>
      </c>
      <c r="AK455" s="6">
        <f t="shared" si="61"/>
        <v>0</v>
      </c>
      <c r="AL455" s="6">
        <f t="shared" si="62"/>
        <v>0</v>
      </c>
      <c r="AM455" s="6">
        <f t="shared" si="63"/>
        <v>0</v>
      </c>
    </row>
    <row r="456" spans="1:39">
      <c r="A456" s="6">
        <v>2150</v>
      </c>
      <c r="B456" s="6" t="s">
        <v>879</v>
      </c>
      <c r="C456" s="6" t="s">
        <v>296</v>
      </c>
      <c r="F456" s="58">
        <v>0</v>
      </c>
      <c r="G456" s="8">
        <v>1.3</v>
      </c>
      <c r="H456" s="6" t="s">
        <v>111</v>
      </c>
      <c r="I456" s="19" t="s">
        <v>837</v>
      </c>
      <c r="J456" s="59">
        <v>45894</v>
      </c>
      <c r="K456" s="6" t="s">
        <v>111</v>
      </c>
      <c r="L456" s="6">
        <v>998599</v>
      </c>
      <c r="M456" s="44" t="s">
        <v>36</v>
      </c>
      <c r="N456" s="44">
        <v>1</v>
      </c>
      <c r="O456" s="44" t="s">
        <v>37</v>
      </c>
      <c r="P456" s="72">
        <v>100000</v>
      </c>
      <c r="R456" s="53">
        <f t="shared" si="57"/>
        <v>9000</v>
      </c>
      <c r="S456" s="53">
        <f t="shared" si="58"/>
        <v>9000</v>
      </c>
      <c r="V456" s="53">
        <f t="shared" si="59"/>
        <v>118000</v>
      </c>
      <c r="X456" s="6" t="str">
        <f>VLOOKUP($I456,[2]GSTZEN!$E:$AK,1,)</f>
        <v>GE2150FY2526369</v>
      </c>
      <c r="Y456" s="6">
        <f>VLOOKUP($I456,[2]GSTZEN!$E:$AK,4,)</f>
        <v>0</v>
      </c>
      <c r="Z456" s="6">
        <f>VLOOKUP($I456,[2]GSTZEN!$E:$AK,10,)</f>
        <v>100000</v>
      </c>
      <c r="AA456" s="6">
        <f>VLOOKUP($I456,[2]GSTZEN!$E:$AK,11,)</f>
        <v>0</v>
      </c>
      <c r="AB456" s="6">
        <f>VLOOKUP($I456,[2]GSTZEN!$E:$AK,12,)</f>
        <v>9000</v>
      </c>
      <c r="AC456" s="6">
        <f>VLOOKUP($I456,[2]GSTZEN!$E:$AK,13,)</f>
        <v>9000</v>
      </c>
      <c r="AD456" s="6">
        <f>VLOOKUP($I456,[2]GSTZEN!$E:$AK,15,)</f>
        <v>118000</v>
      </c>
      <c r="AE456" s="6">
        <f>VLOOKUP($I456,[2]GSTZEN!$E:$AK,31,)</f>
        <v>0</v>
      </c>
      <c r="AF456" s="6">
        <f>VLOOKUP($I456,[2]GSTZEN!$E:$AK,32,)</f>
        <v>0</v>
      </c>
      <c r="AH456" s="6" t="b">
        <f t="shared" si="60"/>
        <v>1</v>
      </c>
      <c r="AI456" s="6">
        <f t="shared" si="56"/>
        <v>0</v>
      </c>
      <c r="AJ456" s="6">
        <f t="shared" si="56"/>
        <v>0</v>
      </c>
      <c r="AK456" s="6">
        <f t="shared" si="61"/>
        <v>0</v>
      </c>
      <c r="AL456" s="6">
        <f t="shared" si="62"/>
        <v>0</v>
      </c>
      <c r="AM456" s="6">
        <f t="shared" si="63"/>
        <v>0</v>
      </c>
    </row>
    <row r="457" spans="1:39">
      <c r="A457" s="6">
        <v>2150</v>
      </c>
      <c r="B457" s="6" t="s">
        <v>879</v>
      </c>
      <c r="C457" s="6" t="s">
        <v>296</v>
      </c>
      <c r="F457" s="58">
        <v>0</v>
      </c>
      <c r="G457" s="8">
        <v>1.3</v>
      </c>
      <c r="H457" s="6" t="s">
        <v>111</v>
      </c>
      <c r="I457" s="19" t="s">
        <v>838</v>
      </c>
      <c r="J457" s="59">
        <v>45894</v>
      </c>
      <c r="K457" s="6" t="s">
        <v>111</v>
      </c>
      <c r="L457" s="6">
        <v>998599</v>
      </c>
      <c r="M457" s="44" t="s">
        <v>36</v>
      </c>
      <c r="N457" s="44">
        <v>1</v>
      </c>
      <c r="O457" s="44" t="s">
        <v>37</v>
      </c>
      <c r="P457" s="72">
        <v>74900</v>
      </c>
      <c r="R457" s="53">
        <f t="shared" si="57"/>
        <v>6741</v>
      </c>
      <c r="S457" s="53">
        <f t="shared" si="58"/>
        <v>6741</v>
      </c>
      <c r="V457" s="53">
        <f t="shared" si="59"/>
        <v>88382</v>
      </c>
      <c r="X457" s="6" t="str">
        <f>VLOOKUP($I457,[2]GSTZEN!$E:$AK,1,)</f>
        <v>GE2150FY2526370</v>
      </c>
      <c r="Y457" s="6">
        <f>VLOOKUP($I457,[2]GSTZEN!$E:$AK,4,)</f>
        <v>0</v>
      </c>
      <c r="Z457" s="6">
        <f>VLOOKUP($I457,[2]GSTZEN!$E:$AK,10,)</f>
        <v>74900</v>
      </c>
      <c r="AA457" s="6">
        <f>VLOOKUP($I457,[2]GSTZEN!$E:$AK,11,)</f>
        <v>0</v>
      </c>
      <c r="AB457" s="6">
        <f>VLOOKUP($I457,[2]GSTZEN!$E:$AK,12,)</f>
        <v>6741</v>
      </c>
      <c r="AC457" s="6">
        <f>VLOOKUP($I457,[2]GSTZEN!$E:$AK,13,)</f>
        <v>6741</v>
      </c>
      <c r="AD457" s="6">
        <f>VLOOKUP($I457,[2]GSTZEN!$E:$AK,15,)</f>
        <v>88382</v>
      </c>
      <c r="AE457" s="6">
        <f>VLOOKUP($I457,[2]GSTZEN!$E:$AK,31,)</f>
        <v>0</v>
      </c>
      <c r="AF457" s="6">
        <f>VLOOKUP($I457,[2]GSTZEN!$E:$AK,32,)</f>
        <v>0</v>
      </c>
      <c r="AH457" s="6" t="b">
        <f t="shared" si="60"/>
        <v>1</v>
      </c>
      <c r="AI457" s="6">
        <f t="shared" si="56"/>
        <v>0</v>
      </c>
      <c r="AJ457" s="6">
        <f t="shared" si="56"/>
        <v>0</v>
      </c>
      <c r="AK457" s="6">
        <f t="shared" si="61"/>
        <v>0</v>
      </c>
      <c r="AL457" s="6">
        <f t="shared" si="62"/>
        <v>0</v>
      </c>
      <c r="AM457" s="6">
        <f t="shared" si="63"/>
        <v>0</v>
      </c>
    </row>
    <row r="458" spans="1:39">
      <c r="A458" s="6">
        <v>2150</v>
      </c>
      <c r="B458" s="6" t="s">
        <v>879</v>
      </c>
      <c r="C458" s="6" t="s">
        <v>296</v>
      </c>
      <c r="F458" s="58">
        <v>0</v>
      </c>
      <c r="G458" s="8">
        <v>1.3</v>
      </c>
      <c r="H458" s="6" t="s">
        <v>111</v>
      </c>
      <c r="I458" s="19" t="s">
        <v>839</v>
      </c>
      <c r="J458" s="59">
        <v>45894</v>
      </c>
      <c r="K458" s="6" t="s">
        <v>111</v>
      </c>
      <c r="L458" s="6">
        <v>998599</v>
      </c>
      <c r="M458" s="44" t="s">
        <v>36</v>
      </c>
      <c r="N458" s="44">
        <v>1</v>
      </c>
      <c r="O458" s="44" t="s">
        <v>37</v>
      </c>
      <c r="P458" s="74">
        <v>25000</v>
      </c>
      <c r="R458" s="53">
        <f t="shared" si="57"/>
        <v>2250</v>
      </c>
      <c r="S458" s="53">
        <f t="shared" si="58"/>
        <v>2250</v>
      </c>
      <c r="V458" s="53">
        <f t="shared" si="59"/>
        <v>29500</v>
      </c>
      <c r="X458" s="6" t="str">
        <f>VLOOKUP($I458,[2]GSTZEN!$E:$AK,1,)</f>
        <v>GE2150FY2526371</v>
      </c>
      <c r="Y458" s="6">
        <f>VLOOKUP($I458,[2]GSTZEN!$E:$AK,4,)</f>
        <v>0</v>
      </c>
      <c r="Z458" s="6">
        <f>VLOOKUP($I458,[2]GSTZEN!$E:$AK,10,)</f>
        <v>25000</v>
      </c>
      <c r="AA458" s="6">
        <f>VLOOKUP($I458,[2]GSTZEN!$E:$AK,11,)</f>
        <v>0</v>
      </c>
      <c r="AB458" s="6">
        <f>VLOOKUP($I458,[2]GSTZEN!$E:$AK,12,)</f>
        <v>2250</v>
      </c>
      <c r="AC458" s="6">
        <f>VLOOKUP($I458,[2]GSTZEN!$E:$AK,13,)</f>
        <v>2250</v>
      </c>
      <c r="AD458" s="6">
        <f>VLOOKUP($I458,[2]GSTZEN!$E:$AK,15,)</f>
        <v>29500</v>
      </c>
      <c r="AE458" s="6">
        <f>VLOOKUP($I458,[2]GSTZEN!$E:$AK,31,)</f>
        <v>0</v>
      </c>
      <c r="AF458" s="6">
        <f>VLOOKUP($I458,[2]GSTZEN!$E:$AK,32,)</f>
        <v>0</v>
      </c>
      <c r="AH458" s="6" t="b">
        <f t="shared" si="60"/>
        <v>1</v>
      </c>
      <c r="AI458" s="6">
        <f t="shared" si="56"/>
        <v>0</v>
      </c>
      <c r="AJ458" s="6">
        <f t="shared" si="56"/>
        <v>0</v>
      </c>
      <c r="AK458" s="6">
        <f t="shared" si="61"/>
        <v>0</v>
      </c>
      <c r="AL458" s="6">
        <f t="shared" si="62"/>
        <v>0</v>
      </c>
      <c r="AM458" s="6">
        <f t="shared" si="63"/>
        <v>0</v>
      </c>
    </row>
    <row r="459" spans="1:39">
      <c r="A459" s="6">
        <v>2150</v>
      </c>
      <c r="B459" s="6" t="s">
        <v>879</v>
      </c>
      <c r="C459" s="6" t="s">
        <v>296</v>
      </c>
      <c r="F459" s="58">
        <v>0</v>
      </c>
      <c r="G459" s="8">
        <v>1.3</v>
      </c>
      <c r="H459" s="6" t="s">
        <v>111</v>
      </c>
      <c r="I459" s="19" t="s">
        <v>840</v>
      </c>
      <c r="J459" s="59">
        <v>45894</v>
      </c>
      <c r="K459" s="6" t="s">
        <v>111</v>
      </c>
      <c r="L459" s="6">
        <v>998599</v>
      </c>
      <c r="M459" s="44" t="s">
        <v>36</v>
      </c>
      <c r="N459" s="44">
        <v>1</v>
      </c>
      <c r="O459" s="44" t="s">
        <v>37</v>
      </c>
      <c r="P459" s="74">
        <v>22110</v>
      </c>
      <c r="R459" s="53">
        <f t="shared" si="57"/>
        <v>1989.8999999999999</v>
      </c>
      <c r="S459" s="53">
        <f t="shared" si="58"/>
        <v>1989.8999999999999</v>
      </c>
      <c r="V459" s="53">
        <f t="shared" si="59"/>
        <v>26089.800000000003</v>
      </c>
      <c r="X459" s="6" t="str">
        <f>VLOOKUP($I459,[2]GSTZEN!$E:$AK,1,)</f>
        <v>GE2150FY2526372</v>
      </c>
      <c r="Y459" s="6">
        <f>VLOOKUP($I459,[2]GSTZEN!$E:$AK,4,)</f>
        <v>0</v>
      </c>
      <c r="Z459" s="6">
        <f>VLOOKUP($I459,[2]GSTZEN!$E:$AK,10,)</f>
        <v>22110</v>
      </c>
      <c r="AA459" s="6">
        <f>VLOOKUP($I459,[2]GSTZEN!$E:$AK,11,)</f>
        <v>0</v>
      </c>
      <c r="AB459" s="6">
        <f>VLOOKUP($I459,[2]GSTZEN!$E:$AK,12,)</f>
        <v>1989.9</v>
      </c>
      <c r="AC459" s="6">
        <f>VLOOKUP($I459,[2]GSTZEN!$E:$AK,13,)</f>
        <v>1989.9</v>
      </c>
      <c r="AD459" s="6">
        <f>VLOOKUP($I459,[2]GSTZEN!$E:$AK,15,)</f>
        <v>26089.8</v>
      </c>
      <c r="AE459" s="6">
        <f>VLOOKUP($I459,[2]GSTZEN!$E:$AK,31,)</f>
        <v>0</v>
      </c>
      <c r="AF459" s="6">
        <f>VLOOKUP($I459,[2]GSTZEN!$E:$AK,32,)</f>
        <v>0</v>
      </c>
      <c r="AH459" s="6" t="b">
        <f t="shared" si="60"/>
        <v>1</v>
      </c>
      <c r="AI459" s="6">
        <f t="shared" si="56"/>
        <v>0</v>
      </c>
      <c r="AJ459" s="6">
        <f t="shared" si="56"/>
        <v>0</v>
      </c>
      <c r="AK459" s="6">
        <f t="shared" si="61"/>
        <v>0</v>
      </c>
      <c r="AL459" s="6">
        <f t="shared" si="62"/>
        <v>0</v>
      </c>
      <c r="AM459" s="6">
        <f t="shared" si="63"/>
        <v>0</v>
      </c>
    </row>
    <row r="460" spans="1:39">
      <c r="A460" s="6">
        <v>2150</v>
      </c>
      <c r="B460" s="6" t="s">
        <v>879</v>
      </c>
      <c r="C460" s="6" t="s">
        <v>296</v>
      </c>
      <c r="F460" s="58">
        <v>0</v>
      </c>
      <c r="G460" s="8">
        <v>1.3</v>
      </c>
      <c r="H460" s="6" t="s">
        <v>111</v>
      </c>
      <c r="I460" s="19" t="s">
        <v>841</v>
      </c>
      <c r="J460" s="59">
        <v>45895</v>
      </c>
      <c r="K460" s="6" t="s">
        <v>111</v>
      </c>
      <c r="L460" s="6">
        <v>998599</v>
      </c>
      <c r="M460" s="44" t="s">
        <v>36</v>
      </c>
      <c r="N460" s="44">
        <v>1</v>
      </c>
      <c r="O460" s="44" t="s">
        <v>37</v>
      </c>
      <c r="P460" s="74">
        <v>25000</v>
      </c>
      <c r="R460" s="53">
        <f t="shared" si="57"/>
        <v>2250</v>
      </c>
      <c r="S460" s="53">
        <f t="shared" si="58"/>
        <v>2250</v>
      </c>
      <c r="V460" s="53">
        <f t="shared" si="59"/>
        <v>29500</v>
      </c>
      <c r="X460" s="6" t="str">
        <f>VLOOKUP($I460,[2]GSTZEN!$E:$AK,1,)</f>
        <v>GE2150FY2526373</v>
      </c>
      <c r="Y460" s="6">
        <f>VLOOKUP($I460,[2]GSTZEN!$E:$AK,4,)</f>
        <v>0</v>
      </c>
      <c r="Z460" s="6">
        <f>VLOOKUP($I460,[2]GSTZEN!$E:$AK,10,)</f>
        <v>25000</v>
      </c>
      <c r="AA460" s="6">
        <f>VLOOKUP($I460,[2]GSTZEN!$E:$AK,11,)</f>
        <v>0</v>
      </c>
      <c r="AB460" s="6">
        <f>VLOOKUP($I460,[2]GSTZEN!$E:$AK,12,)</f>
        <v>2250</v>
      </c>
      <c r="AC460" s="6">
        <f>VLOOKUP($I460,[2]GSTZEN!$E:$AK,13,)</f>
        <v>2250</v>
      </c>
      <c r="AD460" s="6">
        <f>VLOOKUP($I460,[2]GSTZEN!$E:$AK,15,)</f>
        <v>29500</v>
      </c>
      <c r="AE460" s="6">
        <f>VLOOKUP($I460,[2]GSTZEN!$E:$AK,31,)</f>
        <v>0</v>
      </c>
      <c r="AF460" s="6">
        <f>VLOOKUP($I460,[2]GSTZEN!$E:$AK,32,)</f>
        <v>0</v>
      </c>
      <c r="AH460" s="6" t="b">
        <f t="shared" si="60"/>
        <v>1</v>
      </c>
      <c r="AI460" s="6">
        <f t="shared" si="56"/>
        <v>0</v>
      </c>
      <c r="AJ460" s="6">
        <f t="shared" si="56"/>
        <v>0</v>
      </c>
      <c r="AK460" s="6">
        <f t="shared" si="61"/>
        <v>0</v>
      </c>
      <c r="AL460" s="6">
        <f t="shared" si="62"/>
        <v>0</v>
      </c>
      <c r="AM460" s="6">
        <f t="shared" si="63"/>
        <v>0</v>
      </c>
    </row>
    <row r="461" spans="1:39">
      <c r="A461" s="6">
        <v>2150</v>
      </c>
      <c r="B461" s="6" t="s">
        <v>879</v>
      </c>
      <c r="C461" s="6" t="s">
        <v>296</v>
      </c>
      <c r="F461" s="58">
        <v>0</v>
      </c>
      <c r="G461" s="8">
        <v>1.3</v>
      </c>
      <c r="H461" s="6" t="s">
        <v>111</v>
      </c>
      <c r="I461" s="19" t="s">
        <v>842</v>
      </c>
      <c r="J461" s="59">
        <v>45895</v>
      </c>
      <c r="K461" s="6" t="s">
        <v>111</v>
      </c>
      <c r="L461" s="6">
        <v>998599</v>
      </c>
      <c r="M461" s="44" t="s">
        <v>36</v>
      </c>
      <c r="N461" s="44">
        <v>1</v>
      </c>
      <c r="O461" s="44" t="s">
        <v>37</v>
      </c>
      <c r="P461" s="74">
        <v>25000</v>
      </c>
      <c r="R461" s="53">
        <f t="shared" si="57"/>
        <v>2250</v>
      </c>
      <c r="S461" s="53">
        <f t="shared" si="58"/>
        <v>2250</v>
      </c>
      <c r="V461" s="53">
        <f t="shared" si="59"/>
        <v>29500</v>
      </c>
      <c r="X461" s="6" t="str">
        <f>VLOOKUP($I461,[2]GSTZEN!$E:$AK,1,)</f>
        <v>GE2150FY2526374</v>
      </c>
      <c r="Y461" s="6">
        <f>VLOOKUP($I461,[2]GSTZEN!$E:$AK,4,)</f>
        <v>0</v>
      </c>
      <c r="Z461" s="6">
        <f>VLOOKUP($I461,[2]GSTZEN!$E:$AK,10,)</f>
        <v>25000</v>
      </c>
      <c r="AA461" s="6">
        <f>VLOOKUP($I461,[2]GSTZEN!$E:$AK,11,)</f>
        <v>0</v>
      </c>
      <c r="AB461" s="6">
        <f>VLOOKUP($I461,[2]GSTZEN!$E:$AK,12,)</f>
        <v>2250</v>
      </c>
      <c r="AC461" s="6">
        <f>VLOOKUP($I461,[2]GSTZEN!$E:$AK,13,)</f>
        <v>2250</v>
      </c>
      <c r="AD461" s="6">
        <f>VLOOKUP($I461,[2]GSTZEN!$E:$AK,15,)</f>
        <v>29500</v>
      </c>
      <c r="AE461" s="6">
        <f>VLOOKUP($I461,[2]GSTZEN!$E:$AK,31,)</f>
        <v>0</v>
      </c>
      <c r="AF461" s="6">
        <f>VLOOKUP($I461,[2]GSTZEN!$E:$AK,32,)</f>
        <v>0</v>
      </c>
      <c r="AH461" s="6" t="b">
        <f t="shared" si="60"/>
        <v>1</v>
      </c>
      <c r="AI461" s="6">
        <f t="shared" si="56"/>
        <v>0</v>
      </c>
      <c r="AJ461" s="6">
        <f t="shared" si="56"/>
        <v>0</v>
      </c>
      <c r="AK461" s="6">
        <f t="shared" si="61"/>
        <v>0</v>
      </c>
      <c r="AL461" s="6">
        <f t="shared" si="62"/>
        <v>0</v>
      </c>
      <c r="AM461" s="6">
        <f t="shared" si="63"/>
        <v>0</v>
      </c>
    </row>
    <row r="462" spans="1:39">
      <c r="A462" s="6">
        <v>2150</v>
      </c>
      <c r="B462" s="6" t="s">
        <v>879</v>
      </c>
      <c r="C462" s="6" t="s">
        <v>296</v>
      </c>
      <c r="F462" s="58">
        <v>0</v>
      </c>
      <c r="G462" s="8">
        <v>1.3</v>
      </c>
      <c r="H462" s="6" t="s">
        <v>111</v>
      </c>
      <c r="I462" s="19" t="s">
        <v>843</v>
      </c>
      <c r="J462" s="59">
        <v>45895</v>
      </c>
      <c r="K462" s="6" t="s">
        <v>111</v>
      </c>
      <c r="L462" s="6">
        <v>998599</v>
      </c>
      <c r="M462" s="44" t="s">
        <v>36</v>
      </c>
      <c r="N462" s="44">
        <v>1</v>
      </c>
      <c r="O462" s="44" t="s">
        <v>37</v>
      </c>
      <c r="P462" s="74">
        <v>25000</v>
      </c>
      <c r="R462" s="53">
        <f t="shared" si="57"/>
        <v>2250</v>
      </c>
      <c r="S462" s="53">
        <f t="shared" si="58"/>
        <v>2250</v>
      </c>
      <c r="V462" s="53">
        <f t="shared" si="59"/>
        <v>29500</v>
      </c>
      <c r="X462" s="6" t="str">
        <f>VLOOKUP($I462,[2]GSTZEN!$E:$AK,1,)</f>
        <v>GE2150FY2526375</v>
      </c>
      <c r="Y462" s="6">
        <f>VLOOKUP($I462,[2]GSTZEN!$E:$AK,4,)</f>
        <v>0</v>
      </c>
      <c r="Z462" s="6">
        <f>VLOOKUP($I462,[2]GSTZEN!$E:$AK,10,)</f>
        <v>25000</v>
      </c>
      <c r="AA462" s="6">
        <f>VLOOKUP($I462,[2]GSTZEN!$E:$AK,11,)</f>
        <v>0</v>
      </c>
      <c r="AB462" s="6">
        <f>VLOOKUP($I462,[2]GSTZEN!$E:$AK,12,)</f>
        <v>2250</v>
      </c>
      <c r="AC462" s="6">
        <f>VLOOKUP($I462,[2]GSTZEN!$E:$AK,13,)</f>
        <v>2250</v>
      </c>
      <c r="AD462" s="6">
        <f>VLOOKUP($I462,[2]GSTZEN!$E:$AK,15,)</f>
        <v>29500</v>
      </c>
      <c r="AE462" s="6">
        <f>VLOOKUP($I462,[2]GSTZEN!$E:$AK,31,)</f>
        <v>0</v>
      </c>
      <c r="AF462" s="6">
        <f>VLOOKUP($I462,[2]GSTZEN!$E:$AK,32,)</f>
        <v>0</v>
      </c>
      <c r="AH462" s="6" t="b">
        <f t="shared" si="60"/>
        <v>1</v>
      </c>
      <c r="AI462" s="6">
        <f t="shared" si="56"/>
        <v>0</v>
      </c>
      <c r="AJ462" s="6">
        <f t="shared" si="56"/>
        <v>0</v>
      </c>
      <c r="AK462" s="6">
        <f t="shared" si="61"/>
        <v>0</v>
      </c>
      <c r="AL462" s="6">
        <f t="shared" si="62"/>
        <v>0</v>
      </c>
      <c r="AM462" s="6">
        <f t="shared" si="63"/>
        <v>0</v>
      </c>
    </row>
    <row r="463" spans="1:39">
      <c r="A463" s="6">
        <v>2150</v>
      </c>
      <c r="B463" s="6" t="s">
        <v>879</v>
      </c>
      <c r="C463" s="6" t="s">
        <v>296</v>
      </c>
      <c r="F463" s="58">
        <v>0</v>
      </c>
      <c r="G463" s="8">
        <v>1.3</v>
      </c>
      <c r="H463" s="6" t="s">
        <v>111</v>
      </c>
      <c r="I463" s="19" t="s">
        <v>844</v>
      </c>
      <c r="J463" s="59">
        <v>45895</v>
      </c>
      <c r="K463" s="6" t="s">
        <v>111</v>
      </c>
      <c r="L463" s="6">
        <v>998599</v>
      </c>
      <c r="M463" s="44" t="s">
        <v>36</v>
      </c>
      <c r="N463" s="44">
        <v>1</v>
      </c>
      <c r="O463" s="44" t="s">
        <v>37</v>
      </c>
      <c r="P463" s="74">
        <v>25000</v>
      </c>
      <c r="R463" s="53">
        <f t="shared" si="57"/>
        <v>2250</v>
      </c>
      <c r="S463" s="53">
        <f t="shared" si="58"/>
        <v>2250</v>
      </c>
      <c r="V463" s="53">
        <f t="shared" si="59"/>
        <v>29500</v>
      </c>
      <c r="X463" s="6" t="str">
        <f>VLOOKUP($I463,[2]GSTZEN!$E:$AK,1,)</f>
        <v>GE2150FY2526376</v>
      </c>
      <c r="Y463" s="6">
        <f>VLOOKUP($I463,[2]GSTZEN!$E:$AK,4,)</f>
        <v>0</v>
      </c>
      <c r="Z463" s="6">
        <f>VLOOKUP($I463,[2]GSTZEN!$E:$AK,10,)</f>
        <v>25000</v>
      </c>
      <c r="AA463" s="6">
        <f>VLOOKUP($I463,[2]GSTZEN!$E:$AK,11,)</f>
        <v>0</v>
      </c>
      <c r="AB463" s="6">
        <f>VLOOKUP($I463,[2]GSTZEN!$E:$AK,12,)</f>
        <v>2250</v>
      </c>
      <c r="AC463" s="6">
        <f>VLOOKUP($I463,[2]GSTZEN!$E:$AK,13,)</f>
        <v>2250</v>
      </c>
      <c r="AD463" s="6">
        <f>VLOOKUP($I463,[2]GSTZEN!$E:$AK,15,)</f>
        <v>29500</v>
      </c>
      <c r="AE463" s="6">
        <f>VLOOKUP($I463,[2]GSTZEN!$E:$AK,31,)</f>
        <v>0</v>
      </c>
      <c r="AF463" s="6">
        <f>VLOOKUP($I463,[2]GSTZEN!$E:$AK,32,)</f>
        <v>0</v>
      </c>
      <c r="AH463" s="6" t="b">
        <f t="shared" si="60"/>
        <v>1</v>
      </c>
      <c r="AI463" s="6">
        <f t="shared" si="56"/>
        <v>0</v>
      </c>
      <c r="AJ463" s="6">
        <f t="shared" si="56"/>
        <v>0</v>
      </c>
      <c r="AK463" s="6">
        <f t="shared" si="61"/>
        <v>0</v>
      </c>
      <c r="AL463" s="6">
        <f t="shared" si="62"/>
        <v>0</v>
      </c>
      <c r="AM463" s="6">
        <f t="shared" si="63"/>
        <v>0</v>
      </c>
    </row>
    <row r="464" spans="1:39">
      <c r="A464" s="6">
        <v>2150</v>
      </c>
      <c r="B464" s="6" t="s">
        <v>879</v>
      </c>
      <c r="C464" s="6" t="s">
        <v>296</v>
      </c>
      <c r="F464" s="58">
        <v>0</v>
      </c>
      <c r="G464" s="8">
        <v>1.3</v>
      </c>
      <c r="H464" s="6" t="s">
        <v>111</v>
      </c>
      <c r="I464" s="19" t="s">
        <v>845</v>
      </c>
      <c r="J464" s="59">
        <v>45895</v>
      </c>
      <c r="K464" s="6" t="s">
        <v>111</v>
      </c>
      <c r="L464" s="6">
        <v>998599</v>
      </c>
      <c r="M464" s="44" t="s">
        <v>36</v>
      </c>
      <c r="N464" s="44">
        <v>1</v>
      </c>
      <c r="O464" s="44" t="s">
        <v>37</v>
      </c>
      <c r="P464" s="74">
        <v>125000</v>
      </c>
      <c r="R464" s="53">
        <f t="shared" si="57"/>
        <v>11250</v>
      </c>
      <c r="S464" s="53">
        <f t="shared" si="58"/>
        <v>11250</v>
      </c>
      <c r="V464" s="53">
        <f t="shared" si="59"/>
        <v>147500</v>
      </c>
      <c r="X464" s="6" t="str">
        <f>VLOOKUP($I464,[2]GSTZEN!$E:$AK,1,)</f>
        <v>GE2150FY2526377</v>
      </c>
      <c r="Y464" s="6">
        <f>VLOOKUP($I464,[2]GSTZEN!$E:$AK,4,)</f>
        <v>0</v>
      </c>
      <c r="Z464" s="6">
        <f>VLOOKUP($I464,[2]GSTZEN!$E:$AK,10,)</f>
        <v>125000</v>
      </c>
      <c r="AA464" s="6">
        <f>VLOOKUP($I464,[2]GSTZEN!$E:$AK,11,)</f>
        <v>0</v>
      </c>
      <c r="AB464" s="6">
        <f>VLOOKUP($I464,[2]GSTZEN!$E:$AK,12,)</f>
        <v>11250</v>
      </c>
      <c r="AC464" s="6">
        <f>VLOOKUP($I464,[2]GSTZEN!$E:$AK,13,)</f>
        <v>11250</v>
      </c>
      <c r="AD464" s="6">
        <f>VLOOKUP($I464,[2]GSTZEN!$E:$AK,15,)</f>
        <v>147500</v>
      </c>
      <c r="AE464" s="6">
        <f>VLOOKUP($I464,[2]GSTZEN!$E:$AK,31,)</f>
        <v>0</v>
      </c>
      <c r="AF464" s="6">
        <f>VLOOKUP($I464,[2]GSTZEN!$E:$AK,32,)</f>
        <v>0</v>
      </c>
      <c r="AH464" s="6" t="b">
        <f t="shared" si="60"/>
        <v>1</v>
      </c>
      <c r="AI464" s="6">
        <f t="shared" si="56"/>
        <v>0</v>
      </c>
      <c r="AJ464" s="6">
        <f t="shared" si="56"/>
        <v>0</v>
      </c>
      <c r="AK464" s="6">
        <f t="shared" si="61"/>
        <v>0</v>
      </c>
      <c r="AL464" s="6">
        <f t="shared" si="62"/>
        <v>0</v>
      </c>
      <c r="AM464" s="6">
        <f t="shared" si="63"/>
        <v>0</v>
      </c>
    </row>
    <row r="465" spans="1:39">
      <c r="A465" s="6">
        <v>2150</v>
      </c>
      <c r="B465" s="6" t="s">
        <v>879</v>
      </c>
      <c r="C465" s="6" t="s">
        <v>296</v>
      </c>
      <c r="F465" s="58">
        <v>0</v>
      </c>
      <c r="G465" s="8">
        <v>1.3</v>
      </c>
      <c r="H465" s="6" t="s">
        <v>111</v>
      </c>
      <c r="I465" s="19" t="s">
        <v>846</v>
      </c>
      <c r="J465" s="59">
        <v>45895</v>
      </c>
      <c r="K465" s="6" t="s">
        <v>111</v>
      </c>
      <c r="L465" s="6">
        <v>998599</v>
      </c>
      <c r="M465" s="44" t="s">
        <v>36</v>
      </c>
      <c r="N465" s="44">
        <v>1</v>
      </c>
      <c r="O465" s="44" t="s">
        <v>37</v>
      </c>
      <c r="P465" s="74">
        <v>25000</v>
      </c>
      <c r="R465" s="53">
        <f t="shared" si="57"/>
        <v>2250</v>
      </c>
      <c r="S465" s="53">
        <f t="shared" si="58"/>
        <v>2250</v>
      </c>
      <c r="V465" s="53">
        <f t="shared" si="59"/>
        <v>29500</v>
      </c>
      <c r="X465" s="6" t="str">
        <f>VLOOKUP($I465,[2]GSTZEN!$E:$AK,1,)</f>
        <v>GE2150FY2526378</v>
      </c>
      <c r="Y465" s="6">
        <f>VLOOKUP($I465,[2]GSTZEN!$E:$AK,4,)</f>
        <v>0</v>
      </c>
      <c r="Z465" s="6">
        <f>VLOOKUP($I465,[2]GSTZEN!$E:$AK,10,)</f>
        <v>25000</v>
      </c>
      <c r="AA465" s="6">
        <f>VLOOKUP($I465,[2]GSTZEN!$E:$AK,11,)</f>
        <v>0</v>
      </c>
      <c r="AB465" s="6">
        <f>VLOOKUP($I465,[2]GSTZEN!$E:$AK,12,)</f>
        <v>2250</v>
      </c>
      <c r="AC465" s="6">
        <f>VLOOKUP($I465,[2]GSTZEN!$E:$AK,13,)</f>
        <v>2250</v>
      </c>
      <c r="AD465" s="6">
        <f>VLOOKUP($I465,[2]GSTZEN!$E:$AK,15,)</f>
        <v>29500</v>
      </c>
      <c r="AE465" s="6">
        <f>VLOOKUP($I465,[2]GSTZEN!$E:$AK,31,)</f>
        <v>0</v>
      </c>
      <c r="AF465" s="6">
        <f>VLOOKUP($I465,[2]GSTZEN!$E:$AK,32,)</f>
        <v>0</v>
      </c>
      <c r="AH465" s="6" t="b">
        <f t="shared" si="60"/>
        <v>1</v>
      </c>
      <c r="AI465" s="6">
        <f t="shared" si="56"/>
        <v>0</v>
      </c>
      <c r="AJ465" s="6">
        <f t="shared" si="56"/>
        <v>0</v>
      </c>
      <c r="AK465" s="6">
        <f t="shared" si="61"/>
        <v>0</v>
      </c>
      <c r="AL465" s="6">
        <f t="shared" si="62"/>
        <v>0</v>
      </c>
      <c r="AM465" s="6">
        <f t="shared" si="63"/>
        <v>0</v>
      </c>
    </row>
    <row r="466" spans="1:39">
      <c r="A466" s="6">
        <v>2150</v>
      </c>
      <c r="B466" s="6" t="s">
        <v>879</v>
      </c>
      <c r="C466" s="6" t="s">
        <v>296</v>
      </c>
      <c r="F466" s="58">
        <v>0</v>
      </c>
      <c r="G466" s="8">
        <v>1.3</v>
      </c>
      <c r="H466" s="6" t="s">
        <v>111</v>
      </c>
      <c r="I466" s="19" t="s">
        <v>847</v>
      </c>
      <c r="J466" s="59">
        <v>45895</v>
      </c>
      <c r="K466" s="6" t="s">
        <v>111</v>
      </c>
      <c r="L466" s="6">
        <v>998599</v>
      </c>
      <c r="M466" s="44" t="s">
        <v>36</v>
      </c>
      <c r="N466" s="44">
        <v>1</v>
      </c>
      <c r="O466" s="44" t="s">
        <v>37</v>
      </c>
      <c r="P466" s="72">
        <v>74900</v>
      </c>
      <c r="R466" s="53">
        <f t="shared" si="57"/>
        <v>6741</v>
      </c>
      <c r="S466" s="53">
        <f t="shared" si="58"/>
        <v>6741</v>
      </c>
      <c r="V466" s="53">
        <f t="shared" si="59"/>
        <v>88382</v>
      </c>
      <c r="X466" s="6" t="str">
        <f>VLOOKUP($I466,[2]GSTZEN!$E:$AK,1,)</f>
        <v>GE2150FY2526379</v>
      </c>
      <c r="Y466" s="6">
        <f>VLOOKUP($I466,[2]GSTZEN!$E:$AK,4,)</f>
        <v>0</v>
      </c>
      <c r="Z466" s="6">
        <f>VLOOKUP($I466,[2]GSTZEN!$E:$AK,10,)</f>
        <v>74900</v>
      </c>
      <c r="AA466" s="6">
        <f>VLOOKUP($I466,[2]GSTZEN!$E:$AK,11,)</f>
        <v>0</v>
      </c>
      <c r="AB466" s="6">
        <f>VLOOKUP($I466,[2]GSTZEN!$E:$AK,12,)</f>
        <v>6741</v>
      </c>
      <c r="AC466" s="6">
        <f>VLOOKUP($I466,[2]GSTZEN!$E:$AK,13,)</f>
        <v>6741</v>
      </c>
      <c r="AD466" s="6">
        <f>VLOOKUP($I466,[2]GSTZEN!$E:$AK,15,)</f>
        <v>88382</v>
      </c>
      <c r="AE466" s="6">
        <f>VLOOKUP($I466,[2]GSTZEN!$E:$AK,31,)</f>
        <v>0</v>
      </c>
      <c r="AF466" s="6">
        <f>VLOOKUP($I466,[2]GSTZEN!$E:$AK,32,)</f>
        <v>0</v>
      </c>
      <c r="AH466" s="6" t="b">
        <f t="shared" si="60"/>
        <v>1</v>
      </c>
      <c r="AI466" s="6">
        <f t="shared" si="56"/>
        <v>0</v>
      </c>
      <c r="AJ466" s="6">
        <f t="shared" si="56"/>
        <v>0</v>
      </c>
      <c r="AK466" s="6">
        <f t="shared" si="61"/>
        <v>0</v>
      </c>
      <c r="AL466" s="6">
        <f t="shared" si="62"/>
        <v>0</v>
      </c>
      <c r="AM466" s="6">
        <f t="shared" si="63"/>
        <v>0</v>
      </c>
    </row>
    <row r="467" spans="1:39">
      <c r="A467" s="6">
        <v>2150</v>
      </c>
      <c r="B467" s="6" t="s">
        <v>879</v>
      </c>
      <c r="C467" s="6" t="s">
        <v>296</v>
      </c>
      <c r="F467" s="58">
        <v>0</v>
      </c>
      <c r="G467" s="8">
        <v>1.3</v>
      </c>
      <c r="H467" s="6" t="s">
        <v>111</v>
      </c>
      <c r="I467" s="19" t="s">
        <v>848</v>
      </c>
      <c r="J467" s="59">
        <v>45897</v>
      </c>
      <c r="K467" s="6" t="s">
        <v>111</v>
      </c>
      <c r="L467" s="6">
        <v>998599</v>
      </c>
      <c r="M467" s="44" t="s">
        <v>36</v>
      </c>
      <c r="N467" s="44">
        <v>1</v>
      </c>
      <c r="O467" s="44" t="s">
        <v>37</v>
      </c>
      <c r="P467" s="74">
        <v>50000</v>
      </c>
      <c r="R467" s="53">
        <f t="shared" si="57"/>
        <v>4500</v>
      </c>
      <c r="S467" s="53">
        <f t="shared" si="58"/>
        <v>4500</v>
      </c>
      <c r="V467" s="53">
        <f t="shared" si="59"/>
        <v>59000</v>
      </c>
      <c r="X467" s="6" t="str">
        <f>VLOOKUP($I467,[2]GSTZEN!$E:$AK,1,)</f>
        <v>GE2150FY2526380</v>
      </c>
      <c r="Y467" s="6">
        <f>VLOOKUP($I467,[2]GSTZEN!$E:$AK,4,)</f>
        <v>0</v>
      </c>
      <c r="Z467" s="6">
        <f>VLOOKUP($I467,[2]GSTZEN!$E:$AK,10,)</f>
        <v>50000</v>
      </c>
      <c r="AA467" s="6">
        <f>VLOOKUP($I467,[2]GSTZEN!$E:$AK,11,)</f>
        <v>0</v>
      </c>
      <c r="AB467" s="6">
        <f>VLOOKUP($I467,[2]GSTZEN!$E:$AK,12,)</f>
        <v>4500</v>
      </c>
      <c r="AC467" s="6">
        <f>VLOOKUP($I467,[2]GSTZEN!$E:$AK,13,)</f>
        <v>4500</v>
      </c>
      <c r="AD467" s="6">
        <f>VLOOKUP($I467,[2]GSTZEN!$E:$AK,15,)</f>
        <v>59000</v>
      </c>
      <c r="AE467" s="6">
        <f>VLOOKUP($I467,[2]GSTZEN!$E:$AK,31,)</f>
        <v>0</v>
      </c>
      <c r="AF467" s="6">
        <f>VLOOKUP($I467,[2]GSTZEN!$E:$AK,32,)</f>
        <v>0</v>
      </c>
      <c r="AH467" s="6" t="b">
        <f t="shared" si="60"/>
        <v>1</v>
      </c>
      <c r="AI467" s="6">
        <f t="shared" si="56"/>
        <v>0</v>
      </c>
      <c r="AJ467" s="6">
        <f t="shared" si="56"/>
        <v>0</v>
      </c>
      <c r="AK467" s="6">
        <f t="shared" si="61"/>
        <v>0</v>
      </c>
      <c r="AL467" s="6">
        <f t="shared" si="62"/>
        <v>0</v>
      </c>
      <c r="AM467" s="6">
        <f t="shared" si="63"/>
        <v>0</v>
      </c>
    </row>
    <row r="468" spans="1:39">
      <c r="A468" s="6">
        <v>2150</v>
      </c>
      <c r="B468" s="6" t="s">
        <v>879</v>
      </c>
      <c r="C468" s="6" t="s">
        <v>296</v>
      </c>
      <c r="F468" s="58">
        <v>0</v>
      </c>
      <c r="G468" s="8">
        <v>1.3</v>
      </c>
      <c r="H468" s="6" t="s">
        <v>111</v>
      </c>
      <c r="I468" s="19" t="s">
        <v>849</v>
      </c>
      <c r="J468" s="59">
        <v>45897</v>
      </c>
      <c r="K468" s="6" t="s">
        <v>111</v>
      </c>
      <c r="L468" s="6">
        <v>998599</v>
      </c>
      <c r="M468" s="44" t="s">
        <v>36</v>
      </c>
      <c r="N468" s="44">
        <v>1</v>
      </c>
      <c r="O468" s="44" t="s">
        <v>37</v>
      </c>
      <c r="P468" s="74">
        <v>25000</v>
      </c>
      <c r="R468" s="53">
        <f t="shared" si="57"/>
        <v>2250</v>
      </c>
      <c r="S468" s="53">
        <f t="shared" si="58"/>
        <v>2250</v>
      </c>
      <c r="V468" s="53">
        <f t="shared" si="59"/>
        <v>29500</v>
      </c>
      <c r="X468" s="6" t="str">
        <f>VLOOKUP($I468,[2]GSTZEN!$E:$AK,1,)</f>
        <v>GE2150FY2526381</v>
      </c>
      <c r="Y468" s="6">
        <f>VLOOKUP($I468,[2]GSTZEN!$E:$AK,4,)</f>
        <v>0</v>
      </c>
      <c r="Z468" s="6">
        <f>VLOOKUP($I468,[2]GSTZEN!$E:$AK,10,)</f>
        <v>25000</v>
      </c>
      <c r="AA468" s="6">
        <f>VLOOKUP($I468,[2]GSTZEN!$E:$AK,11,)</f>
        <v>0</v>
      </c>
      <c r="AB468" s="6">
        <f>VLOOKUP($I468,[2]GSTZEN!$E:$AK,12,)</f>
        <v>2250</v>
      </c>
      <c r="AC468" s="6">
        <f>VLOOKUP($I468,[2]GSTZEN!$E:$AK,13,)</f>
        <v>2250</v>
      </c>
      <c r="AD468" s="6">
        <f>VLOOKUP($I468,[2]GSTZEN!$E:$AK,15,)</f>
        <v>29500</v>
      </c>
      <c r="AE468" s="6">
        <f>VLOOKUP($I468,[2]GSTZEN!$E:$AK,31,)</f>
        <v>0</v>
      </c>
      <c r="AF468" s="6">
        <f>VLOOKUP($I468,[2]GSTZEN!$E:$AK,32,)</f>
        <v>0</v>
      </c>
      <c r="AH468" s="6" t="b">
        <f t="shared" si="60"/>
        <v>1</v>
      </c>
      <c r="AI468" s="6">
        <f t="shared" si="56"/>
        <v>0</v>
      </c>
      <c r="AJ468" s="6">
        <f t="shared" si="56"/>
        <v>0</v>
      </c>
      <c r="AK468" s="6">
        <f t="shared" si="61"/>
        <v>0</v>
      </c>
      <c r="AL468" s="6">
        <f t="shared" si="62"/>
        <v>0</v>
      </c>
      <c r="AM468" s="6">
        <f t="shared" si="63"/>
        <v>0</v>
      </c>
    </row>
    <row r="469" spans="1:39">
      <c r="A469" s="6">
        <v>2150</v>
      </c>
      <c r="B469" s="6" t="s">
        <v>879</v>
      </c>
      <c r="C469" s="6" t="s">
        <v>296</v>
      </c>
      <c r="F469" s="58">
        <v>0</v>
      </c>
      <c r="G469" s="8">
        <v>1.3</v>
      </c>
      <c r="H469" s="6" t="s">
        <v>111</v>
      </c>
      <c r="I469" s="19" t="s">
        <v>850</v>
      </c>
      <c r="J469" s="59">
        <v>45897</v>
      </c>
      <c r="K469" s="6" t="s">
        <v>111</v>
      </c>
      <c r="L469" s="6">
        <v>998599</v>
      </c>
      <c r="M469" s="44" t="s">
        <v>36</v>
      </c>
      <c r="N469" s="44">
        <v>1</v>
      </c>
      <c r="O469" s="44" t="s">
        <v>37</v>
      </c>
      <c r="P469" s="74">
        <v>221000</v>
      </c>
      <c r="R469" s="53">
        <f t="shared" si="57"/>
        <v>19890</v>
      </c>
      <c r="S469" s="53">
        <f t="shared" si="58"/>
        <v>19890</v>
      </c>
      <c r="V469" s="53">
        <f t="shared" si="59"/>
        <v>260780</v>
      </c>
      <c r="X469" s="6" t="str">
        <f>VLOOKUP($I469,[2]GSTZEN!$E:$AK,1,)</f>
        <v>GE2150FY2526382</v>
      </c>
      <c r="Y469" s="6">
        <f>VLOOKUP($I469,[2]GSTZEN!$E:$AK,4,)</f>
        <v>0</v>
      </c>
      <c r="Z469" s="6">
        <f>VLOOKUP($I469,[2]GSTZEN!$E:$AK,10,)</f>
        <v>221000</v>
      </c>
      <c r="AA469" s="6">
        <f>VLOOKUP($I469,[2]GSTZEN!$E:$AK,11,)</f>
        <v>0</v>
      </c>
      <c r="AB469" s="6">
        <f>VLOOKUP($I469,[2]GSTZEN!$E:$AK,12,)</f>
        <v>19890</v>
      </c>
      <c r="AC469" s="6">
        <f>VLOOKUP($I469,[2]GSTZEN!$E:$AK,13,)</f>
        <v>19890</v>
      </c>
      <c r="AD469" s="6">
        <f>VLOOKUP($I469,[2]GSTZEN!$E:$AK,15,)</f>
        <v>260780</v>
      </c>
      <c r="AE469" s="6">
        <f>VLOOKUP($I469,[2]GSTZEN!$E:$AK,31,)</f>
        <v>0</v>
      </c>
      <c r="AF469" s="6">
        <f>VLOOKUP($I469,[2]GSTZEN!$E:$AK,32,)</f>
        <v>0</v>
      </c>
      <c r="AH469" s="6" t="b">
        <f t="shared" si="60"/>
        <v>1</v>
      </c>
      <c r="AI469" s="6">
        <f t="shared" si="56"/>
        <v>0</v>
      </c>
      <c r="AJ469" s="6">
        <f t="shared" si="56"/>
        <v>0</v>
      </c>
      <c r="AK469" s="6">
        <f t="shared" si="61"/>
        <v>0</v>
      </c>
      <c r="AL469" s="6">
        <f t="shared" si="62"/>
        <v>0</v>
      </c>
      <c r="AM469" s="6">
        <f t="shared" si="63"/>
        <v>0</v>
      </c>
    </row>
    <row r="470" spans="1:39">
      <c r="A470" s="6">
        <v>2150</v>
      </c>
      <c r="B470" s="6" t="s">
        <v>879</v>
      </c>
      <c r="C470" s="6" t="s">
        <v>296</v>
      </c>
      <c r="F470" s="58">
        <v>0</v>
      </c>
      <c r="G470" s="8">
        <v>1.3</v>
      </c>
      <c r="H470" s="6" t="s">
        <v>111</v>
      </c>
      <c r="I470" s="19" t="s">
        <v>851</v>
      </c>
      <c r="J470" s="59">
        <v>45897</v>
      </c>
      <c r="K470" s="6" t="s">
        <v>111</v>
      </c>
      <c r="L470" s="6">
        <v>998599</v>
      </c>
      <c r="M470" s="44" t="s">
        <v>36</v>
      </c>
      <c r="N470" s="44">
        <v>1</v>
      </c>
      <c r="O470" s="44" t="s">
        <v>37</v>
      </c>
      <c r="P470" s="74">
        <v>50000</v>
      </c>
      <c r="R470" s="53">
        <f t="shared" si="57"/>
        <v>4500</v>
      </c>
      <c r="S470" s="53">
        <f t="shared" si="58"/>
        <v>4500</v>
      </c>
      <c r="V470" s="53">
        <f t="shared" si="59"/>
        <v>59000</v>
      </c>
      <c r="X470" s="6" t="str">
        <f>VLOOKUP($I470,[2]GSTZEN!$E:$AK,1,)</f>
        <v>GE2150FY2526383</v>
      </c>
      <c r="Y470" s="6">
        <f>VLOOKUP($I470,[2]GSTZEN!$E:$AK,4,)</f>
        <v>0</v>
      </c>
      <c r="Z470" s="6">
        <f>VLOOKUP($I470,[2]GSTZEN!$E:$AK,10,)</f>
        <v>50000</v>
      </c>
      <c r="AA470" s="6">
        <f>VLOOKUP($I470,[2]GSTZEN!$E:$AK,11,)</f>
        <v>0</v>
      </c>
      <c r="AB470" s="6">
        <f>VLOOKUP($I470,[2]GSTZEN!$E:$AK,12,)</f>
        <v>4500</v>
      </c>
      <c r="AC470" s="6">
        <f>VLOOKUP($I470,[2]GSTZEN!$E:$AK,13,)</f>
        <v>4500</v>
      </c>
      <c r="AD470" s="6">
        <f>VLOOKUP($I470,[2]GSTZEN!$E:$AK,15,)</f>
        <v>59000</v>
      </c>
      <c r="AE470" s="6">
        <f>VLOOKUP($I470,[2]GSTZEN!$E:$AK,31,)</f>
        <v>0</v>
      </c>
      <c r="AF470" s="6">
        <f>VLOOKUP($I470,[2]GSTZEN!$E:$AK,32,)</f>
        <v>0</v>
      </c>
      <c r="AH470" s="6" t="b">
        <f t="shared" si="60"/>
        <v>1</v>
      </c>
      <c r="AI470" s="6">
        <f t="shared" si="56"/>
        <v>0</v>
      </c>
      <c r="AJ470" s="6">
        <f t="shared" si="56"/>
        <v>0</v>
      </c>
      <c r="AK470" s="6">
        <f t="shared" si="61"/>
        <v>0</v>
      </c>
      <c r="AL470" s="6">
        <f t="shared" si="62"/>
        <v>0</v>
      </c>
      <c r="AM470" s="6">
        <f t="shared" si="63"/>
        <v>0</v>
      </c>
    </row>
    <row r="471" spans="1:39">
      <c r="A471" s="6">
        <v>2150</v>
      </c>
      <c r="B471" s="6" t="s">
        <v>879</v>
      </c>
      <c r="C471" s="6" t="s">
        <v>296</v>
      </c>
      <c r="F471" s="58">
        <v>0</v>
      </c>
      <c r="G471" s="8">
        <v>1.3</v>
      </c>
      <c r="H471" s="6" t="s">
        <v>111</v>
      </c>
      <c r="I471" s="19" t="s">
        <v>852</v>
      </c>
      <c r="J471" s="59">
        <v>45897</v>
      </c>
      <c r="K471" s="6" t="s">
        <v>111</v>
      </c>
      <c r="L471" s="6">
        <v>998599</v>
      </c>
      <c r="M471" s="44" t="s">
        <v>36</v>
      </c>
      <c r="N471" s="44">
        <v>1</v>
      </c>
      <c r="O471" s="44" t="s">
        <v>37</v>
      </c>
      <c r="P471" s="74">
        <v>442000</v>
      </c>
      <c r="R471" s="53">
        <f t="shared" si="57"/>
        <v>39780</v>
      </c>
      <c r="S471" s="53">
        <f t="shared" si="58"/>
        <v>39780</v>
      </c>
      <c r="V471" s="53">
        <f t="shared" si="59"/>
        <v>521560</v>
      </c>
      <c r="X471" s="6" t="str">
        <f>VLOOKUP($I471,[2]GSTZEN!$E:$AK,1,)</f>
        <v>GE2150FY2526384</v>
      </c>
      <c r="Y471" s="6">
        <f>VLOOKUP($I471,[2]GSTZEN!$E:$AK,4,)</f>
        <v>0</v>
      </c>
      <c r="Z471" s="6">
        <f>VLOOKUP($I471,[2]GSTZEN!$E:$AK,10,)</f>
        <v>442000</v>
      </c>
      <c r="AA471" s="6">
        <f>VLOOKUP($I471,[2]GSTZEN!$E:$AK,11,)</f>
        <v>0</v>
      </c>
      <c r="AB471" s="6">
        <f>VLOOKUP($I471,[2]GSTZEN!$E:$AK,12,)</f>
        <v>39780</v>
      </c>
      <c r="AC471" s="6">
        <f>VLOOKUP($I471,[2]GSTZEN!$E:$AK,13,)</f>
        <v>39780</v>
      </c>
      <c r="AD471" s="6">
        <f>VLOOKUP($I471,[2]GSTZEN!$E:$AK,15,)</f>
        <v>521560</v>
      </c>
      <c r="AE471" s="6">
        <f>VLOOKUP($I471,[2]GSTZEN!$E:$AK,31,)</f>
        <v>0</v>
      </c>
      <c r="AF471" s="6">
        <f>VLOOKUP($I471,[2]GSTZEN!$E:$AK,32,)</f>
        <v>0</v>
      </c>
      <c r="AH471" s="6" t="b">
        <f t="shared" si="60"/>
        <v>1</v>
      </c>
      <c r="AI471" s="6">
        <f t="shared" si="56"/>
        <v>0</v>
      </c>
      <c r="AJ471" s="6">
        <f t="shared" si="56"/>
        <v>0</v>
      </c>
      <c r="AK471" s="6">
        <f t="shared" si="61"/>
        <v>0</v>
      </c>
      <c r="AL471" s="6">
        <f t="shared" si="62"/>
        <v>0</v>
      </c>
      <c r="AM471" s="6">
        <f t="shared" si="63"/>
        <v>0</v>
      </c>
    </row>
    <row r="472" spans="1:39">
      <c r="A472" s="6">
        <v>2150</v>
      </c>
      <c r="B472" s="6" t="s">
        <v>879</v>
      </c>
      <c r="C472" s="6" t="s">
        <v>296</v>
      </c>
      <c r="F472" s="58">
        <v>0</v>
      </c>
      <c r="G472" s="8">
        <v>1.3</v>
      </c>
      <c r="H472" s="6" t="s">
        <v>111</v>
      </c>
      <c r="I472" s="19" t="s">
        <v>853</v>
      </c>
      <c r="J472" s="59">
        <v>45897</v>
      </c>
      <c r="K472" s="6" t="s">
        <v>111</v>
      </c>
      <c r="L472" s="6">
        <v>998599</v>
      </c>
      <c r="M472" s="44" t="s">
        <v>36</v>
      </c>
      <c r="N472" s="44">
        <v>1</v>
      </c>
      <c r="O472" s="44" t="s">
        <v>37</v>
      </c>
      <c r="P472" s="74">
        <v>75000</v>
      </c>
      <c r="R472" s="53">
        <f t="shared" si="57"/>
        <v>6750</v>
      </c>
      <c r="S472" s="53">
        <f t="shared" si="58"/>
        <v>6750</v>
      </c>
      <c r="V472" s="53">
        <f t="shared" si="59"/>
        <v>88500</v>
      </c>
      <c r="X472" s="6" t="str">
        <f>VLOOKUP($I472,[2]GSTZEN!$E:$AK,1,)</f>
        <v>GE2150FY2526385</v>
      </c>
      <c r="Y472" s="6">
        <f>VLOOKUP($I472,[2]GSTZEN!$E:$AK,4,)</f>
        <v>0</v>
      </c>
      <c r="Z472" s="6">
        <f>VLOOKUP($I472,[2]GSTZEN!$E:$AK,10,)</f>
        <v>75000</v>
      </c>
      <c r="AA472" s="6">
        <f>VLOOKUP($I472,[2]GSTZEN!$E:$AK,11,)</f>
        <v>0</v>
      </c>
      <c r="AB472" s="6">
        <f>VLOOKUP($I472,[2]GSTZEN!$E:$AK,12,)</f>
        <v>6750</v>
      </c>
      <c r="AC472" s="6">
        <f>VLOOKUP($I472,[2]GSTZEN!$E:$AK,13,)</f>
        <v>6750</v>
      </c>
      <c r="AD472" s="6">
        <f>VLOOKUP($I472,[2]GSTZEN!$E:$AK,15,)</f>
        <v>88500</v>
      </c>
      <c r="AE472" s="6">
        <f>VLOOKUP($I472,[2]GSTZEN!$E:$AK,31,)</f>
        <v>0</v>
      </c>
      <c r="AF472" s="6">
        <f>VLOOKUP($I472,[2]GSTZEN!$E:$AK,32,)</f>
        <v>0</v>
      </c>
      <c r="AH472" s="6" t="b">
        <f t="shared" si="60"/>
        <v>1</v>
      </c>
      <c r="AI472" s="6">
        <f t="shared" ref="AI472:AJ496" si="64">P472-Z472</f>
        <v>0</v>
      </c>
      <c r="AJ472" s="6">
        <f t="shared" si="64"/>
        <v>0</v>
      </c>
      <c r="AK472" s="6">
        <f t="shared" si="61"/>
        <v>0</v>
      </c>
      <c r="AL472" s="6">
        <f t="shared" si="62"/>
        <v>0</v>
      </c>
      <c r="AM472" s="6">
        <f t="shared" si="63"/>
        <v>0</v>
      </c>
    </row>
    <row r="473" spans="1:39">
      <c r="A473" s="6">
        <v>2150</v>
      </c>
      <c r="B473" s="6" t="s">
        <v>879</v>
      </c>
      <c r="C473" s="6" t="s">
        <v>296</v>
      </c>
      <c r="F473" s="58">
        <v>0</v>
      </c>
      <c r="G473" s="8">
        <v>1.3</v>
      </c>
      <c r="H473" s="6" t="s">
        <v>111</v>
      </c>
      <c r="I473" s="19" t="s">
        <v>854</v>
      </c>
      <c r="J473" s="59">
        <v>45898</v>
      </c>
      <c r="K473" s="6" t="s">
        <v>111</v>
      </c>
      <c r="L473" s="6">
        <v>998599</v>
      </c>
      <c r="M473" s="44" t="s">
        <v>36</v>
      </c>
      <c r="N473" s="44">
        <v>1</v>
      </c>
      <c r="O473" s="44" t="s">
        <v>37</v>
      </c>
      <c r="P473" s="72">
        <v>74900</v>
      </c>
      <c r="R473" s="53">
        <f t="shared" ref="R473:R496" si="65">P473*9%</f>
        <v>6741</v>
      </c>
      <c r="S473" s="53">
        <f t="shared" ref="S473:S496" si="66">P473*9%</f>
        <v>6741</v>
      </c>
      <c r="V473" s="53">
        <f t="shared" si="59"/>
        <v>88382</v>
      </c>
      <c r="X473" s="6" t="str">
        <f>VLOOKUP($I473,[2]GSTZEN!$E:$AK,1,)</f>
        <v>GE2150FY2526386</v>
      </c>
      <c r="Y473" s="6">
        <f>VLOOKUP($I473,[2]GSTZEN!$E:$AK,4,)</f>
        <v>0</v>
      </c>
      <c r="Z473" s="6">
        <f>VLOOKUP($I473,[2]GSTZEN!$E:$AK,10,)</f>
        <v>74900</v>
      </c>
      <c r="AA473" s="6">
        <f>VLOOKUP($I473,[2]GSTZEN!$E:$AK,11,)</f>
        <v>0</v>
      </c>
      <c r="AB473" s="6">
        <f>VLOOKUP($I473,[2]GSTZEN!$E:$AK,12,)</f>
        <v>6741</v>
      </c>
      <c r="AC473" s="6">
        <f>VLOOKUP($I473,[2]GSTZEN!$E:$AK,13,)</f>
        <v>6741</v>
      </c>
      <c r="AD473" s="6">
        <f>VLOOKUP($I473,[2]GSTZEN!$E:$AK,15,)</f>
        <v>88382</v>
      </c>
      <c r="AE473" s="6">
        <f>VLOOKUP($I473,[2]GSTZEN!$E:$AK,31,)</f>
        <v>0</v>
      </c>
      <c r="AF473" s="6">
        <f>VLOOKUP($I473,[2]GSTZEN!$E:$AK,32,)</f>
        <v>0</v>
      </c>
      <c r="AH473" s="6" t="b">
        <f t="shared" si="60"/>
        <v>1</v>
      </c>
      <c r="AI473" s="6">
        <f t="shared" si="64"/>
        <v>0</v>
      </c>
      <c r="AJ473" s="6">
        <f t="shared" si="64"/>
        <v>0</v>
      </c>
      <c r="AK473" s="6">
        <f t="shared" si="61"/>
        <v>0</v>
      </c>
      <c r="AL473" s="6">
        <f t="shared" si="62"/>
        <v>0</v>
      </c>
      <c r="AM473" s="6">
        <f t="shared" si="63"/>
        <v>0</v>
      </c>
    </row>
    <row r="474" spans="1:39">
      <c r="A474" s="6">
        <v>2150</v>
      </c>
      <c r="B474" s="6" t="s">
        <v>879</v>
      </c>
      <c r="C474" s="6" t="s">
        <v>296</v>
      </c>
      <c r="F474" s="58">
        <v>0</v>
      </c>
      <c r="G474" s="8">
        <v>1.3</v>
      </c>
      <c r="H474" s="6" t="s">
        <v>111</v>
      </c>
      <c r="I474" s="19" t="s">
        <v>855</v>
      </c>
      <c r="J474" s="59">
        <v>45898</v>
      </c>
      <c r="K474" s="6" t="s">
        <v>111</v>
      </c>
      <c r="L474" s="6">
        <v>998599</v>
      </c>
      <c r="M474" s="44" t="s">
        <v>36</v>
      </c>
      <c r="N474" s="44">
        <v>1</v>
      </c>
      <c r="O474" s="44" t="s">
        <v>37</v>
      </c>
      <c r="P474" s="74">
        <v>75000</v>
      </c>
      <c r="R474" s="53">
        <f t="shared" si="65"/>
        <v>6750</v>
      </c>
      <c r="S474" s="53">
        <f t="shared" si="66"/>
        <v>6750</v>
      </c>
      <c r="V474" s="53">
        <f t="shared" ref="V474:V496" si="67">P474+Q474+R474+S474</f>
        <v>88500</v>
      </c>
      <c r="X474" s="6" t="str">
        <f>VLOOKUP($I474,[2]GSTZEN!$E:$AK,1,)</f>
        <v>GE2150FY2526387</v>
      </c>
      <c r="Y474" s="6">
        <f>VLOOKUP($I474,[2]GSTZEN!$E:$AK,4,)</f>
        <v>0</v>
      </c>
      <c r="Z474" s="6">
        <f>VLOOKUP($I474,[2]GSTZEN!$E:$AK,10,)</f>
        <v>75000</v>
      </c>
      <c r="AA474" s="6">
        <f>VLOOKUP($I474,[2]GSTZEN!$E:$AK,11,)</f>
        <v>0</v>
      </c>
      <c r="AB474" s="6">
        <f>VLOOKUP($I474,[2]GSTZEN!$E:$AK,12,)</f>
        <v>6750</v>
      </c>
      <c r="AC474" s="6">
        <f>VLOOKUP($I474,[2]GSTZEN!$E:$AK,13,)</f>
        <v>6750</v>
      </c>
      <c r="AD474" s="6">
        <f>VLOOKUP($I474,[2]GSTZEN!$E:$AK,15,)</f>
        <v>88500</v>
      </c>
      <c r="AE474" s="6">
        <f>VLOOKUP($I474,[2]GSTZEN!$E:$AK,31,)</f>
        <v>0</v>
      </c>
      <c r="AF474" s="6">
        <f>VLOOKUP($I474,[2]GSTZEN!$E:$AK,32,)</f>
        <v>0</v>
      </c>
      <c r="AH474" s="6" t="b">
        <f t="shared" si="60"/>
        <v>1</v>
      </c>
      <c r="AI474" s="6">
        <f t="shared" si="64"/>
        <v>0</v>
      </c>
      <c r="AJ474" s="6">
        <f t="shared" si="64"/>
        <v>0</v>
      </c>
      <c r="AK474" s="6">
        <f t="shared" si="61"/>
        <v>0</v>
      </c>
      <c r="AL474" s="6">
        <f t="shared" si="62"/>
        <v>0</v>
      </c>
      <c r="AM474" s="6">
        <f t="shared" si="63"/>
        <v>0</v>
      </c>
    </row>
    <row r="475" spans="1:39">
      <c r="A475" s="6">
        <v>2150</v>
      </c>
      <c r="B475" s="6" t="s">
        <v>879</v>
      </c>
      <c r="C475" s="6" t="s">
        <v>296</v>
      </c>
      <c r="F475" s="58">
        <v>0</v>
      </c>
      <c r="G475" s="8">
        <v>1.3</v>
      </c>
      <c r="H475" s="6" t="s">
        <v>111</v>
      </c>
      <c r="I475" s="19" t="s">
        <v>856</v>
      </c>
      <c r="J475" s="59">
        <v>45898</v>
      </c>
      <c r="K475" s="6" t="s">
        <v>111</v>
      </c>
      <c r="L475" s="6">
        <v>998599</v>
      </c>
      <c r="M475" s="44" t="s">
        <v>36</v>
      </c>
      <c r="N475" s="44">
        <v>1</v>
      </c>
      <c r="O475" s="44" t="s">
        <v>37</v>
      </c>
      <c r="P475" s="74">
        <v>50000</v>
      </c>
      <c r="R475" s="53">
        <f t="shared" si="65"/>
        <v>4500</v>
      </c>
      <c r="S475" s="53">
        <f t="shared" si="66"/>
        <v>4500</v>
      </c>
      <c r="V475" s="53">
        <f t="shared" si="67"/>
        <v>59000</v>
      </c>
      <c r="X475" s="6" t="str">
        <f>VLOOKUP($I475,[2]GSTZEN!$E:$AK,1,)</f>
        <v>GE2150FY2526388</v>
      </c>
      <c r="Y475" s="6">
        <f>VLOOKUP($I475,[2]GSTZEN!$E:$AK,4,)</f>
        <v>0</v>
      </c>
      <c r="Z475" s="6">
        <f>VLOOKUP($I475,[2]GSTZEN!$E:$AK,10,)</f>
        <v>50000</v>
      </c>
      <c r="AA475" s="6">
        <f>VLOOKUP($I475,[2]GSTZEN!$E:$AK,11,)</f>
        <v>0</v>
      </c>
      <c r="AB475" s="6">
        <f>VLOOKUP($I475,[2]GSTZEN!$E:$AK,12,)</f>
        <v>4500</v>
      </c>
      <c r="AC475" s="6">
        <f>VLOOKUP($I475,[2]GSTZEN!$E:$AK,13,)</f>
        <v>4500</v>
      </c>
      <c r="AD475" s="6">
        <f>VLOOKUP($I475,[2]GSTZEN!$E:$AK,15,)</f>
        <v>59000</v>
      </c>
      <c r="AE475" s="6">
        <f>VLOOKUP($I475,[2]GSTZEN!$E:$AK,31,)</f>
        <v>0</v>
      </c>
      <c r="AF475" s="6">
        <f>VLOOKUP($I475,[2]GSTZEN!$E:$AK,32,)</f>
        <v>0</v>
      </c>
      <c r="AH475" s="6" t="b">
        <f t="shared" si="60"/>
        <v>1</v>
      </c>
      <c r="AI475" s="6">
        <f t="shared" si="64"/>
        <v>0</v>
      </c>
      <c r="AJ475" s="6">
        <f t="shared" si="64"/>
        <v>0</v>
      </c>
      <c r="AK475" s="6">
        <f t="shared" si="61"/>
        <v>0</v>
      </c>
      <c r="AL475" s="6">
        <f t="shared" si="62"/>
        <v>0</v>
      </c>
      <c r="AM475" s="6">
        <f t="shared" si="63"/>
        <v>0</v>
      </c>
    </row>
    <row r="476" spans="1:39">
      <c r="A476" s="6">
        <v>2150</v>
      </c>
      <c r="B476" s="6" t="s">
        <v>879</v>
      </c>
      <c r="C476" s="6" t="s">
        <v>296</v>
      </c>
      <c r="F476" s="58">
        <v>0</v>
      </c>
      <c r="G476" s="8">
        <v>1.3</v>
      </c>
      <c r="H476" s="6" t="s">
        <v>111</v>
      </c>
      <c r="I476" s="19" t="s">
        <v>857</v>
      </c>
      <c r="J476" s="59">
        <v>45898</v>
      </c>
      <c r="K476" s="6" t="s">
        <v>111</v>
      </c>
      <c r="L476" s="6">
        <v>998599</v>
      </c>
      <c r="M476" s="44" t="s">
        <v>36</v>
      </c>
      <c r="N476" s="44">
        <v>1</v>
      </c>
      <c r="O476" s="44" t="s">
        <v>37</v>
      </c>
      <c r="P476" s="72">
        <v>100000</v>
      </c>
      <c r="R476" s="53">
        <f t="shared" si="65"/>
        <v>9000</v>
      </c>
      <c r="S476" s="53">
        <f t="shared" si="66"/>
        <v>9000</v>
      </c>
      <c r="V476" s="53">
        <f t="shared" si="67"/>
        <v>118000</v>
      </c>
      <c r="X476" s="6" t="str">
        <f>VLOOKUP($I476,[2]GSTZEN!$E:$AK,1,)</f>
        <v>GE2150FY2526389</v>
      </c>
      <c r="Y476" s="6">
        <f>VLOOKUP($I476,[2]GSTZEN!$E:$AK,4,)</f>
        <v>0</v>
      </c>
      <c r="Z476" s="6">
        <f>VLOOKUP($I476,[2]GSTZEN!$E:$AK,10,)</f>
        <v>100000</v>
      </c>
      <c r="AA476" s="6">
        <f>VLOOKUP($I476,[2]GSTZEN!$E:$AK,11,)</f>
        <v>0</v>
      </c>
      <c r="AB476" s="6">
        <f>VLOOKUP($I476,[2]GSTZEN!$E:$AK,12,)</f>
        <v>9000</v>
      </c>
      <c r="AC476" s="6">
        <f>VLOOKUP($I476,[2]GSTZEN!$E:$AK,13,)</f>
        <v>9000</v>
      </c>
      <c r="AD476" s="6">
        <f>VLOOKUP($I476,[2]GSTZEN!$E:$AK,15,)</f>
        <v>118000</v>
      </c>
      <c r="AE476" s="6">
        <f>VLOOKUP($I476,[2]GSTZEN!$E:$AK,31,)</f>
        <v>0</v>
      </c>
      <c r="AF476" s="6">
        <f>VLOOKUP($I476,[2]GSTZEN!$E:$AK,32,)</f>
        <v>0</v>
      </c>
      <c r="AH476" s="6" t="b">
        <f t="shared" si="60"/>
        <v>1</v>
      </c>
      <c r="AI476" s="6">
        <f t="shared" si="64"/>
        <v>0</v>
      </c>
      <c r="AJ476" s="6">
        <f t="shared" si="64"/>
        <v>0</v>
      </c>
      <c r="AK476" s="6">
        <f t="shared" si="61"/>
        <v>0</v>
      </c>
      <c r="AL476" s="6">
        <f t="shared" si="62"/>
        <v>0</v>
      </c>
      <c r="AM476" s="6">
        <f t="shared" si="63"/>
        <v>0</v>
      </c>
    </row>
    <row r="477" spans="1:39">
      <c r="A477" s="6">
        <v>2150</v>
      </c>
      <c r="B477" s="6" t="s">
        <v>879</v>
      </c>
      <c r="C477" s="6" t="s">
        <v>296</v>
      </c>
      <c r="F477" s="58">
        <v>0</v>
      </c>
      <c r="G477" s="8">
        <v>1.3</v>
      </c>
      <c r="H477" s="6" t="s">
        <v>111</v>
      </c>
      <c r="I477" s="19" t="s">
        <v>858</v>
      </c>
      <c r="J477" s="59">
        <v>45898</v>
      </c>
      <c r="K477" s="6" t="s">
        <v>111</v>
      </c>
      <c r="L477" s="6">
        <v>998599</v>
      </c>
      <c r="M477" s="44" t="s">
        <v>36</v>
      </c>
      <c r="N477" s="44">
        <v>1</v>
      </c>
      <c r="O477" s="44" t="s">
        <v>37</v>
      </c>
      <c r="P477" s="72">
        <v>74900</v>
      </c>
      <c r="R477" s="53">
        <f t="shared" si="65"/>
        <v>6741</v>
      </c>
      <c r="S477" s="53">
        <f t="shared" si="66"/>
        <v>6741</v>
      </c>
      <c r="V477" s="53">
        <f t="shared" si="67"/>
        <v>88382</v>
      </c>
      <c r="X477" s="6" t="str">
        <f>VLOOKUP($I477,[2]GSTZEN!$E:$AK,1,)</f>
        <v>GE2150FY2526390</v>
      </c>
      <c r="Y477" s="6">
        <f>VLOOKUP($I477,[2]GSTZEN!$E:$AK,4,)</f>
        <v>0</v>
      </c>
      <c r="Z477" s="6">
        <f>VLOOKUP($I477,[2]GSTZEN!$E:$AK,10,)</f>
        <v>74900</v>
      </c>
      <c r="AA477" s="6">
        <f>VLOOKUP($I477,[2]GSTZEN!$E:$AK,11,)</f>
        <v>0</v>
      </c>
      <c r="AB477" s="6">
        <f>VLOOKUP($I477,[2]GSTZEN!$E:$AK,12,)</f>
        <v>6741</v>
      </c>
      <c r="AC477" s="6">
        <f>VLOOKUP($I477,[2]GSTZEN!$E:$AK,13,)</f>
        <v>6741</v>
      </c>
      <c r="AD477" s="6">
        <f>VLOOKUP($I477,[2]GSTZEN!$E:$AK,15,)</f>
        <v>88382</v>
      </c>
      <c r="AE477" s="6">
        <f>VLOOKUP($I477,[2]GSTZEN!$E:$AK,31,)</f>
        <v>0</v>
      </c>
      <c r="AF477" s="6">
        <f>VLOOKUP($I477,[2]GSTZEN!$E:$AK,32,)</f>
        <v>0</v>
      </c>
      <c r="AH477" s="6" t="b">
        <f t="shared" si="60"/>
        <v>1</v>
      </c>
      <c r="AI477" s="6">
        <f t="shared" si="64"/>
        <v>0</v>
      </c>
      <c r="AJ477" s="6">
        <f t="shared" si="64"/>
        <v>0</v>
      </c>
      <c r="AK477" s="6">
        <f t="shared" si="61"/>
        <v>0</v>
      </c>
      <c r="AL477" s="6">
        <f t="shared" si="62"/>
        <v>0</v>
      </c>
      <c r="AM477" s="6">
        <f t="shared" si="63"/>
        <v>0</v>
      </c>
    </row>
    <row r="478" spans="1:39">
      <c r="A478" s="6">
        <v>2150</v>
      </c>
      <c r="B478" s="6" t="s">
        <v>879</v>
      </c>
      <c r="C478" s="6" t="s">
        <v>296</v>
      </c>
      <c r="F478" s="58">
        <v>0</v>
      </c>
      <c r="G478" s="8">
        <v>1.3</v>
      </c>
      <c r="H478" s="6" t="s">
        <v>111</v>
      </c>
      <c r="I478" s="19" t="s">
        <v>859</v>
      </c>
      <c r="J478" s="59">
        <v>45899</v>
      </c>
      <c r="K478" s="6" t="s">
        <v>111</v>
      </c>
      <c r="L478" s="6">
        <v>998599</v>
      </c>
      <c r="M478" s="44" t="s">
        <v>36</v>
      </c>
      <c r="N478" s="44">
        <v>1</v>
      </c>
      <c r="O478" s="44" t="s">
        <v>37</v>
      </c>
      <c r="P478" s="72">
        <v>221000</v>
      </c>
      <c r="R478" s="53">
        <f t="shared" si="65"/>
        <v>19890</v>
      </c>
      <c r="S478" s="53">
        <f t="shared" si="66"/>
        <v>19890</v>
      </c>
      <c r="V478" s="53">
        <f t="shared" si="67"/>
        <v>260780</v>
      </c>
      <c r="X478" s="6" t="str">
        <f>VLOOKUP($I478,[2]GSTZEN!$E:$AK,1,)</f>
        <v>GE2150FY2526391</v>
      </c>
      <c r="Y478" s="6">
        <f>VLOOKUP($I478,[2]GSTZEN!$E:$AK,4,)</f>
        <v>0</v>
      </c>
      <c r="Z478" s="6">
        <f>VLOOKUP($I478,[2]GSTZEN!$E:$AK,10,)</f>
        <v>221000</v>
      </c>
      <c r="AA478" s="6">
        <f>VLOOKUP($I478,[2]GSTZEN!$E:$AK,11,)</f>
        <v>0</v>
      </c>
      <c r="AB478" s="6">
        <f>VLOOKUP($I478,[2]GSTZEN!$E:$AK,12,)</f>
        <v>19890</v>
      </c>
      <c r="AC478" s="6">
        <f>VLOOKUP($I478,[2]GSTZEN!$E:$AK,13,)</f>
        <v>19890</v>
      </c>
      <c r="AD478" s="6">
        <f>VLOOKUP($I478,[2]GSTZEN!$E:$AK,15,)</f>
        <v>260780</v>
      </c>
      <c r="AE478" s="6">
        <f>VLOOKUP($I478,[2]GSTZEN!$E:$AK,31,)</f>
        <v>0</v>
      </c>
      <c r="AF478" s="6">
        <f>VLOOKUP($I478,[2]GSTZEN!$E:$AK,32,)</f>
        <v>0</v>
      </c>
      <c r="AH478" s="6" t="b">
        <f t="shared" si="60"/>
        <v>1</v>
      </c>
      <c r="AI478" s="6">
        <f t="shared" si="64"/>
        <v>0</v>
      </c>
      <c r="AJ478" s="6">
        <f t="shared" si="64"/>
        <v>0</v>
      </c>
      <c r="AK478" s="6">
        <f t="shared" si="61"/>
        <v>0</v>
      </c>
      <c r="AL478" s="6">
        <f t="shared" si="62"/>
        <v>0</v>
      </c>
      <c r="AM478" s="6">
        <f t="shared" si="63"/>
        <v>0</v>
      </c>
    </row>
    <row r="479" spans="1:39">
      <c r="A479" s="6">
        <v>2150</v>
      </c>
      <c r="B479" s="6" t="s">
        <v>879</v>
      </c>
      <c r="C479" s="6" t="s">
        <v>296</v>
      </c>
      <c r="F479" s="58">
        <v>0</v>
      </c>
      <c r="G479" s="8">
        <v>1.3</v>
      </c>
      <c r="H479" s="6" t="s">
        <v>111</v>
      </c>
      <c r="I479" s="19" t="s">
        <v>860</v>
      </c>
      <c r="J479" s="59">
        <v>45899</v>
      </c>
      <c r="K479" s="6" t="s">
        <v>111</v>
      </c>
      <c r="L479" s="6">
        <v>998599</v>
      </c>
      <c r="M479" s="44" t="s">
        <v>36</v>
      </c>
      <c r="N479" s="44">
        <v>1</v>
      </c>
      <c r="O479" s="44" t="s">
        <v>37</v>
      </c>
      <c r="P479" s="72">
        <v>50000</v>
      </c>
      <c r="R479" s="53">
        <f t="shared" si="65"/>
        <v>4500</v>
      </c>
      <c r="S479" s="53">
        <f t="shared" si="66"/>
        <v>4500</v>
      </c>
      <c r="V479" s="53">
        <f t="shared" si="67"/>
        <v>59000</v>
      </c>
      <c r="X479" s="6" t="str">
        <f>VLOOKUP($I479,[2]GSTZEN!$E:$AK,1,)</f>
        <v>GE2150FY2526392</v>
      </c>
      <c r="Y479" s="6">
        <f>VLOOKUP($I479,[2]GSTZEN!$E:$AK,4,)</f>
        <v>0</v>
      </c>
      <c r="Z479" s="6">
        <f>VLOOKUP($I479,[2]GSTZEN!$E:$AK,10,)</f>
        <v>50000</v>
      </c>
      <c r="AA479" s="6">
        <f>VLOOKUP($I479,[2]GSTZEN!$E:$AK,11,)</f>
        <v>0</v>
      </c>
      <c r="AB479" s="6">
        <f>VLOOKUP($I479,[2]GSTZEN!$E:$AK,12,)</f>
        <v>4500</v>
      </c>
      <c r="AC479" s="6">
        <f>VLOOKUP($I479,[2]GSTZEN!$E:$AK,13,)</f>
        <v>4500</v>
      </c>
      <c r="AD479" s="6">
        <f>VLOOKUP($I479,[2]GSTZEN!$E:$AK,15,)</f>
        <v>59000</v>
      </c>
      <c r="AE479" s="6">
        <f>VLOOKUP($I479,[2]GSTZEN!$E:$AK,31,)</f>
        <v>0</v>
      </c>
      <c r="AF479" s="6">
        <f>VLOOKUP($I479,[2]GSTZEN!$E:$AK,32,)</f>
        <v>0</v>
      </c>
      <c r="AH479" s="6" t="b">
        <f t="shared" si="60"/>
        <v>1</v>
      </c>
      <c r="AI479" s="6">
        <f t="shared" si="64"/>
        <v>0</v>
      </c>
      <c r="AJ479" s="6">
        <f t="shared" si="64"/>
        <v>0</v>
      </c>
      <c r="AK479" s="6">
        <f t="shared" si="61"/>
        <v>0</v>
      </c>
      <c r="AL479" s="6">
        <f t="shared" si="62"/>
        <v>0</v>
      </c>
      <c r="AM479" s="6">
        <f t="shared" si="63"/>
        <v>0</v>
      </c>
    </row>
    <row r="480" spans="1:39">
      <c r="A480" s="6">
        <v>2150</v>
      </c>
      <c r="B480" s="6" t="s">
        <v>879</v>
      </c>
      <c r="C480" s="6" t="s">
        <v>296</v>
      </c>
      <c r="F480" s="58">
        <v>0</v>
      </c>
      <c r="G480" s="8">
        <v>1.3</v>
      </c>
      <c r="H480" s="6" t="s">
        <v>111</v>
      </c>
      <c r="I480" s="19" t="s">
        <v>861</v>
      </c>
      <c r="J480" s="59">
        <v>45899</v>
      </c>
      <c r="K480" s="6" t="s">
        <v>111</v>
      </c>
      <c r="L480" s="6">
        <v>998599</v>
      </c>
      <c r="M480" s="44" t="s">
        <v>36</v>
      </c>
      <c r="N480" s="44">
        <v>1</v>
      </c>
      <c r="O480" s="44" t="s">
        <v>37</v>
      </c>
      <c r="P480" s="72">
        <v>25000</v>
      </c>
      <c r="R480" s="53">
        <f t="shared" si="65"/>
        <v>2250</v>
      </c>
      <c r="S480" s="53">
        <f t="shared" si="66"/>
        <v>2250</v>
      </c>
      <c r="V480" s="53">
        <f t="shared" si="67"/>
        <v>29500</v>
      </c>
      <c r="X480" s="6" t="str">
        <f>VLOOKUP($I480,[2]GSTZEN!$E:$AK,1,)</f>
        <v>GE2150FY2526393</v>
      </c>
      <c r="Y480" s="6">
        <f>VLOOKUP($I480,[2]GSTZEN!$E:$AK,4,)</f>
        <v>0</v>
      </c>
      <c r="Z480" s="6">
        <f>VLOOKUP($I480,[2]GSTZEN!$E:$AK,10,)</f>
        <v>25000</v>
      </c>
      <c r="AA480" s="6">
        <f>VLOOKUP($I480,[2]GSTZEN!$E:$AK,11,)</f>
        <v>0</v>
      </c>
      <c r="AB480" s="6">
        <f>VLOOKUP($I480,[2]GSTZEN!$E:$AK,12,)</f>
        <v>2250</v>
      </c>
      <c r="AC480" s="6">
        <f>VLOOKUP($I480,[2]GSTZEN!$E:$AK,13,)</f>
        <v>2250</v>
      </c>
      <c r="AD480" s="6">
        <f>VLOOKUP($I480,[2]GSTZEN!$E:$AK,15,)</f>
        <v>29500</v>
      </c>
      <c r="AE480" s="6">
        <f>VLOOKUP($I480,[2]GSTZEN!$E:$AK,31,)</f>
        <v>0</v>
      </c>
      <c r="AF480" s="6">
        <f>VLOOKUP($I480,[2]GSTZEN!$E:$AK,32,)</f>
        <v>0</v>
      </c>
      <c r="AH480" s="6" t="b">
        <f t="shared" si="60"/>
        <v>1</v>
      </c>
      <c r="AI480" s="6">
        <f t="shared" si="64"/>
        <v>0</v>
      </c>
      <c r="AJ480" s="6">
        <f t="shared" si="64"/>
        <v>0</v>
      </c>
      <c r="AK480" s="6">
        <f t="shared" si="61"/>
        <v>0</v>
      </c>
      <c r="AL480" s="6">
        <f t="shared" si="62"/>
        <v>0</v>
      </c>
      <c r="AM480" s="6">
        <f t="shared" si="63"/>
        <v>0</v>
      </c>
    </row>
    <row r="481" spans="1:39">
      <c r="A481" s="6">
        <v>2150</v>
      </c>
      <c r="B481" s="6" t="s">
        <v>879</v>
      </c>
      <c r="C481" s="6" t="s">
        <v>296</v>
      </c>
      <c r="F481" s="58">
        <v>0</v>
      </c>
      <c r="G481" s="8">
        <v>1.3</v>
      </c>
      <c r="H481" s="6" t="s">
        <v>111</v>
      </c>
      <c r="I481" s="58" t="s">
        <v>862</v>
      </c>
      <c r="J481" s="61">
        <v>45799</v>
      </c>
      <c r="K481" s="6" t="s">
        <v>111</v>
      </c>
      <c r="L481" s="6">
        <v>998599</v>
      </c>
      <c r="M481" s="44" t="s">
        <v>36</v>
      </c>
      <c r="N481" s="44">
        <v>1</v>
      </c>
      <c r="O481" s="44" t="s">
        <v>37</v>
      </c>
      <c r="P481" s="75">
        <v>200000</v>
      </c>
      <c r="R481" s="53">
        <f t="shared" si="65"/>
        <v>18000</v>
      </c>
      <c r="S481" s="53">
        <f t="shared" si="66"/>
        <v>18000</v>
      </c>
      <c r="V481" s="53">
        <f t="shared" si="67"/>
        <v>236000</v>
      </c>
      <c r="X481" s="6" t="str">
        <f>VLOOKUP($I481,[2]GSTZEN!$E:$AK,1,)</f>
        <v>GE215023052164</v>
      </c>
      <c r="Y481" s="6">
        <f>VLOOKUP($I481,[2]GSTZEN!$E:$AK,4,)</f>
        <v>0</v>
      </c>
      <c r="Z481" s="6">
        <f>VLOOKUP($I481,[2]GSTZEN!$E:$AK,10,)</f>
        <v>200000</v>
      </c>
      <c r="AA481" s="6">
        <f>VLOOKUP($I481,[2]GSTZEN!$E:$AK,11,)</f>
        <v>0</v>
      </c>
      <c r="AB481" s="6">
        <f>VLOOKUP($I481,[2]GSTZEN!$E:$AK,12,)</f>
        <v>18000</v>
      </c>
      <c r="AC481" s="6">
        <f>VLOOKUP($I481,[2]GSTZEN!$E:$AK,13,)</f>
        <v>18000</v>
      </c>
      <c r="AD481" s="6">
        <f>VLOOKUP($I481,[2]GSTZEN!$E:$AK,15,)</f>
        <v>236000</v>
      </c>
      <c r="AE481" s="6">
        <f>VLOOKUP($I481,[2]GSTZEN!$E:$AK,31,)</f>
        <v>0</v>
      </c>
      <c r="AF481" s="6">
        <f>VLOOKUP($I481,[2]GSTZEN!$E:$AK,32,)</f>
        <v>0</v>
      </c>
      <c r="AH481" s="6" t="b">
        <f t="shared" si="60"/>
        <v>1</v>
      </c>
      <c r="AI481" s="6">
        <f t="shared" si="64"/>
        <v>0</v>
      </c>
      <c r="AJ481" s="6">
        <f t="shared" si="64"/>
        <v>0</v>
      </c>
      <c r="AK481" s="6">
        <f t="shared" si="61"/>
        <v>0</v>
      </c>
      <c r="AL481" s="6">
        <f t="shared" si="62"/>
        <v>0</v>
      </c>
      <c r="AM481" s="6">
        <f t="shared" si="63"/>
        <v>0</v>
      </c>
    </row>
    <row r="482" spans="1:39">
      <c r="A482" s="6">
        <v>2150</v>
      </c>
      <c r="B482" s="6" t="s">
        <v>879</v>
      </c>
      <c r="C482" s="6" t="s">
        <v>296</v>
      </c>
      <c r="F482" s="58">
        <v>0</v>
      </c>
      <c r="G482" s="8">
        <v>1.3</v>
      </c>
      <c r="H482" s="6" t="s">
        <v>111</v>
      </c>
      <c r="I482" s="58" t="s">
        <v>863</v>
      </c>
      <c r="J482" s="61">
        <v>45799</v>
      </c>
      <c r="K482" s="6" t="s">
        <v>111</v>
      </c>
      <c r="L482" s="6">
        <v>998599</v>
      </c>
      <c r="M482" s="44" t="s">
        <v>36</v>
      </c>
      <c r="N482" s="44">
        <v>1</v>
      </c>
      <c r="O482" s="44" t="s">
        <v>37</v>
      </c>
      <c r="P482" s="75">
        <v>214230</v>
      </c>
      <c r="R482" s="53">
        <f t="shared" si="65"/>
        <v>19280.7</v>
      </c>
      <c r="S482" s="53">
        <f t="shared" si="66"/>
        <v>19280.7</v>
      </c>
      <c r="V482" s="53">
        <f t="shared" si="67"/>
        <v>252791.40000000002</v>
      </c>
      <c r="X482" s="6" t="str">
        <f>VLOOKUP($I482,[2]GSTZEN!$E:$AK,1,)</f>
        <v>GE215023042163</v>
      </c>
      <c r="Y482" s="6">
        <f>VLOOKUP($I482,[2]GSTZEN!$E:$AK,4,)</f>
        <v>0</v>
      </c>
      <c r="Z482" s="6">
        <f>VLOOKUP($I482,[2]GSTZEN!$E:$AK,10,)</f>
        <v>214230</v>
      </c>
      <c r="AA482" s="6">
        <f>VLOOKUP($I482,[2]GSTZEN!$E:$AK,11,)</f>
        <v>0</v>
      </c>
      <c r="AB482" s="6">
        <f>VLOOKUP($I482,[2]GSTZEN!$E:$AK,12,)</f>
        <v>19280.7</v>
      </c>
      <c r="AC482" s="6">
        <f>VLOOKUP($I482,[2]GSTZEN!$E:$AK,13,)</f>
        <v>19280.7</v>
      </c>
      <c r="AD482" s="6">
        <f>VLOOKUP($I482,[2]GSTZEN!$E:$AK,15,)</f>
        <v>252791.4</v>
      </c>
      <c r="AE482" s="6">
        <f>VLOOKUP($I482,[2]GSTZEN!$E:$AK,31,)</f>
        <v>0</v>
      </c>
      <c r="AF482" s="6">
        <f>VLOOKUP($I482,[2]GSTZEN!$E:$AK,32,)</f>
        <v>0</v>
      </c>
      <c r="AH482" s="6" t="b">
        <f t="shared" si="60"/>
        <v>1</v>
      </c>
      <c r="AI482" s="6">
        <f t="shared" si="64"/>
        <v>0</v>
      </c>
      <c r="AJ482" s="6">
        <f t="shared" si="64"/>
        <v>0</v>
      </c>
      <c r="AK482" s="6">
        <f t="shared" si="61"/>
        <v>0</v>
      </c>
      <c r="AL482" s="6">
        <f t="shared" si="62"/>
        <v>0</v>
      </c>
      <c r="AM482" s="6">
        <f t="shared" si="63"/>
        <v>0</v>
      </c>
    </row>
    <row r="483" spans="1:39">
      <c r="A483" s="6">
        <v>2150</v>
      </c>
      <c r="B483" s="6" t="s">
        <v>879</v>
      </c>
      <c r="C483" s="6" t="s">
        <v>296</v>
      </c>
      <c r="F483" s="58">
        <v>0</v>
      </c>
      <c r="G483" s="8">
        <v>1.3</v>
      </c>
      <c r="H483" s="6" t="s">
        <v>111</v>
      </c>
      <c r="I483" s="58" t="s">
        <v>864</v>
      </c>
      <c r="J483" s="61">
        <v>45799</v>
      </c>
      <c r="K483" s="6" t="s">
        <v>111</v>
      </c>
      <c r="L483" s="6">
        <v>998599</v>
      </c>
      <c r="M483" s="44" t="s">
        <v>36</v>
      </c>
      <c r="N483" s="44">
        <v>1</v>
      </c>
      <c r="O483" s="44" t="s">
        <v>37</v>
      </c>
      <c r="P483" s="75">
        <v>214230</v>
      </c>
      <c r="R483" s="53">
        <f t="shared" si="65"/>
        <v>19280.7</v>
      </c>
      <c r="S483" s="53">
        <f t="shared" si="66"/>
        <v>19280.7</v>
      </c>
      <c r="V483" s="53">
        <f t="shared" si="67"/>
        <v>252791.40000000002</v>
      </c>
      <c r="X483" s="6" t="str">
        <f>VLOOKUP($I483,[2]GSTZEN!$E:$AK,1,)</f>
        <v>GE215023032162</v>
      </c>
      <c r="Y483" s="6">
        <f>VLOOKUP($I483,[2]GSTZEN!$E:$AK,4,)</f>
        <v>0</v>
      </c>
      <c r="Z483" s="6">
        <f>VLOOKUP($I483,[2]GSTZEN!$E:$AK,10,)</f>
        <v>214230</v>
      </c>
      <c r="AA483" s="6">
        <f>VLOOKUP($I483,[2]GSTZEN!$E:$AK,11,)</f>
        <v>0</v>
      </c>
      <c r="AB483" s="6">
        <f>VLOOKUP($I483,[2]GSTZEN!$E:$AK,12,)</f>
        <v>19280.7</v>
      </c>
      <c r="AC483" s="6">
        <f>VLOOKUP($I483,[2]GSTZEN!$E:$AK,13,)</f>
        <v>19280.7</v>
      </c>
      <c r="AD483" s="6">
        <f>VLOOKUP($I483,[2]GSTZEN!$E:$AK,15,)</f>
        <v>252791.4</v>
      </c>
      <c r="AE483" s="6">
        <f>VLOOKUP($I483,[2]GSTZEN!$E:$AK,31,)</f>
        <v>0</v>
      </c>
      <c r="AF483" s="6">
        <f>VLOOKUP($I483,[2]GSTZEN!$E:$AK,32,)</f>
        <v>0</v>
      </c>
      <c r="AH483" s="6" t="b">
        <f t="shared" si="60"/>
        <v>1</v>
      </c>
      <c r="AI483" s="6">
        <f t="shared" si="64"/>
        <v>0</v>
      </c>
      <c r="AJ483" s="6">
        <f t="shared" si="64"/>
        <v>0</v>
      </c>
      <c r="AK483" s="6">
        <f t="shared" si="61"/>
        <v>0</v>
      </c>
      <c r="AL483" s="6">
        <f t="shared" si="62"/>
        <v>0</v>
      </c>
      <c r="AM483" s="6">
        <f t="shared" si="63"/>
        <v>0</v>
      </c>
    </row>
    <row r="484" spans="1:39">
      <c r="A484" s="6">
        <v>2150</v>
      </c>
      <c r="B484" s="6" t="s">
        <v>879</v>
      </c>
      <c r="C484" s="6" t="s">
        <v>296</v>
      </c>
      <c r="F484" s="58">
        <v>0</v>
      </c>
      <c r="G484" s="8">
        <v>1.3</v>
      </c>
      <c r="H484" s="6" t="s">
        <v>111</v>
      </c>
      <c r="I484" s="58" t="s">
        <v>865</v>
      </c>
      <c r="J484" s="61">
        <v>45799</v>
      </c>
      <c r="K484" s="6" t="s">
        <v>111</v>
      </c>
      <c r="L484" s="6">
        <v>998599</v>
      </c>
      <c r="M484" s="44" t="s">
        <v>36</v>
      </c>
      <c r="N484" s="44">
        <v>1</v>
      </c>
      <c r="O484" s="44" t="s">
        <v>37</v>
      </c>
      <c r="P484" s="75">
        <v>214230</v>
      </c>
      <c r="R484" s="53">
        <f t="shared" si="65"/>
        <v>19280.7</v>
      </c>
      <c r="S484" s="53">
        <f t="shared" si="66"/>
        <v>19280.7</v>
      </c>
      <c r="V484" s="53">
        <f t="shared" si="67"/>
        <v>252791.40000000002</v>
      </c>
      <c r="X484" s="6" t="str">
        <f>VLOOKUP($I484,[2]GSTZEN!$E:$AK,1,)</f>
        <v>GE215023022161</v>
      </c>
      <c r="Y484" s="6">
        <f>VLOOKUP($I484,[2]GSTZEN!$E:$AK,4,)</f>
        <v>0</v>
      </c>
      <c r="Z484" s="6">
        <f>VLOOKUP($I484,[2]GSTZEN!$E:$AK,10,)</f>
        <v>214230</v>
      </c>
      <c r="AA484" s="6">
        <f>VLOOKUP($I484,[2]GSTZEN!$E:$AK,11,)</f>
        <v>0</v>
      </c>
      <c r="AB484" s="6">
        <f>VLOOKUP($I484,[2]GSTZEN!$E:$AK,12,)</f>
        <v>19280.7</v>
      </c>
      <c r="AC484" s="6">
        <f>VLOOKUP($I484,[2]GSTZEN!$E:$AK,13,)</f>
        <v>19280.7</v>
      </c>
      <c r="AD484" s="6">
        <f>VLOOKUP($I484,[2]GSTZEN!$E:$AK,15,)</f>
        <v>252791.4</v>
      </c>
      <c r="AE484" s="6">
        <f>VLOOKUP($I484,[2]GSTZEN!$E:$AK,31,)</f>
        <v>0</v>
      </c>
      <c r="AF484" s="6">
        <f>VLOOKUP($I484,[2]GSTZEN!$E:$AK,32,)</f>
        <v>0</v>
      </c>
      <c r="AH484" s="6" t="b">
        <f t="shared" si="60"/>
        <v>1</v>
      </c>
      <c r="AI484" s="6">
        <f t="shared" si="64"/>
        <v>0</v>
      </c>
      <c r="AJ484" s="6">
        <f t="shared" si="64"/>
        <v>0</v>
      </c>
      <c r="AK484" s="6">
        <f t="shared" si="61"/>
        <v>0</v>
      </c>
      <c r="AL484" s="6">
        <f t="shared" si="62"/>
        <v>0</v>
      </c>
      <c r="AM484" s="6">
        <f t="shared" si="63"/>
        <v>0</v>
      </c>
    </row>
    <row r="485" spans="1:39">
      <c r="A485" s="6">
        <v>2150</v>
      </c>
      <c r="B485" s="6" t="s">
        <v>879</v>
      </c>
      <c r="C485" s="6" t="s">
        <v>296</v>
      </c>
      <c r="F485" s="58">
        <v>0</v>
      </c>
      <c r="G485" s="8">
        <v>1.3</v>
      </c>
      <c r="H485" s="6" t="s">
        <v>111</v>
      </c>
      <c r="I485" s="58" t="s">
        <v>866</v>
      </c>
      <c r="J485" s="61">
        <v>45799</v>
      </c>
      <c r="K485" s="6" t="s">
        <v>111</v>
      </c>
      <c r="L485" s="6">
        <v>998599</v>
      </c>
      <c r="M485" s="44" t="s">
        <v>36</v>
      </c>
      <c r="N485" s="44">
        <v>1</v>
      </c>
      <c r="O485" s="44" t="s">
        <v>37</v>
      </c>
      <c r="P485" s="75">
        <v>25000</v>
      </c>
      <c r="R485" s="53">
        <f t="shared" si="65"/>
        <v>2250</v>
      </c>
      <c r="S485" s="53">
        <f t="shared" si="66"/>
        <v>2250</v>
      </c>
      <c r="V485" s="53">
        <f t="shared" si="67"/>
        <v>29500</v>
      </c>
      <c r="X485" s="6" t="str">
        <f>VLOOKUP($I485,[2]GSTZEN!$E:$AK,1,)</f>
        <v>GE215023012160</v>
      </c>
      <c r="Y485" s="6">
        <f>VLOOKUP($I485,[2]GSTZEN!$E:$AK,4,)</f>
        <v>0</v>
      </c>
      <c r="Z485" s="6">
        <f>VLOOKUP($I485,[2]GSTZEN!$E:$AK,10,)</f>
        <v>25000</v>
      </c>
      <c r="AA485" s="6">
        <f>VLOOKUP($I485,[2]GSTZEN!$E:$AK,11,)</f>
        <v>0</v>
      </c>
      <c r="AB485" s="6">
        <f>VLOOKUP($I485,[2]GSTZEN!$E:$AK,12,)</f>
        <v>2250</v>
      </c>
      <c r="AC485" s="6">
        <f>VLOOKUP($I485,[2]GSTZEN!$E:$AK,13,)</f>
        <v>2250</v>
      </c>
      <c r="AD485" s="6">
        <f>VLOOKUP($I485,[2]GSTZEN!$E:$AK,15,)</f>
        <v>29500</v>
      </c>
      <c r="AE485" s="6">
        <f>VLOOKUP($I485,[2]GSTZEN!$E:$AK,31,)</f>
        <v>0</v>
      </c>
      <c r="AF485" s="6">
        <f>VLOOKUP($I485,[2]GSTZEN!$E:$AK,32,)</f>
        <v>0</v>
      </c>
      <c r="AH485" s="6" t="b">
        <f t="shared" si="60"/>
        <v>1</v>
      </c>
      <c r="AI485" s="6">
        <f t="shared" si="64"/>
        <v>0</v>
      </c>
      <c r="AJ485" s="6">
        <f t="shared" si="64"/>
        <v>0</v>
      </c>
      <c r="AK485" s="6">
        <f t="shared" si="61"/>
        <v>0</v>
      </c>
      <c r="AL485" s="6">
        <f t="shared" si="62"/>
        <v>0</v>
      </c>
      <c r="AM485" s="6">
        <f t="shared" si="63"/>
        <v>0</v>
      </c>
    </row>
    <row r="486" spans="1:39">
      <c r="A486" s="6">
        <v>2150</v>
      </c>
      <c r="B486" s="6" t="s">
        <v>879</v>
      </c>
      <c r="C486" s="6" t="s">
        <v>296</v>
      </c>
      <c r="F486" s="58">
        <v>0</v>
      </c>
      <c r="G486" s="8">
        <v>1.3</v>
      </c>
      <c r="H486" s="6" t="s">
        <v>111</v>
      </c>
      <c r="I486" s="58" t="s">
        <v>867</v>
      </c>
      <c r="J486" s="61">
        <v>45799</v>
      </c>
      <c r="K486" s="6" t="s">
        <v>111</v>
      </c>
      <c r="L486" s="6">
        <v>998599</v>
      </c>
      <c r="M486" s="44" t="s">
        <v>36</v>
      </c>
      <c r="N486" s="44">
        <v>1</v>
      </c>
      <c r="O486" s="44" t="s">
        <v>37</v>
      </c>
      <c r="P486" s="75">
        <v>25000</v>
      </c>
      <c r="R486" s="53">
        <f t="shared" si="65"/>
        <v>2250</v>
      </c>
      <c r="S486" s="53">
        <f t="shared" si="66"/>
        <v>2250</v>
      </c>
      <c r="V486" s="53">
        <f t="shared" si="67"/>
        <v>29500</v>
      </c>
      <c r="X486" s="6" t="str">
        <f>VLOOKUP($I486,[2]GSTZEN!$E:$AK,1,)</f>
        <v>GE215023002159</v>
      </c>
      <c r="Y486" s="6">
        <f>VLOOKUP($I486,[2]GSTZEN!$E:$AK,4,)</f>
        <v>0</v>
      </c>
      <c r="Z486" s="6">
        <f>VLOOKUP($I486,[2]GSTZEN!$E:$AK,10,)</f>
        <v>25000</v>
      </c>
      <c r="AA486" s="6">
        <f>VLOOKUP($I486,[2]GSTZEN!$E:$AK,11,)</f>
        <v>0</v>
      </c>
      <c r="AB486" s="6">
        <f>VLOOKUP($I486,[2]GSTZEN!$E:$AK,12,)</f>
        <v>2250</v>
      </c>
      <c r="AC486" s="6">
        <f>VLOOKUP($I486,[2]GSTZEN!$E:$AK,13,)</f>
        <v>2250</v>
      </c>
      <c r="AD486" s="6">
        <f>VLOOKUP($I486,[2]GSTZEN!$E:$AK,15,)</f>
        <v>29500</v>
      </c>
      <c r="AE486" s="6">
        <f>VLOOKUP($I486,[2]GSTZEN!$E:$AK,31,)</f>
        <v>0</v>
      </c>
      <c r="AF486" s="6">
        <f>VLOOKUP($I486,[2]GSTZEN!$E:$AK,32,)</f>
        <v>0</v>
      </c>
      <c r="AH486" s="6" t="b">
        <f t="shared" si="60"/>
        <v>1</v>
      </c>
      <c r="AI486" s="6">
        <f t="shared" si="64"/>
        <v>0</v>
      </c>
      <c r="AJ486" s="6">
        <f t="shared" si="64"/>
        <v>0</v>
      </c>
      <c r="AK486" s="6">
        <f t="shared" si="61"/>
        <v>0</v>
      </c>
      <c r="AL486" s="6">
        <f t="shared" si="62"/>
        <v>0</v>
      </c>
      <c r="AM486" s="6">
        <f t="shared" si="63"/>
        <v>0</v>
      </c>
    </row>
    <row r="487" spans="1:39">
      <c r="A487" s="6">
        <v>2150</v>
      </c>
      <c r="B487" s="6" t="s">
        <v>879</v>
      </c>
      <c r="C487" s="6" t="s">
        <v>296</v>
      </c>
      <c r="F487" s="58">
        <v>0</v>
      </c>
      <c r="G487" s="8">
        <v>1.3</v>
      </c>
      <c r="H487" s="6" t="s">
        <v>111</v>
      </c>
      <c r="I487" s="58" t="s">
        <v>868</v>
      </c>
      <c r="J487" s="61">
        <v>45799</v>
      </c>
      <c r="K487" s="6" t="s">
        <v>111</v>
      </c>
      <c r="L487" s="6">
        <v>998599</v>
      </c>
      <c r="M487" s="44" t="s">
        <v>36</v>
      </c>
      <c r="N487" s="44">
        <v>1</v>
      </c>
      <c r="O487" s="44" t="s">
        <v>37</v>
      </c>
      <c r="P487" s="75">
        <v>25000</v>
      </c>
      <c r="R487" s="53">
        <f t="shared" si="65"/>
        <v>2250</v>
      </c>
      <c r="S487" s="53">
        <f t="shared" si="66"/>
        <v>2250</v>
      </c>
      <c r="V487" s="53">
        <f t="shared" si="67"/>
        <v>29500</v>
      </c>
      <c r="X487" s="6" t="str">
        <f>VLOOKUP($I487,[2]GSTZEN!$E:$AK,1,)</f>
        <v>GE215022992158</v>
      </c>
      <c r="Y487" s="6">
        <f>VLOOKUP($I487,[2]GSTZEN!$E:$AK,4,)</f>
        <v>0</v>
      </c>
      <c r="Z487" s="6">
        <f>VLOOKUP($I487,[2]GSTZEN!$E:$AK,10,)</f>
        <v>25000</v>
      </c>
      <c r="AA487" s="6">
        <f>VLOOKUP($I487,[2]GSTZEN!$E:$AK,11,)</f>
        <v>0</v>
      </c>
      <c r="AB487" s="6">
        <f>VLOOKUP($I487,[2]GSTZEN!$E:$AK,12,)</f>
        <v>2250</v>
      </c>
      <c r="AC487" s="6">
        <f>VLOOKUP($I487,[2]GSTZEN!$E:$AK,13,)</f>
        <v>2250</v>
      </c>
      <c r="AD487" s="6">
        <f>VLOOKUP($I487,[2]GSTZEN!$E:$AK,15,)</f>
        <v>29500</v>
      </c>
      <c r="AE487" s="6">
        <f>VLOOKUP($I487,[2]GSTZEN!$E:$AK,31,)</f>
        <v>0</v>
      </c>
      <c r="AF487" s="6">
        <f>VLOOKUP($I487,[2]GSTZEN!$E:$AK,32,)</f>
        <v>0</v>
      </c>
      <c r="AH487" s="6" t="b">
        <f t="shared" si="60"/>
        <v>1</v>
      </c>
      <c r="AI487" s="6">
        <f t="shared" si="64"/>
        <v>0</v>
      </c>
      <c r="AJ487" s="6">
        <f t="shared" si="64"/>
        <v>0</v>
      </c>
      <c r="AK487" s="6">
        <f t="shared" si="61"/>
        <v>0</v>
      </c>
      <c r="AL487" s="6">
        <f t="shared" si="62"/>
        <v>0</v>
      </c>
      <c r="AM487" s="6">
        <f t="shared" si="63"/>
        <v>0</v>
      </c>
    </row>
    <row r="488" spans="1:39">
      <c r="A488" s="6">
        <v>2150</v>
      </c>
      <c r="B488" s="6" t="s">
        <v>879</v>
      </c>
      <c r="C488" s="6" t="s">
        <v>296</v>
      </c>
      <c r="F488" s="58">
        <v>0</v>
      </c>
      <c r="G488" s="8">
        <v>1.3</v>
      </c>
      <c r="H488" s="6" t="s">
        <v>111</v>
      </c>
      <c r="I488" s="58" t="s">
        <v>869</v>
      </c>
      <c r="J488" s="61">
        <v>45799</v>
      </c>
      <c r="K488" s="6" t="s">
        <v>111</v>
      </c>
      <c r="L488" s="6">
        <v>998599</v>
      </c>
      <c r="M488" s="44" t="s">
        <v>36</v>
      </c>
      <c r="N488" s="44">
        <v>1</v>
      </c>
      <c r="O488" s="44" t="s">
        <v>37</v>
      </c>
      <c r="P488" s="75">
        <v>650000</v>
      </c>
      <c r="R488" s="53">
        <f t="shared" si="65"/>
        <v>58500</v>
      </c>
      <c r="S488" s="53">
        <f t="shared" si="66"/>
        <v>58500</v>
      </c>
      <c r="V488" s="53">
        <f t="shared" si="67"/>
        <v>767000</v>
      </c>
      <c r="X488" s="6" t="str">
        <f>VLOOKUP($I488,[2]GSTZEN!$E:$AK,1,)</f>
        <v>GE215022982157</v>
      </c>
      <c r="Y488" s="6">
        <f>VLOOKUP($I488,[2]GSTZEN!$E:$AK,4,)</f>
        <v>0</v>
      </c>
      <c r="Z488" s="6">
        <f>VLOOKUP($I488,[2]GSTZEN!$E:$AK,10,)</f>
        <v>650000</v>
      </c>
      <c r="AA488" s="6">
        <f>VLOOKUP($I488,[2]GSTZEN!$E:$AK,11,)</f>
        <v>0</v>
      </c>
      <c r="AB488" s="6">
        <f>VLOOKUP($I488,[2]GSTZEN!$E:$AK,12,)</f>
        <v>58500</v>
      </c>
      <c r="AC488" s="6">
        <f>VLOOKUP($I488,[2]GSTZEN!$E:$AK,13,)</f>
        <v>58500</v>
      </c>
      <c r="AD488" s="6">
        <f>VLOOKUP($I488,[2]GSTZEN!$E:$AK,15,)</f>
        <v>767000</v>
      </c>
      <c r="AE488" s="6">
        <f>VLOOKUP($I488,[2]GSTZEN!$E:$AK,31,)</f>
        <v>0</v>
      </c>
      <c r="AF488" s="6">
        <f>VLOOKUP($I488,[2]GSTZEN!$E:$AK,32,)</f>
        <v>0</v>
      </c>
      <c r="AH488" s="6" t="b">
        <f t="shared" si="60"/>
        <v>1</v>
      </c>
      <c r="AI488" s="6">
        <f t="shared" si="64"/>
        <v>0</v>
      </c>
      <c r="AJ488" s="6">
        <f t="shared" si="64"/>
        <v>0</v>
      </c>
      <c r="AK488" s="6">
        <f t="shared" si="61"/>
        <v>0</v>
      </c>
      <c r="AL488" s="6">
        <f t="shared" si="62"/>
        <v>0</v>
      </c>
      <c r="AM488" s="6">
        <f t="shared" si="63"/>
        <v>0</v>
      </c>
    </row>
    <row r="489" spans="1:39">
      <c r="A489" s="6">
        <v>2150</v>
      </c>
      <c r="B489" s="6" t="s">
        <v>879</v>
      </c>
      <c r="C489" s="6" t="s">
        <v>296</v>
      </c>
      <c r="F489" s="58">
        <v>0</v>
      </c>
      <c r="G489" s="8">
        <v>1.3</v>
      </c>
      <c r="H489" s="6" t="s">
        <v>111</v>
      </c>
      <c r="I489" s="58" t="s">
        <v>870</v>
      </c>
      <c r="J489" s="61">
        <v>45799</v>
      </c>
      <c r="K489" s="6" t="s">
        <v>111</v>
      </c>
      <c r="L489" s="6">
        <v>998599</v>
      </c>
      <c r="M489" s="44" t="s">
        <v>36</v>
      </c>
      <c r="N489" s="44">
        <v>1</v>
      </c>
      <c r="O489" s="44" t="s">
        <v>37</v>
      </c>
      <c r="P489" s="75">
        <v>214230</v>
      </c>
      <c r="R489" s="53">
        <f t="shared" si="65"/>
        <v>19280.7</v>
      </c>
      <c r="S489" s="53">
        <f t="shared" si="66"/>
        <v>19280.7</v>
      </c>
      <c r="V489" s="53">
        <f t="shared" si="67"/>
        <v>252791.40000000002</v>
      </c>
      <c r="X489" s="6" t="str">
        <f>VLOOKUP($I489,[2]GSTZEN!$E:$AK,1,)</f>
        <v>GE215022972156</v>
      </c>
      <c r="Y489" s="6">
        <f>VLOOKUP($I489,[2]GSTZEN!$E:$AK,4,)</f>
        <v>0</v>
      </c>
      <c r="Z489" s="6">
        <f>VLOOKUP($I489,[2]GSTZEN!$E:$AK,10,)</f>
        <v>214230</v>
      </c>
      <c r="AA489" s="6">
        <f>VLOOKUP($I489,[2]GSTZEN!$E:$AK,11,)</f>
        <v>0</v>
      </c>
      <c r="AB489" s="6">
        <f>VLOOKUP($I489,[2]GSTZEN!$E:$AK,12,)</f>
        <v>19280.7</v>
      </c>
      <c r="AC489" s="6">
        <f>VLOOKUP($I489,[2]GSTZEN!$E:$AK,13,)</f>
        <v>19280.7</v>
      </c>
      <c r="AD489" s="6">
        <f>VLOOKUP($I489,[2]GSTZEN!$E:$AK,15,)</f>
        <v>252791.4</v>
      </c>
      <c r="AE489" s="6">
        <f>VLOOKUP($I489,[2]GSTZEN!$E:$AK,31,)</f>
        <v>0</v>
      </c>
      <c r="AF489" s="6">
        <f>VLOOKUP($I489,[2]GSTZEN!$E:$AK,32,)</f>
        <v>0</v>
      </c>
      <c r="AH489" s="6" t="b">
        <f t="shared" si="60"/>
        <v>1</v>
      </c>
      <c r="AI489" s="6">
        <f t="shared" si="64"/>
        <v>0</v>
      </c>
      <c r="AJ489" s="6">
        <f t="shared" si="64"/>
        <v>0</v>
      </c>
      <c r="AK489" s="6">
        <f t="shared" si="61"/>
        <v>0</v>
      </c>
      <c r="AL489" s="6">
        <f t="shared" si="62"/>
        <v>0</v>
      </c>
      <c r="AM489" s="6">
        <f t="shared" si="63"/>
        <v>0</v>
      </c>
    </row>
    <row r="490" spans="1:39">
      <c r="A490" s="6">
        <v>2150</v>
      </c>
      <c r="B490" s="6" t="s">
        <v>879</v>
      </c>
      <c r="C490" s="6" t="s">
        <v>296</v>
      </c>
      <c r="F490" s="58">
        <v>0</v>
      </c>
      <c r="G490" s="8">
        <v>1.3</v>
      </c>
      <c r="H490" s="6" t="s">
        <v>111</v>
      </c>
      <c r="I490" s="58" t="s">
        <v>871</v>
      </c>
      <c r="J490" s="61">
        <v>45799</v>
      </c>
      <c r="K490" s="6" t="s">
        <v>111</v>
      </c>
      <c r="L490" s="6">
        <v>998599</v>
      </c>
      <c r="M490" s="44" t="s">
        <v>36</v>
      </c>
      <c r="N490" s="44">
        <v>1</v>
      </c>
      <c r="O490" s="44" t="s">
        <v>37</v>
      </c>
      <c r="P490" s="75">
        <v>214230</v>
      </c>
      <c r="R490" s="53">
        <f t="shared" si="65"/>
        <v>19280.7</v>
      </c>
      <c r="S490" s="53">
        <f t="shared" si="66"/>
        <v>19280.7</v>
      </c>
      <c r="V490" s="53">
        <f t="shared" si="67"/>
        <v>252791.40000000002</v>
      </c>
      <c r="X490" s="6" t="str">
        <f>VLOOKUP($I490,[2]GSTZEN!$E:$AK,1,)</f>
        <v>GE215022962155</v>
      </c>
      <c r="Y490" s="6">
        <f>VLOOKUP($I490,[2]GSTZEN!$E:$AK,4,)</f>
        <v>0</v>
      </c>
      <c r="Z490" s="6">
        <f>VLOOKUP($I490,[2]GSTZEN!$E:$AK,10,)</f>
        <v>214230</v>
      </c>
      <c r="AA490" s="6">
        <f>VLOOKUP($I490,[2]GSTZEN!$E:$AK,11,)</f>
        <v>0</v>
      </c>
      <c r="AB490" s="6">
        <f>VLOOKUP($I490,[2]GSTZEN!$E:$AK,12,)</f>
        <v>19280.7</v>
      </c>
      <c r="AC490" s="6">
        <f>VLOOKUP($I490,[2]GSTZEN!$E:$AK,13,)</f>
        <v>19280.7</v>
      </c>
      <c r="AD490" s="6">
        <f>VLOOKUP($I490,[2]GSTZEN!$E:$AK,15,)</f>
        <v>252791.4</v>
      </c>
      <c r="AE490" s="6">
        <f>VLOOKUP($I490,[2]GSTZEN!$E:$AK,31,)</f>
        <v>0</v>
      </c>
      <c r="AF490" s="6">
        <f>VLOOKUP($I490,[2]GSTZEN!$E:$AK,32,)</f>
        <v>0</v>
      </c>
      <c r="AH490" s="6" t="b">
        <f t="shared" si="60"/>
        <v>1</v>
      </c>
      <c r="AI490" s="6">
        <f t="shared" si="64"/>
        <v>0</v>
      </c>
      <c r="AJ490" s="6">
        <f t="shared" si="64"/>
        <v>0</v>
      </c>
      <c r="AK490" s="6">
        <f t="shared" si="61"/>
        <v>0</v>
      </c>
      <c r="AL490" s="6">
        <f t="shared" si="62"/>
        <v>0</v>
      </c>
      <c r="AM490" s="6">
        <f t="shared" si="63"/>
        <v>0</v>
      </c>
    </row>
    <row r="491" spans="1:39">
      <c r="A491" s="6">
        <v>2150</v>
      </c>
      <c r="B491" s="6" t="s">
        <v>879</v>
      </c>
      <c r="C491" s="6" t="s">
        <v>296</v>
      </c>
      <c r="F491" s="58">
        <v>0</v>
      </c>
      <c r="G491" s="8">
        <v>1.3</v>
      </c>
      <c r="H491" s="6" t="s">
        <v>111</v>
      </c>
      <c r="I491" s="58" t="s">
        <v>872</v>
      </c>
      <c r="J491" s="61">
        <v>45799</v>
      </c>
      <c r="K491" s="6" t="s">
        <v>111</v>
      </c>
      <c r="L491" s="6">
        <v>998599</v>
      </c>
      <c r="M491" s="44" t="s">
        <v>36</v>
      </c>
      <c r="N491" s="44">
        <v>1</v>
      </c>
      <c r="O491" s="44" t="s">
        <v>37</v>
      </c>
      <c r="P491" s="75">
        <v>428460</v>
      </c>
      <c r="R491" s="53">
        <f t="shared" si="65"/>
        <v>38561.4</v>
      </c>
      <c r="S491" s="53">
        <f t="shared" si="66"/>
        <v>38561.4</v>
      </c>
      <c r="V491" s="53">
        <f t="shared" si="67"/>
        <v>505582.80000000005</v>
      </c>
      <c r="X491" s="6" t="str">
        <f>VLOOKUP($I491,[2]GSTZEN!$E:$AK,1,)</f>
        <v>GE215022952154</v>
      </c>
      <c r="Y491" s="6">
        <f>VLOOKUP($I491,[2]GSTZEN!$E:$AK,4,)</f>
        <v>0</v>
      </c>
      <c r="Z491" s="6">
        <f>VLOOKUP($I491,[2]GSTZEN!$E:$AK,10,)</f>
        <v>428460</v>
      </c>
      <c r="AA491" s="6">
        <f>VLOOKUP($I491,[2]GSTZEN!$E:$AK,11,)</f>
        <v>0</v>
      </c>
      <c r="AB491" s="6">
        <f>VLOOKUP($I491,[2]GSTZEN!$E:$AK,12,)</f>
        <v>38561.4</v>
      </c>
      <c r="AC491" s="6">
        <f>VLOOKUP($I491,[2]GSTZEN!$E:$AK,13,)</f>
        <v>38561.4</v>
      </c>
      <c r="AD491" s="6">
        <f>VLOOKUP($I491,[2]GSTZEN!$E:$AK,15,)</f>
        <v>505582.8</v>
      </c>
      <c r="AE491" s="6">
        <f>VLOOKUP($I491,[2]GSTZEN!$E:$AK,31,)</f>
        <v>0</v>
      </c>
      <c r="AF491" s="6">
        <f>VLOOKUP($I491,[2]GSTZEN!$E:$AK,32,)</f>
        <v>0</v>
      </c>
      <c r="AH491" s="6" t="b">
        <f t="shared" si="60"/>
        <v>1</v>
      </c>
      <c r="AI491" s="6">
        <f t="shared" si="64"/>
        <v>0</v>
      </c>
      <c r="AJ491" s="6">
        <f t="shared" si="64"/>
        <v>0</v>
      </c>
      <c r="AK491" s="6">
        <f t="shared" si="61"/>
        <v>0</v>
      </c>
      <c r="AL491" s="6">
        <f t="shared" si="62"/>
        <v>0</v>
      </c>
      <c r="AM491" s="6">
        <f t="shared" si="63"/>
        <v>0</v>
      </c>
    </row>
    <row r="492" spans="1:39">
      <c r="A492" s="6">
        <v>2150</v>
      </c>
      <c r="B492" s="6" t="s">
        <v>879</v>
      </c>
      <c r="C492" s="6" t="s">
        <v>296</v>
      </c>
      <c r="F492" s="58">
        <v>0</v>
      </c>
      <c r="G492" s="8">
        <v>1.3</v>
      </c>
      <c r="H492" s="6" t="s">
        <v>111</v>
      </c>
      <c r="I492" s="58" t="s">
        <v>873</v>
      </c>
      <c r="J492" s="61">
        <v>45799</v>
      </c>
      <c r="K492" s="6" t="s">
        <v>111</v>
      </c>
      <c r="L492" s="6">
        <v>998599</v>
      </c>
      <c r="M492" s="44" t="s">
        <v>36</v>
      </c>
      <c r="N492" s="44">
        <v>1</v>
      </c>
      <c r="O492" s="44" t="s">
        <v>37</v>
      </c>
      <c r="P492" s="75">
        <v>214230</v>
      </c>
      <c r="R492" s="53">
        <f t="shared" si="65"/>
        <v>19280.7</v>
      </c>
      <c r="S492" s="53">
        <f t="shared" si="66"/>
        <v>19280.7</v>
      </c>
      <c r="V492" s="53">
        <f t="shared" si="67"/>
        <v>252791.40000000002</v>
      </c>
      <c r="X492" s="6" t="str">
        <f>VLOOKUP($I492,[2]GSTZEN!$E:$AK,1,)</f>
        <v>GE215022942153</v>
      </c>
      <c r="Y492" s="6">
        <f>VLOOKUP($I492,[2]GSTZEN!$E:$AK,4,)</f>
        <v>0</v>
      </c>
      <c r="Z492" s="6">
        <f>VLOOKUP($I492,[2]GSTZEN!$E:$AK,10,)</f>
        <v>214230</v>
      </c>
      <c r="AA492" s="6">
        <f>VLOOKUP($I492,[2]GSTZEN!$E:$AK,11,)</f>
        <v>0</v>
      </c>
      <c r="AB492" s="6">
        <f>VLOOKUP($I492,[2]GSTZEN!$E:$AK,12,)</f>
        <v>19280.7</v>
      </c>
      <c r="AC492" s="6">
        <f>VLOOKUP($I492,[2]GSTZEN!$E:$AK,13,)</f>
        <v>19280.7</v>
      </c>
      <c r="AD492" s="6">
        <f>VLOOKUP($I492,[2]GSTZEN!$E:$AK,15,)</f>
        <v>252791.4</v>
      </c>
      <c r="AE492" s="6">
        <f>VLOOKUP($I492,[2]GSTZEN!$E:$AK,31,)</f>
        <v>0</v>
      </c>
      <c r="AF492" s="6">
        <f>VLOOKUP($I492,[2]GSTZEN!$E:$AK,32,)</f>
        <v>0</v>
      </c>
      <c r="AH492" s="6" t="b">
        <f t="shared" si="60"/>
        <v>1</v>
      </c>
      <c r="AI492" s="6">
        <f t="shared" si="64"/>
        <v>0</v>
      </c>
      <c r="AJ492" s="6">
        <f t="shared" si="64"/>
        <v>0</v>
      </c>
      <c r="AK492" s="6">
        <f t="shared" si="61"/>
        <v>0</v>
      </c>
      <c r="AL492" s="6">
        <f t="shared" si="62"/>
        <v>0</v>
      </c>
      <c r="AM492" s="6">
        <f t="shared" si="63"/>
        <v>0</v>
      </c>
    </row>
    <row r="493" spans="1:39">
      <c r="A493" s="6">
        <v>2150</v>
      </c>
      <c r="B493" s="6" t="s">
        <v>879</v>
      </c>
      <c r="C493" s="6" t="s">
        <v>296</v>
      </c>
      <c r="F493" s="58">
        <v>0</v>
      </c>
      <c r="G493" s="8">
        <v>1.3</v>
      </c>
      <c r="H493" s="6" t="s">
        <v>111</v>
      </c>
      <c r="I493" s="58" t="s">
        <v>874</v>
      </c>
      <c r="J493" s="61">
        <v>45799</v>
      </c>
      <c r="K493" s="6" t="s">
        <v>111</v>
      </c>
      <c r="L493" s="6">
        <v>998599</v>
      </c>
      <c r="M493" s="44" t="s">
        <v>36</v>
      </c>
      <c r="N493" s="44">
        <v>1</v>
      </c>
      <c r="O493" s="44" t="s">
        <v>37</v>
      </c>
      <c r="P493" s="75">
        <v>25000</v>
      </c>
      <c r="R493" s="53">
        <f t="shared" si="65"/>
        <v>2250</v>
      </c>
      <c r="S493" s="53">
        <f t="shared" si="66"/>
        <v>2250</v>
      </c>
      <c r="V493" s="53">
        <f t="shared" si="67"/>
        <v>29500</v>
      </c>
      <c r="X493" s="6" t="str">
        <f>VLOOKUP($I493,[2]GSTZEN!$E:$AK,1,)</f>
        <v>GE215022932152</v>
      </c>
      <c r="Y493" s="6">
        <f>VLOOKUP($I493,[2]GSTZEN!$E:$AK,4,)</f>
        <v>0</v>
      </c>
      <c r="Z493" s="6">
        <f>VLOOKUP($I493,[2]GSTZEN!$E:$AK,10,)</f>
        <v>25000</v>
      </c>
      <c r="AA493" s="6">
        <f>VLOOKUP($I493,[2]GSTZEN!$E:$AK,11,)</f>
        <v>0</v>
      </c>
      <c r="AB493" s="6">
        <f>VLOOKUP($I493,[2]GSTZEN!$E:$AK,12,)</f>
        <v>2250</v>
      </c>
      <c r="AC493" s="6">
        <f>VLOOKUP($I493,[2]GSTZEN!$E:$AK,13,)</f>
        <v>2250</v>
      </c>
      <c r="AD493" s="6">
        <f>VLOOKUP($I493,[2]GSTZEN!$E:$AK,15,)</f>
        <v>29500</v>
      </c>
      <c r="AE493" s="6">
        <f>VLOOKUP($I493,[2]GSTZEN!$E:$AK,31,)</f>
        <v>0</v>
      </c>
      <c r="AF493" s="6">
        <f>VLOOKUP($I493,[2]GSTZEN!$E:$AK,32,)</f>
        <v>0</v>
      </c>
      <c r="AH493" s="6" t="b">
        <f t="shared" si="60"/>
        <v>1</v>
      </c>
      <c r="AI493" s="6">
        <f t="shared" si="64"/>
        <v>0</v>
      </c>
      <c r="AJ493" s="6">
        <f t="shared" si="64"/>
        <v>0</v>
      </c>
      <c r="AK493" s="6">
        <f t="shared" si="61"/>
        <v>0</v>
      </c>
      <c r="AL493" s="6">
        <f t="shared" si="62"/>
        <v>0</v>
      </c>
      <c r="AM493" s="6">
        <f t="shared" si="63"/>
        <v>0</v>
      </c>
    </row>
    <row r="494" spans="1:39">
      <c r="A494" s="6">
        <v>2150</v>
      </c>
      <c r="B494" s="6" t="s">
        <v>879</v>
      </c>
      <c r="C494" s="6" t="s">
        <v>296</v>
      </c>
      <c r="F494" s="58">
        <v>0</v>
      </c>
      <c r="G494" s="8">
        <v>1.3</v>
      </c>
      <c r="H494" s="6" t="s">
        <v>111</v>
      </c>
      <c r="I494" s="58" t="s">
        <v>875</v>
      </c>
      <c r="J494" s="61">
        <v>45799</v>
      </c>
      <c r="K494" s="6" t="s">
        <v>111</v>
      </c>
      <c r="L494" s="6">
        <v>998599</v>
      </c>
      <c r="M494" s="44" t="s">
        <v>36</v>
      </c>
      <c r="N494" s="44">
        <v>1</v>
      </c>
      <c r="O494" s="44" t="s">
        <v>37</v>
      </c>
      <c r="P494" s="75">
        <v>25000</v>
      </c>
      <c r="R494" s="53">
        <f t="shared" si="65"/>
        <v>2250</v>
      </c>
      <c r="S494" s="53">
        <f t="shared" si="66"/>
        <v>2250</v>
      </c>
      <c r="V494" s="53">
        <f t="shared" si="67"/>
        <v>29500</v>
      </c>
      <c r="X494" s="6" t="str">
        <f>VLOOKUP($I494,[2]GSTZEN!$E:$AK,1,)</f>
        <v>GE215022922151</v>
      </c>
      <c r="Y494" s="6">
        <f>VLOOKUP($I494,[2]GSTZEN!$E:$AK,4,)</f>
        <v>0</v>
      </c>
      <c r="Z494" s="6">
        <f>VLOOKUP($I494,[2]GSTZEN!$E:$AK,10,)</f>
        <v>25000</v>
      </c>
      <c r="AA494" s="6">
        <f>VLOOKUP($I494,[2]GSTZEN!$E:$AK,11,)</f>
        <v>0</v>
      </c>
      <c r="AB494" s="6">
        <f>VLOOKUP($I494,[2]GSTZEN!$E:$AK,12,)</f>
        <v>2250</v>
      </c>
      <c r="AC494" s="6">
        <f>VLOOKUP($I494,[2]GSTZEN!$E:$AK,13,)</f>
        <v>2250</v>
      </c>
      <c r="AD494" s="6">
        <f>VLOOKUP($I494,[2]GSTZEN!$E:$AK,15,)</f>
        <v>29500</v>
      </c>
      <c r="AE494" s="6">
        <f>VLOOKUP($I494,[2]GSTZEN!$E:$AK,31,)</f>
        <v>0</v>
      </c>
      <c r="AF494" s="6">
        <f>VLOOKUP($I494,[2]GSTZEN!$E:$AK,32,)</f>
        <v>0</v>
      </c>
      <c r="AH494" s="6" t="b">
        <f t="shared" si="60"/>
        <v>1</v>
      </c>
      <c r="AI494" s="6">
        <f t="shared" si="64"/>
        <v>0</v>
      </c>
      <c r="AJ494" s="6">
        <f t="shared" si="64"/>
        <v>0</v>
      </c>
      <c r="AK494" s="6">
        <f t="shared" si="61"/>
        <v>0</v>
      </c>
      <c r="AL494" s="6">
        <f t="shared" si="62"/>
        <v>0</v>
      </c>
      <c r="AM494" s="6">
        <f t="shared" si="63"/>
        <v>0</v>
      </c>
    </row>
    <row r="495" spans="1:39">
      <c r="A495" s="6">
        <v>2150</v>
      </c>
      <c r="B495" s="6" t="s">
        <v>879</v>
      </c>
      <c r="C495" s="6" t="s">
        <v>296</v>
      </c>
      <c r="F495" s="58">
        <v>0</v>
      </c>
      <c r="G495" s="8">
        <v>1.3</v>
      </c>
      <c r="H495" s="6" t="s">
        <v>111</v>
      </c>
      <c r="I495" s="58" t="s">
        <v>876</v>
      </c>
      <c r="J495" s="61">
        <v>45799</v>
      </c>
      <c r="K495" s="6" t="s">
        <v>111</v>
      </c>
      <c r="L495" s="6">
        <v>998599</v>
      </c>
      <c r="M495" s="44" t="s">
        <v>36</v>
      </c>
      <c r="N495" s="44">
        <v>1</v>
      </c>
      <c r="O495" s="44" t="s">
        <v>37</v>
      </c>
      <c r="P495" s="75">
        <v>50000</v>
      </c>
      <c r="R495" s="53">
        <f t="shared" si="65"/>
        <v>4500</v>
      </c>
      <c r="S495" s="53">
        <f t="shared" si="66"/>
        <v>4500</v>
      </c>
      <c r="V495" s="53">
        <f t="shared" si="67"/>
        <v>59000</v>
      </c>
      <c r="X495" s="6" t="str">
        <f>VLOOKUP($I495,[2]GSTZEN!$E:$AK,1,)</f>
        <v>GE215022912150</v>
      </c>
      <c r="Y495" s="6">
        <f>VLOOKUP($I495,[2]GSTZEN!$E:$AK,4,)</f>
        <v>0</v>
      </c>
      <c r="Z495" s="6">
        <f>VLOOKUP($I495,[2]GSTZEN!$E:$AK,10,)</f>
        <v>50000</v>
      </c>
      <c r="AA495" s="6">
        <f>VLOOKUP($I495,[2]GSTZEN!$E:$AK,11,)</f>
        <v>0</v>
      </c>
      <c r="AB495" s="6">
        <f>VLOOKUP($I495,[2]GSTZEN!$E:$AK,12,)</f>
        <v>4500</v>
      </c>
      <c r="AC495" s="6">
        <f>VLOOKUP($I495,[2]GSTZEN!$E:$AK,13,)</f>
        <v>4500</v>
      </c>
      <c r="AD495" s="6">
        <f>VLOOKUP($I495,[2]GSTZEN!$E:$AK,15,)</f>
        <v>59000</v>
      </c>
      <c r="AE495" s="6">
        <f>VLOOKUP($I495,[2]GSTZEN!$E:$AK,31,)</f>
        <v>0</v>
      </c>
      <c r="AF495" s="6">
        <f>VLOOKUP($I495,[2]GSTZEN!$E:$AK,32,)</f>
        <v>0</v>
      </c>
      <c r="AH495" s="6" t="b">
        <f t="shared" si="60"/>
        <v>1</v>
      </c>
      <c r="AI495" s="6">
        <f t="shared" si="64"/>
        <v>0</v>
      </c>
      <c r="AJ495" s="6">
        <f t="shared" si="64"/>
        <v>0</v>
      </c>
      <c r="AK495" s="6">
        <f t="shared" si="61"/>
        <v>0</v>
      </c>
      <c r="AL495" s="6">
        <f t="shared" si="62"/>
        <v>0</v>
      </c>
      <c r="AM495" s="6">
        <f t="shared" si="63"/>
        <v>0</v>
      </c>
    </row>
    <row r="496" spans="1:39">
      <c r="A496" s="6">
        <v>2150</v>
      </c>
      <c r="B496" s="6" t="s">
        <v>879</v>
      </c>
      <c r="C496" s="6" t="s">
        <v>296</v>
      </c>
      <c r="F496" s="58">
        <v>0</v>
      </c>
      <c r="G496" s="8">
        <v>1.3</v>
      </c>
      <c r="H496" s="6" t="s">
        <v>111</v>
      </c>
      <c r="I496" s="58" t="s">
        <v>877</v>
      </c>
      <c r="J496" s="61">
        <v>45799</v>
      </c>
      <c r="K496" s="6" t="s">
        <v>111</v>
      </c>
      <c r="L496" s="6">
        <v>998599</v>
      </c>
      <c r="M496" s="44" t="s">
        <v>36</v>
      </c>
      <c r="N496" s="44">
        <v>1</v>
      </c>
      <c r="O496" s="44" t="s">
        <v>37</v>
      </c>
      <c r="P496" s="75">
        <v>25000</v>
      </c>
      <c r="R496" s="53">
        <f t="shared" si="65"/>
        <v>2250</v>
      </c>
      <c r="S496" s="53">
        <f t="shared" si="66"/>
        <v>2250</v>
      </c>
      <c r="V496" s="53">
        <f t="shared" si="67"/>
        <v>29500</v>
      </c>
      <c r="X496" s="6" t="str">
        <f>VLOOKUP($I496,[2]GSTZEN!$E:$AK,1,)</f>
        <v>GE215022902149</v>
      </c>
      <c r="Y496" s="6">
        <f>VLOOKUP($I496,[2]GSTZEN!$E:$AK,4,)</f>
        <v>0</v>
      </c>
      <c r="Z496" s="6">
        <f>VLOOKUP($I496,[2]GSTZEN!$E:$AK,10,)</f>
        <v>25000</v>
      </c>
      <c r="AA496" s="6">
        <f>VLOOKUP($I496,[2]GSTZEN!$E:$AK,11,)</f>
        <v>0</v>
      </c>
      <c r="AB496" s="6">
        <f>VLOOKUP($I496,[2]GSTZEN!$E:$AK,12,)</f>
        <v>2250</v>
      </c>
      <c r="AC496" s="6">
        <f>VLOOKUP($I496,[2]GSTZEN!$E:$AK,13,)</f>
        <v>2250</v>
      </c>
      <c r="AD496" s="6">
        <f>VLOOKUP($I496,[2]GSTZEN!$E:$AK,15,)</f>
        <v>29500</v>
      </c>
      <c r="AE496" s="6">
        <f>VLOOKUP($I496,[2]GSTZEN!$E:$AK,31,)</f>
        <v>0</v>
      </c>
      <c r="AF496" s="6">
        <f>VLOOKUP($I496,[2]GSTZEN!$E:$AK,32,)</f>
        <v>0</v>
      </c>
      <c r="AH496" s="6" t="b">
        <f t="shared" si="60"/>
        <v>1</v>
      </c>
      <c r="AI496" s="6">
        <f t="shared" si="64"/>
        <v>0</v>
      </c>
      <c r="AJ496" s="6">
        <f t="shared" si="64"/>
        <v>0</v>
      </c>
      <c r="AK496" s="6">
        <f t="shared" si="61"/>
        <v>0</v>
      </c>
      <c r="AL496" s="6">
        <f t="shared" si="62"/>
        <v>0</v>
      </c>
      <c r="AM496" s="6">
        <f t="shared" si="63"/>
        <v>0</v>
      </c>
    </row>
    <row r="497" spans="1:22">
      <c r="A497" s="6">
        <v>2150</v>
      </c>
      <c r="B497" s="6" t="s">
        <v>879</v>
      </c>
      <c r="C497" s="6" t="s">
        <v>893</v>
      </c>
      <c r="H497" s="6" t="s">
        <v>894</v>
      </c>
      <c r="M497" s="44" t="s">
        <v>36</v>
      </c>
      <c r="N497" s="44">
        <v>1</v>
      </c>
      <c r="O497" s="44" t="s">
        <v>895</v>
      </c>
      <c r="P497" s="76">
        <v>1435148658</v>
      </c>
      <c r="R497" s="6">
        <v>0</v>
      </c>
      <c r="S497" s="6">
        <v>0</v>
      </c>
      <c r="V497" s="6">
        <v>0</v>
      </c>
    </row>
  </sheetData>
  <autoFilter ref="A1:AN496"/>
  <conditionalFormatting sqref="Q1:S14">
    <cfRule type="cellIs" dxfId="1" priority="1" stopIfTrue="1" operator="equal">
      <formula>0</formula>
    </cfRule>
  </conditionalFormatting>
  <conditionalFormatting sqref="R2:S87">
    <cfRule type="cellIs" dxfId="0" priority="2" stopIfTrue="1" operator="equal">
      <formula>0</formula>
    </cfRule>
  </conditionalFormatting>
  <dataValidations count="1">
    <dataValidation type="list" allowBlank="1" showInputMessage="1" showErrorMessage="1" error="Please select from drop down" sqref="C2:C4">
      <formula1>Circle</formula1>
    </dataValidation>
  </dataValidations>
  <hyperlinks>
    <hyperlink ref="I26" r:id="rId1"/>
    <hyperlink ref="I25" r:id="rId2"/>
    <hyperlink ref="I24" r:id="rId3"/>
    <hyperlink ref="I23" r:id="rId4"/>
    <hyperlink ref="I22" r:id="rId5"/>
    <hyperlink ref="I21" r:id="rId6"/>
    <hyperlink ref="I20" r:id="rId7"/>
    <hyperlink ref="I19" r:id="rId8"/>
    <hyperlink ref="I18" r:id="rId9"/>
    <hyperlink ref="I17" r:id="rId10"/>
    <hyperlink ref="I16" r:id="rId11"/>
    <hyperlink ref="I15" r:id="rId12"/>
    <hyperlink ref="I481" r:id="rId13"/>
    <hyperlink ref="I482" r:id="rId14"/>
    <hyperlink ref="I483" r:id="rId15"/>
    <hyperlink ref="I484" r:id="rId16"/>
    <hyperlink ref="I485" r:id="rId17"/>
    <hyperlink ref="I486" r:id="rId18"/>
    <hyperlink ref="I487" r:id="rId19"/>
    <hyperlink ref="I488" r:id="rId20"/>
    <hyperlink ref="I489" r:id="rId21"/>
    <hyperlink ref="I490" r:id="rId22"/>
    <hyperlink ref="I491" r:id="rId23"/>
    <hyperlink ref="I492" r:id="rId24"/>
    <hyperlink ref="I493" r:id="rId25"/>
    <hyperlink ref="I494" r:id="rId26"/>
    <hyperlink ref="I495" r:id="rId27"/>
    <hyperlink ref="I496" r:id="rId2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TDA CONSOLIDATION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DFC_TNGECL</dc:creator>
  <cp:lastModifiedBy>TNEB</cp:lastModifiedBy>
  <dcterms:created xsi:type="dcterms:W3CDTF">2025-09-25T08:02:21Z</dcterms:created>
  <dcterms:modified xsi:type="dcterms:W3CDTF">2025-09-29T11:05:50Z</dcterms:modified>
</cp:coreProperties>
</file>