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IVOT" sheetId="2" r:id="rId1"/>
    <sheet name="conso data" sheetId="1" r:id="rId2"/>
  </sheets>
  <externalReferences>
    <externalReference r:id="rId3"/>
    <externalReference r:id="rId4"/>
    <externalReference r:id="rId5"/>
  </externalReferences>
  <definedNames>
    <definedName name="_xlnm._FilterDatabase" localSheetId="1" hidden="1">'conso data'!$A$1:$AG$1</definedName>
    <definedName name="Circle">[1]dropdown!$H$2:$H$127</definedName>
    <definedName name="Sales_Account">[2]dropdown!$I$2:$I$20</definedName>
  </definedNames>
  <calcPr calcId="191029"/>
  <pivotCaches>
    <pivotCache cacheId="2" r:id="rId6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/>
  <c r="E31"/>
  <c r="D31"/>
  <c r="C31"/>
  <c r="K29" l="1"/>
  <c r="J29"/>
  <c r="H29"/>
  <c r="F29"/>
  <c r="E29"/>
  <c r="C29"/>
  <c r="U502" i="1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9"/>
  <c r="U580"/>
  <c r="U581"/>
  <c r="U582"/>
  <c r="U583"/>
  <c r="U584"/>
  <c r="U585"/>
  <c r="U586"/>
  <c r="U587"/>
  <c r="U588"/>
  <c r="U589"/>
  <c r="U590"/>
  <c r="U591"/>
  <c r="U501"/>
  <c r="U578"/>
  <c r="U574"/>
  <c r="U575" l="1"/>
  <c r="U572"/>
  <c r="U576"/>
  <c r="U573"/>
  <c r="U577"/>
  <c r="AA500" l="1"/>
  <c r="AF500" s="1"/>
  <c r="Z500"/>
  <c r="AE500" s="1"/>
  <c r="Y500"/>
  <c r="AD500" s="1"/>
  <c r="X500"/>
  <c r="W500"/>
  <c r="U500"/>
  <c r="AA499"/>
  <c r="AF499" s="1"/>
  <c r="Z499"/>
  <c r="AE499" s="1"/>
  <c r="Y499"/>
  <c r="AD499" s="1"/>
  <c r="X499"/>
  <c r="W499"/>
  <c r="U499"/>
  <c r="AA498"/>
  <c r="AF498" s="1"/>
  <c r="Z498"/>
  <c r="AE498" s="1"/>
  <c r="Y498"/>
  <c r="AD498" s="1"/>
  <c r="X498"/>
  <c r="W498"/>
  <c r="U498"/>
  <c r="AA497"/>
  <c r="AF497" s="1"/>
  <c r="Z497"/>
  <c r="Y497"/>
  <c r="AD497" s="1"/>
  <c r="X497"/>
  <c r="W497"/>
  <c r="U497"/>
  <c r="AA496"/>
  <c r="AF496" s="1"/>
  <c r="Z496"/>
  <c r="AE496" s="1"/>
  <c r="Y496"/>
  <c r="AD496" s="1"/>
  <c r="X496"/>
  <c r="W496"/>
  <c r="U496"/>
  <c r="AA495"/>
  <c r="AF495" s="1"/>
  <c r="Z495"/>
  <c r="AE495" s="1"/>
  <c r="Y495"/>
  <c r="AD495" s="1"/>
  <c r="X495"/>
  <c r="W495"/>
  <c r="U495"/>
  <c r="AA494"/>
  <c r="AF494" s="1"/>
  <c r="Z494"/>
  <c r="AE494" s="1"/>
  <c r="Y494"/>
  <c r="AD494" s="1"/>
  <c r="X494"/>
  <c r="W494"/>
  <c r="U494"/>
  <c r="AA493"/>
  <c r="AF493" s="1"/>
  <c r="Z493"/>
  <c r="Y493"/>
  <c r="AD493" s="1"/>
  <c r="X493"/>
  <c r="W493"/>
  <c r="U493"/>
  <c r="AA492"/>
  <c r="AF492" s="1"/>
  <c r="Z492"/>
  <c r="AE492" s="1"/>
  <c r="Y492"/>
  <c r="X492"/>
  <c r="W492"/>
  <c r="U492"/>
  <c r="AA491"/>
  <c r="AF491" s="1"/>
  <c r="Z491"/>
  <c r="AE491" s="1"/>
  <c r="Y491"/>
  <c r="AD491" s="1"/>
  <c r="X491"/>
  <c r="W491"/>
  <c r="U491"/>
  <c r="AA490"/>
  <c r="AF490" s="1"/>
  <c r="Z490"/>
  <c r="AE490" s="1"/>
  <c r="Y490"/>
  <c r="X490"/>
  <c r="W490"/>
  <c r="U490"/>
  <c r="AA489"/>
  <c r="AF489" s="1"/>
  <c r="Z489"/>
  <c r="Y489"/>
  <c r="AD489" s="1"/>
  <c r="X489"/>
  <c r="W489"/>
  <c r="U489"/>
  <c r="AA488"/>
  <c r="AF488" s="1"/>
  <c r="Z488"/>
  <c r="AE488" s="1"/>
  <c r="Y488"/>
  <c r="AD488" s="1"/>
  <c r="X488"/>
  <c r="W488"/>
  <c r="U488"/>
  <c r="AA487"/>
  <c r="AF487" s="1"/>
  <c r="Z487"/>
  <c r="AE487" s="1"/>
  <c r="Y487"/>
  <c r="AD487" s="1"/>
  <c r="X487"/>
  <c r="W487"/>
  <c r="U487"/>
  <c r="AA486"/>
  <c r="AF486" s="1"/>
  <c r="Z486"/>
  <c r="AE486" s="1"/>
  <c r="Y486"/>
  <c r="AD486" s="1"/>
  <c r="X486"/>
  <c r="W486"/>
  <c r="U486"/>
  <c r="AA485"/>
  <c r="AF485" s="1"/>
  <c r="Z485"/>
  <c r="AE485" s="1"/>
  <c r="Y485"/>
  <c r="AD485" s="1"/>
  <c r="X485"/>
  <c r="W485"/>
  <c r="U485"/>
  <c r="AA484"/>
  <c r="AF484" s="1"/>
  <c r="Z484"/>
  <c r="AE484" s="1"/>
  <c r="Y484"/>
  <c r="X484"/>
  <c r="W484"/>
  <c r="U484"/>
  <c r="AA483"/>
  <c r="AF483" s="1"/>
  <c r="Z483"/>
  <c r="AE483" s="1"/>
  <c r="Y483"/>
  <c r="AD483" s="1"/>
  <c r="X483"/>
  <c r="W483"/>
  <c r="U483"/>
  <c r="AA482"/>
  <c r="AF482" s="1"/>
  <c r="Z482"/>
  <c r="AE482" s="1"/>
  <c r="Y482"/>
  <c r="AD482" s="1"/>
  <c r="X482"/>
  <c r="W482"/>
  <c r="U482"/>
  <c r="AA481"/>
  <c r="AF481" s="1"/>
  <c r="Z481"/>
  <c r="Y481"/>
  <c r="AD481" s="1"/>
  <c r="X481"/>
  <c r="W481"/>
  <c r="U481"/>
  <c r="AA480"/>
  <c r="AF480" s="1"/>
  <c r="Z480"/>
  <c r="AE480" s="1"/>
  <c r="Y480"/>
  <c r="X480"/>
  <c r="W480"/>
  <c r="U480"/>
  <c r="AA479"/>
  <c r="AF479" s="1"/>
  <c r="Z479"/>
  <c r="AE479" s="1"/>
  <c r="Y479"/>
  <c r="AD479" s="1"/>
  <c r="X479"/>
  <c r="W479"/>
  <c r="U479"/>
  <c r="AA478"/>
  <c r="AF478" s="1"/>
  <c r="Z478"/>
  <c r="AE478" s="1"/>
  <c r="Y478"/>
  <c r="AD478" s="1"/>
  <c r="X478"/>
  <c r="W478"/>
  <c r="U478"/>
  <c r="AA477"/>
  <c r="AF477" s="1"/>
  <c r="Z477"/>
  <c r="AE477" s="1"/>
  <c r="Y477"/>
  <c r="AD477" s="1"/>
  <c r="X477"/>
  <c r="W477"/>
  <c r="U477"/>
  <c r="AA476"/>
  <c r="AF476" s="1"/>
  <c r="Z476"/>
  <c r="AE476" s="1"/>
  <c r="Y476"/>
  <c r="X476"/>
  <c r="W476"/>
  <c r="U476"/>
  <c r="AA475"/>
  <c r="AF475" s="1"/>
  <c r="Z475"/>
  <c r="AE475" s="1"/>
  <c r="Y475"/>
  <c r="AD475" s="1"/>
  <c r="X475"/>
  <c r="W475"/>
  <c r="U475"/>
  <c r="AA474"/>
  <c r="AF474" s="1"/>
  <c r="Z474"/>
  <c r="AE474" s="1"/>
  <c r="Y474"/>
  <c r="AD474" s="1"/>
  <c r="X474"/>
  <c r="W474"/>
  <c r="U474"/>
  <c r="AA473"/>
  <c r="AF473" s="1"/>
  <c r="Z473"/>
  <c r="Y473"/>
  <c r="AD473" s="1"/>
  <c r="X473"/>
  <c r="W473"/>
  <c r="U473"/>
  <c r="AA472"/>
  <c r="AF472" s="1"/>
  <c r="Z472"/>
  <c r="AE472" s="1"/>
  <c r="Y472"/>
  <c r="X472"/>
  <c r="W472"/>
  <c r="U472"/>
  <c r="AA471"/>
  <c r="AF471" s="1"/>
  <c r="Z471"/>
  <c r="AE471" s="1"/>
  <c r="Y471"/>
  <c r="AD471" s="1"/>
  <c r="X471"/>
  <c r="W471"/>
  <c r="U471"/>
  <c r="AA470"/>
  <c r="AF470" s="1"/>
  <c r="Z470"/>
  <c r="AE470" s="1"/>
  <c r="Y470"/>
  <c r="AD470" s="1"/>
  <c r="X470"/>
  <c r="W470"/>
  <c r="U470"/>
  <c r="AA469"/>
  <c r="AF469" s="1"/>
  <c r="Z469"/>
  <c r="Y469"/>
  <c r="AD469" s="1"/>
  <c r="X469"/>
  <c r="W469"/>
  <c r="U469"/>
  <c r="AA468"/>
  <c r="AF468" s="1"/>
  <c r="Z468"/>
  <c r="AE468" s="1"/>
  <c r="Y468"/>
  <c r="X468"/>
  <c r="W468"/>
  <c r="U468"/>
  <c r="AA467"/>
  <c r="AF467" s="1"/>
  <c r="Z467"/>
  <c r="AE467" s="1"/>
  <c r="Y467"/>
  <c r="AD467" s="1"/>
  <c r="X467"/>
  <c r="W467"/>
  <c r="U467"/>
  <c r="AA466"/>
  <c r="AF466" s="1"/>
  <c r="Z466"/>
  <c r="AE466" s="1"/>
  <c r="Y466"/>
  <c r="X466"/>
  <c r="W466"/>
  <c r="U466"/>
  <c r="AA465"/>
  <c r="AF465" s="1"/>
  <c r="Z465"/>
  <c r="Y465"/>
  <c r="AD465" s="1"/>
  <c r="X465"/>
  <c r="W465"/>
  <c r="U465"/>
  <c r="AA464"/>
  <c r="AF464" s="1"/>
  <c r="Z464"/>
  <c r="AE464" s="1"/>
  <c r="Y464"/>
  <c r="AD464" s="1"/>
  <c r="X464"/>
  <c r="W464"/>
  <c r="U464"/>
  <c r="AA463"/>
  <c r="AF463" s="1"/>
  <c r="Z463"/>
  <c r="AE463" s="1"/>
  <c r="Y463"/>
  <c r="X463"/>
  <c r="W463"/>
  <c r="U463"/>
  <c r="AA462"/>
  <c r="AF462" s="1"/>
  <c r="Z462"/>
  <c r="AE462" s="1"/>
  <c r="Y462"/>
  <c r="AD462" s="1"/>
  <c r="X462"/>
  <c r="W462"/>
  <c r="U462"/>
  <c r="AA461"/>
  <c r="AF461" s="1"/>
  <c r="Z461"/>
  <c r="AE461" s="1"/>
  <c r="Y461"/>
  <c r="AD461" s="1"/>
  <c r="X461"/>
  <c r="W461"/>
  <c r="U461"/>
  <c r="AA460"/>
  <c r="AF460" s="1"/>
  <c r="Z460"/>
  <c r="AE460" s="1"/>
  <c r="Y460"/>
  <c r="X460"/>
  <c r="W460"/>
  <c r="U460"/>
  <c r="AA459"/>
  <c r="AF459" s="1"/>
  <c r="Z459"/>
  <c r="AE459" s="1"/>
  <c r="Y459"/>
  <c r="AD459" s="1"/>
  <c r="X459"/>
  <c r="W459"/>
  <c r="U459"/>
  <c r="AA458"/>
  <c r="AF458" s="1"/>
  <c r="Z458"/>
  <c r="AE458" s="1"/>
  <c r="Y458"/>
  <c r="AD458" s="1"/>
  <c r="X458"/>
  <c r="W458"/>
  <c r="U458"/>
  <c r="AA457"/>
  <c r="AF457" s="1"/>
  <c r="Z457"/>
  <c r="Y457"/>
  <c r="AD457" s="1"/>
  <c r="X457"/>
  <c r="W457"/>
  <c r="U457"/>
  <c r="AA456"/>
  <c r="AF456" s="1"/>
  <c r="Z456"/>
  <c r="AE456" s="1"/>
  <c r="Y456"/>
  <c r="AD456" s="1"/>
  <c r="X456"/>
  <c r="W456"/>
  <c r="U456"/>
  <c r="AA455"/>
  <c r="AF455" s="1"/>
  <c r="Z455"/>
  <c r="AE455" s="1"/>
  <c r="Y455"/>
  <c r="AD455" s="1"/>
  <c r="X455"/>
  <c r="W455"/>
  <c r="U455"/>
  <c r="AA454"/>
  <c r="AF454" s="1"/>
  <c r="Z454"/>
  <c r="AE454" s="1"/>
  <c r="Y454"/>
  <c r="AD454" s="1"/>
  <c r="X454"/>
  <c r="W454"/>
  <c r="U454"/>
  <c r="AA453"/>
  <c r="AF453" s="1"/>
  <c r="Z453"/>
  <c r="Y453"/>
  <c r="AD453" s="1"/>
  <c r="X453"/>
  <c r="W453"/>
  <c r="U453"/>
  <c r="AA452"/>
  <c r="AF452" s="1"/>
  <c r="Z452"/>
  <c r="AE452" s="1"/>
  <c r="Y452"/>
  <c r="X452"/>
  <c r="W452"/>
  <c r="U452"/>
  <c r="AA451"/>
  <c r="AF451" s="1"/>
  <c r="Z451"/>
  <c r="Y451"/>
  <c r="AD451" s="1"/>
  <c r="X451"/>
  <c r="W451"/>
  <c r="U451"/>
  <c r="AA450"/>
  <c r="AF450" s="1"/>
  <c r="Z450"/>
  <c r="AE450" s="1"/>
  <c r="Y450"/>
  <c r="AD450" s="1"/>
  <c r="X450"/>
  <c r="W450"/>
  <c r="U450"/>
  <c r="AA449"/>
  <c r="AF449" s="1"/>
  <c r="Z449"/>
  <c r="Y449"/>
  <c r="AD449" s="1"/>
  <c r="X449"/>
  <c r="W449"/>
  <c r="U449"/>
  <c r="AA448"/>
  <c r="AF448" s="1"/>
  <c r="Z448"/>
  <c r="AE448" s="1"/>
  <c r="Y448"/>
  <c r="AD448" s="1"/>
  <c r="X448"/>
  <c r="W448"/>
  <c r="U448"/>
  <c r="AA447"/>
  <c r="AF447" s="1"/>
  <c r="Z447"/>
  <c r="AE447" s="1"/>
  <c r="Y447"/>
  <c r="AD447" s="1"/>
  <c r="X447"/>
  <c r="W447"/>
  <c r="U447"/>
  <c r="AA446"/>
  <c r="AF446" s="1"/>
  <c r="Z446"/>
  <c r="AE446" s="1"/>
  <c r="Y446"/>
  <c r="AD446" s="1"/>
  <c r="X446"/>
  <c r="W446"/>
  <c r="U446"/>
  <c r="AA445"/>
  <c r="AF445" s="1"/>
  <c r="Z445"/>
  <c r="AE445" s="1"/>
  <c r="Y445"/>
  <c r="AD445" s="1"/>
  <c r="X445"/>
  <c r="W445"/>
  <c r="U445"/>
  <c r="AA444"/>
  <c r="AF444" s="1"/>
  <c r="Z444"/>
  <c r="AE444" s="1"/>
  <c r="Y444"/>
  <c r="X444"/>
  <c r="W444"/>
  <c r="U444"/>
  <c r="AA443"/>
  <c r="AF443" s="1"/>
  <c r="Z443"/>
  <c r="AE443" s="1"/>
  <c r="Y443"/>
  <c r="AD443" s="1"/>
  <c r="X443"/>
  <c r="W443"/>
  <c r="U443"/>
  <c r="AA442"/>
  <c r="AF442" s="1"/>
  <c r="Z442"/>
  <c r="AE442" s="1"/>
  <c r="Y442"/>
  <c r="AD442" s="1"/>
  <c r="X442"/>
  <c r="W442"/>
  <c r="U442"/>
  <c r="AA441"/>
  <c r="AF441" s="1"/>
  <c r="Z441"/>
  <c r="AE441" s="1"/>
  <c r="Y441"/>
  <c r="AD441" s="1"/>
  <c r="X441"/>
  <c r="W441"/>
  <c r="U441"/>
  <c r="AA440"/>
  <c r="AF440" s="1"/>
  <c r="Z440"/>
  <c r="AE440" s="1"/>
  <c r="Y440"/>
  <c r="X440"/>
  <c r="W440"/>
  <c r="U440"/>
  <c r="AA439"/>
  <c r="AF439" s="1"/>
  <c r="Z439"/>
  <c r="AE439" s="1"/>
  <c r="Y439"/>
  <c r="AD439" s="1"/>
  <c r="X439"/>
  <c r="W439"/>
  <c r="U439"/>
  <c r="AA438"/>
  <c r="AF438" s="1"/>
  <c r="Z438"/>
  <c r="AE438" s="1"/>
  <c r="Y438"/>
  <c r="AD438" s="1"/>
  <c r="X438"/>
  <c r="W438"/>
  <c r="U438"/>
  <c r="AA437"/>
  <c r="AF437" s="1"/>
  <c r="Z437"/>
  <c r="AE437" s="1"/>
  <c r="Y437"/>
  <c r="AD437" s="1"/>
  <c r="X437"/>
  <c r="W437"/>
  <c r="U437"/>
  <c r="AA436"/>
  <c r="AF436" s="1"/>
  <c r="Z436"/>
  <c r="AE436" s="1"/>
  <c r="Y436"/>
  <c r="X436"/>
  <c r="W436"/>
  <c r="U436"/>
  <c r="AA435"/>
  <c r="AF435" s="1"/>
  <c r="Z435"/>
  <c r="AE435" s="1"/>
  <c r="Y435"/>
  <c r="AD435" s="1"/>
  <c r="X435"/>
  <c r="W435"/>
  <c r="U435"/>
  <c r="AA434"/>
  <c r="AF434" s="1"/>
  <c r="Z434"/>
  <c r="AE434" s="1"/>
  <c r="Y434"/>
  <c r="AD434" s="1"/>
  <c r="X434"/>
  <c r="W434"/>
  <c r="U434"/>
  <c r="AA433"/>
  <c r="AF433" s="1"/>
  <c r="Z433"/>
  <c r="AE433" s="1"/>
  <c r="Y433"/>
  <c r="AD433" s="1"/>
  <c r="X433"/>
  <c r="W433"/>
  <c r="U433"/>
  <c r="AA432"/>
  <c r="AF432" s="1"/>
  <c r="Z432"/>
  <c r="AE432" s="1"/>
  <c r="Y432"/>
  <c r="X432"/>
  <c r="W432"/>
  <c r="U432"/>
  <c r="AA431"/>
  <c r="AF431" s="1"/>
  <c r="Z431"/>
  <c r="AE431" s="1"/>
  <c r="Y431"/>
  <c r="AD431" s="1"/>
  <c r="X431"/>
  <c r="W431"/>
  <c r="U431"/>
  <c r="AA430"/>
  <c r="AF430" s="1"/>
  <c r="Z430"/>
  <c r="AE430" s="1"/>
  <c r="Y430"/>
  <c r="AD430" s="1"/>
  <c r="X430"/>
  <c r="W430"/>
  <c r="U430"/>
  <c r="AA429"/>
  <c r="AF429" s="1"/>
  <c r="Z429"/>
  <c r="Y429"/>
  <c r="AD429" s="1"/>
  <c r="X429"/>
  <c r="W429"/>
  <c r="U429"/>
  <c r="AA428"/>
  <c r="AF428" s="1"/>
  <c r="Z428"/>
  <c r="AE428" s="1"/>
  <c r="Y428"/>
  <c r="AD428" s="1"/>
  <c r="X428"/>
  <c r="W428"/>
  <c r="U428"/>
  <c r="AA427"/>
  <c r="AF427" s="1"/>
  <c r="Z427"/>
  <c r="AE427" s="1"/>
  <c r="Y427"/>
  <c r="AD427" s="1"/>
  <c r="X427"/>
  <c r="W427"/>
  <c r="U427"/>
  <c r="AA426"/>
  <c r="AF426" s="1"/>
  <c r="Z426"/>
  <c r="AE426" s="1"/>
  <c r="Y426"/>
  <c r="AD426" s="1"/>
  <c r="X426"/>
  <c r="W426"/>
  <c r="U426"/>
  <c r="AA425"/>
  <c r="AF425" s="1"/>
  <c r="Z425"/>
  <c r="AE425" s="1"/>
  <c r="Y425"/>
  <c r="AD425" s="1"/>
  <c r="X425"/>
  <c r="W425"/>
  <c r="U425"/>
  <c r="AA424"/>
  <c r="AF424" s="1"/>
  <c r="Z424"/>
  <c r="AE424" s="1"/>
  <c r="Y424"/>
  <c r="AD424" s="1"/>
  <c r="X424"/>
  <c r="W424"/>
  <c r="U424"/>
  <c r="AA423"/>
  <c r="AF423" s="1"/>
  <c r="Z423"/>
  <c r="Y423"/>
  <c r="AD423" s="1"/>
  <c r="X423"/>
  <c r="W423"/>
  <c r="U423"/>
  <c r="AA422"/>
  <c r="AF422" s="1"/>
  <c r="Z422"/>
  <c r="AE422" s="1"/>
  <c r="Y422"/>
  <c r="AD422" s="1"/>
  <c r="X422"/>
  <c r="W422"/>
  <c r="U422"/>
  <c r="AA421"/>
  <c r="AF421" s="1"/>
  <c r="Z421"/>
  <c r="Y421"/>
  <c r="AD421" s="1"/>
  <c r="X421"/>
  <c r="W421"/>
  <c r="U421"/>
  <c r="AA420"/>
  <c r="AF420" s="1"/>
  <c r="Z420"/>
  <c r="AE420" s="1"/>
  <c r="Y420"/>
  <c r="AD420" s="1"/>
  <c r="X420"/>
  <c r="W420"/>
  <c r="U420"/>
  <c r="AA419"/>
  <c r="AF419" s="1"/>
  <c r="Z419"/>
  <c r="AE419" s="1"/>
  <c r="Y419"/>
  <c r="AD419" s="1"/>
  <c r="X419"/>
  <c r="W419"/>
  <c r="U419"/>
  <c r="AA418"/>
  <c r="AF418" s="1"/>
  <c r="Z418"/>
  <c r="AE418" s="1"/>
  <c r="Y418"/>
  <c r="AD418" s="1"/>
  <c r="X418"/>
  <c r="W418"/>
  <c r="U418"/>
  <c r="AA417"/>
  <c r="AF417" s="1"/>
  <c r="Z417"/>
  <c r="AE417" s="1"/>
  <c r="Y417"/>
  <c r="AD417" s="1"/>
  <c r="X417"/>
  <c r="W417"/>
  <c r="U417"/>
  <c r="AA416"/>
  <c r="AF416" s="1"/>
  <c r="Z416"/>
  <c r="AE416" s="1"/>
  <c r="Y416"/>
  <c r="X416"/>
  <c r="W416"/>
  <c r="U416"/>
  <c r="AA415"/>
  <c r="AF415" s="1"/>
  <c r="Z415"/>
  <c r="AE415" s="1"/>
  <c r="Y415"/>
  <c r="AD415" s="1"/>
  <c r="X415"/>
  <c r="W415"/>
  <c r="U415"/>
  <c r="AA414"/>
  <c r="AF414" s="1"/>
  <c r="Z414"/>
  <c r="AE414" s="1"/>
  <c r="Y414"/>
  <c r="AD414" s="1"/>
  <c r="X414"/>
  <c r="W414"/>
  <c r="U414"/>
  <c r="AA413"/>
  <c r="AF413" s="1"/>
  <c r="Z413"/>
  <c r="Y413"/>
  <c r="AD413" s="1"/>
  <c r="X413"/>
  <c r="W413"/>
  <c r="U413"/>
  <c r="AA412"/>
  <c r="AF412" s="1"/>
  <c r="Z412"/>
  <c r="AE412" s="1"/>
  <c r="Y412"/>
  <c r="X412"/>
  <c r="W412"/>
  <c r="U412"/>
  <c r="AA411"/>
  <c r="AF411" s="1"/>
  <c r="Z411"/>
  <c r="Y411"/>
  <c r="AD411" s="1"/>
  <c r="X411"/>
  <c r="W411"/>
  <c r="U411"/>
  <c r="AA410"/>
  <c r="AF410" s="1"/>
  <c r="Z410"/>
  <c r="AE410" s="1"/>
  <c r="Y410"/>
  <c r="AD410" s="1"/>
  <c r="X410"/>
  <c r="W410"/>
  <c r="U410"/>
  <c r="AA409"/>
  <c r="AF409" s="1"/>
  <c r="Z409"/>
  <c r="AE409" s="1"/>
  <c r="Y409"/>
  <c r="AD409" s="1"/>
  <c r="X409"/>
  <c r="W409"/>
  <c r="U409"/>
  <c r="AA408"/>
  <c r="AF408" s="1"/>
  <c r="Z408"/>
  <c r="AE408" s="1"/>
  <c r="Y408"/>
  <c r="AD408" s="1"/>
  <c r="X408"/>
  <c r="W408"/>
  <c r="U408"/>
  <c r="AA407"/>
  <c r="AF407" s="1"/>
  <c r="Z407"/>
  <c r="AE407" s="1"/>
  <c r="Y407"/>
  <c r="AD407" s="1"/>
  <c r="X407"/>
  <c r="W407"/>
  <c r="U407"/>
  <c r="AA406"/>
  <c r="AF406" s="1"/>
  <c r="Z406"/>
  <c r="AE406" s="1"/>
  <c r="Y406"/>
  <c r="AD406" s="1"/>
  <c r="X406"/>
  <c r="W406"/>
  <c r="U406"/>
  <c r="AA405"/>
  <c r="AF405" s="1"/>
  <c r="Z405"/>
  <c r="Y405"/>
  <c r="AD405" s="1"/>
  <c r="X405"/>
  <c r="W405"/>
  <c r="U405"/>
  <c r="AA404"/>
  <c r="AF404" s="1"/>
  <c r="Z404"/>
  <c r="AE404" s="1"/>
  <c r="Y404"/>
  <c r="X404"/>
  <c r="W404"/>
  <c r="U404"/>
  <c r="AA403"/>
  <c r="AF403" s="1"/>
  <c r="Z403"/>
  <c r="AE403" s="1"/>
  <c r="Y403"/>
  <c r="X403"/>
  <c r="W403"/>
  <c r="U403"/>
  <c r="AA402"/>
  <c r="AF402" s="1"/>
  <c r="Z402"/>
  <c r="AE402" s="1"/>
  <c r="Y402"/>
  <c r="AD402" s="1"/>
  <c r="X402"/>
  <c r="W402"/>
  <c r="U402"/>
  <c r="AA401"/>
  <c r="AF401" s="1"/>
  <c r="Z401"/>
  <c r="AE401" s="1"/>
  <c r="Y401"/>
  <c r="AD401" s="1"/>
  <c r="X401"/>
  <c r="W401"/>
  <c r="U401"/>
  <c r="AA400"/>
  <c r="AF400" s="1"/>
  <c r="Z400"/>
  <c r="AE400" s="1"/>
  <c r="Y400"/>
  <c r="AD400" s="1"/>
  <c r="X400"/>
  <c r="W400"/>
  <c r="U400"/>
  <c r="AA399"/>
  <c r="AF399" s="1"/>
  <c r="Z399"/>
  <c r="AE399" s="1"/>
  <c r="Y399"/>
  <c r="AD399" s="1"/>
  <c r="X399"/>
  <c r="W399"/>
  <c r="U399"/>
  <c r="AA398"/>
  <c r="AF398" s="1"/>
  <c r="Z398"/>
  <c r="AE398" s="1"/>
  <c r="Y398"/>
  <c r="X398"/>
  <c r="W398"/>
  <c r="U398"/>
  <c r="AA397"/>
  <c r="AF397" s="1"/>
  <c r="Z397"/>
  <c r="AE397" s="1"/>
  <c r="Y397"/>
  <c r="X397"/>
  <c r="W397"/>
  <c r="U397"/>
  <c r="AA396"/>
  <c r="AF396" s="1"/>
  <c r="Z396"/>
  <c r="AE396" s="1"/>
  <c r="Y396"/>
  <c r="AD396" s="1"/>
  <c r="X396"/>
  <c r="W396"/>
  <c r="U396"/>
  <c r="AA395"/>
  <c r="AF395" s="1"/>
  <c r="Z395"/>
  <c r="AE395" s="1"/>
  <c r="Y395"/>
  <c r="AD395" s="1"/>
  <c r="X395"/>
  <c r="W395"/>
  <c r="U395"/>
  <c r="AA394"/>
  <c r="AF394" s="1"/>
  <c r="Z394"/>
  <c r="Y394"/>
  <c r="AD394" s="1"/>
  <c r="X394"/>
  <c r="W394"/>
  <c r="U394"/>
  <c r="AA393"/>
  <c r="AF393" s="1"/>
  <c r="Z393"/>
  <c r="AE393" s="1"/>
  <c r="Y393"/>
  <c r="AD393" s="1"/>
  <c r="X393"/>
  <c r="W393"/>
  <c r="U393"/>
  <c r="AA392"/>
  <c r="AF392" s="1"/>
  <c r="Z392"/>
  <c r="AE392" s="1"/>
  <c r="Y392"/>
  <c r="AD392" s="1"/>
  <c r="X392"/>
  <c r="W392"/>
  <c r="U392"/>
  <c r="AA391"/>
  <c r="AF391" s="1"/>
  <c r="Z391"/>
  <c r="AE391" s="1"/>
  <c r="Y391"/>
  <c r="AD391" s="1"/>
  <c r="X391"/>
  <c r="W391"/>
  <c r="U391"/>
  <c r="AA390"/>
  <c r="AF390" s="1"/>
  <c r="Z390"/>
  <c r="AE390" s="1"/>
  <c r="Y390"/>
  <c r="AD390" s="1"/>
  <c r="X390"/>
  <c r="W390"/>
  <c r="U390"/>
  <c r="AA389"/>
  <c r="AF389" s="1"/>
  <c r="Z389"/>
  <c r="AE389" s="1"/>
  <c r="Y389"/>
  <c r="X389"/>
  <c r="W389"/>
  <c r="U389"/>
  <c r="AA388"/>
  <c r="AF388" s="1"/>
  <c r="Z388"/>
  <c r="AE388" s="1"/>
  <c r="Y388"/>
  <c r="AD388" s="1"/>
  <c r="X388"/>
  <c r="W388"/>
  <c r="U388"/>
  <c r="AA387"/>
  <c r="AF387" s="1"/>
  <c r="Z387"/>
  <c r="AE387" s="1"/>
  <c r="Y387"/>
  <c r="AD387" s="1"/>
  <c r="X387"/>
  <c r="W387"/>
  <c r="U387"/>
  <c r="AA386"/>
  <c r="AF386" s="1"/>
  <c r="Z386"/>
  <c r="AE386" s="1"/>
  <c r="Y386"/>
  <c r="X386"/>
  <c r="W386"/>
  <c r="U386"/>
  <c r="AA385"/>
  <c r="AF385" s="1"/>
  <c r="Z385"/>
  <c r="AE385" s="1"/>
  <c r="Y385"/>
  <c r="X385"/>
  <c r="W385"/>
  <c r="U385"/>
  <c r="AA384"/>
  <c r="AF384" s="1"/>
  <c r="Z384"/>
  <c r="AE384" s="1"/>
  <c r="Y384"/>
  <c r="X384"/>
  <c r="W384"/>
  <c r="U384"/>
  <c r="AA383"/>
  <c r="AF383" s="1"/>
  <c r="Z383"/>
  <c r="AE383" s="1"/>
  <c r="Y383"/>
  <c r="AD383" s="1"/>
  <c r="X383"/>
  <c r="W383"/>
  <c r="U383"/>
  <c r="AA382"/>
  <c r="Z382"/>
  <c r="AE382" s="1"/>
  <c r="Y382"/>
  <c r="AD382" s="1"/>
  <c r="X382"/>
  <c r="W382"/>
  <c r="U382"/>
  <c r="AA381"/>
  <c r="AF381" s="1"/>
  <c r="Z381"/>
  <c r="Y381"/>
  <c r="AD381" s="1"/>
  <c r="X381"/>
  <c r="W381"/>
  <c r="U381"/>
  <c r="AA380"/>
  <c r="AF380" s="1"/>
  <c r="Z380"/>
  <c r="AE380" s="1"/>
  <c r="Y380"/>
  <c r="X380"/>
  <c r="W380"/>
  <c r="U380"/>
  <c r="AA379"/>
  <c r="AF379" s="1"/>
  <c r="Z379"/>
  <c r="AE379" s="1"/>
  <c r="Y379"/>
  <c r="AD379" s="1"/>
  <c r="X379"/>
  <c r="W379"/>
  <c r="U379"/>
  <c r="AA378"/>
  <c r="AF378" s="1"/>
  <c r="Z378"/>
  <c r="AE378" s="1"/>
  <c r="Y378"/>
  <c r="AD378" s="1"/>
  <c r="X378"/>
  <c r="W378"/>
  <c r="U378"/>
  <c r="AA377"/>
  <c r="AF377" s="1"/>
  <c r="Z377"/>
  <c r="AE377" s="1"/>
  <c r="Y377"/>
  <c r="X377"/>
  <c r="W377"/>
  <c r="U377"/>
  <c r="AA376"/>
  <c r="AF376" s="1"/>
  <c r="Z376"/>
  <c r="AE376" s="1"/>
  <c r="Y376"/>
  <c r="AD376" s="1"/>
  <c r="X376"/>
  <c r="W376"/>
  <c r="U376"/>
  <c r="AA375"/>
  <c r="AF375" s="1"/>
  <c r="Z375"/>
  <c r="AE375" s="1"/>
  <c r="Y375"/>
  <c r="AD375" s="1"/>
  <c r="X375"/>
  <c r="W375"/>
  <c r="U375"/>
  <c r="AA374"/>
  <c r="AF374" s="1"/>
  <c r="Z374"/>
  <c r="AE374" s="1"/>
  <c r="Y374"/>
  <c r="AD374" s="1"/>
  <c r="X374"/>
  <c r="W374"/>
  <c r="U374"/>
  <c r="AA373"/>
  <c r="AF373" s="1"/>
  <c r="Z373"/>
  <c r="AE373" s="1"/>
  <c r="Y373"/>
  <c r="X373"/>
  <c r="W373"/>
  <c r="U373"/>
  <c r="AA372"/>
  <c r="AF372" s="1"/>
  <c r="Z372"/>
  <c r="AE372" s="1"/>
  <c r="Y372"/>
  <c r="AD372" s="1"/>
  <c r="X372"/>
  <c r="W372"/>
  <c r="U372"/>
  <c r="AA371"/>
  <c r="Z371"/>
  <c r="AE371" s="1"/>
  <c r="Y371"/>
  <c r="AD371" s="1"/>
  <c r="X371"/>
  <c r="W371"/>
  <c r="U371"/>
  <c r="AA370"/>
  <c r="AF370" s="1"/>
  <c r="Z370"/>
  <c r="AE370" s="1"/>
  <c r="Y370"/>
  <c r="AD370" s="1"/>
  <c r="X370"/>
  <c r="W370"/>
  <c r="U370"/>
  <c r="AA369"/>
  <c r="AF369" s="1"/>
  <c r="Z369"/>
  <c r="AE369" s="1"/>
  <c r="Y369"/>
  <c r="X369"/>
  <c r="W369"/>
  <c r="U369"/>
  <c r="AA368"/>
  <c r="AF368" s="1"/>
  <c r="Z368"/>
  <c r="Y368"/>
  <c r="AD368" s="1"/>
  <c r="X368"/>
  <c r="W368"/>
  <c r="U368"/>
  <c r="AA367"/>
  <c r="AF367" s="1"/>
  <c r="Z367"/>
  <c r="AE367" s="1"/>
  <c r="Y367"/>
  <c r="AD367" s="1"/>
  <c r="X367"/>
  <c r="W367"/>
  <c r="U367"/>
  <c r="AA366"/>
  <c r="AF366" s="1"/>
  <c r="Z366"/>
  <c r="AE366" s="1"/>
  <c r="Y366"/>
  <c r="AD366" s="1"/>
  <c r="X366"/>
  <c r="W366"/>
  <c r="U366"/>
  <c r="AA365"/>
  <c r="AF365" s="1"/>
  <c r="Z365"/>
  <c r="AE365" s="1"/>
  <c r="Y365"/>
  <c r="AD365" s="1"/>
  <c r="X365"/>
  <c r="W365"/>
  <c r="U365"/>
  <c r="AA364"/>
  <c r="AF364" s="1"/>
  <c r="Z364"/>
  <c r="AE364" s="1"/>
  <c r="Y364"/>
  <c r="X364"/>
  <c r="W364"/>
  <c r="U364"/>
  <c r="AA363"/>
  <c r="AF363" s="1"/>
  <c r="Z363"/>
  <c r="AE363" s="1"/>
  <c r="Y363"/>
  <c r="AD363" s="1"/>
  <c r="X363"/>
  <c r="W363"/>
  <c r="U363"/>
  <c r="AA362"/>
  <c r="AF362" s="1"/>
  <c r="Z362"/>
  <c r="Y362"/>
  <c r="AD362" s="1"/>
  <c r="X362"/>
  <c r="W362"/>
  <c r="U362"/>
  <c r="AA361"/>
  <c r="AF361" s="1"/>
  <c r="Z361"/>
  <c r="AE361" s="1"/>
  <c r="Y361"/>
  <c r="X361"/>
  <c r="W361"/>
  <c r="U361"/>
  <c r="AA360"/>
  <c r="AF360" s="1"/>
  <c r="Z360"/>
  <c r="AE360" s="1"/>
  <c r="Y360"/>
  <c r="AD360" s="1"/>
  <c r="X360"/>
  <c r="W360"/>
  <c r="U360"/>
  <c r="AA359"/>
  <c r="Z359"/>
  <c r="AE359" s="1"/>
  <c r="Y359"/>
  <c r="AD359" s="1"/>
  <c r="X359"/>
  <c r="W359"/>
  <c r="U359"/>
  <c r="AA358"/>
  <c r="AF358" s="1"/>
  <c r="Z358"/>
  <c r="AE358" s="1"/>
  <c r="Y358"/>
  <c r="X358"/>
  <c r="W358"/>
  <c r="U358"/>
  <c r="AA357"/>
  <c r="AF357" s="1"/>
  <c r="Z357"/>
  <c r="AE357" s="1"/>
  <c r="Y357"/>
  <c r="AD357" s="1"/>
  <c r="X357"/>
  <c r="W357"/>
  <c r="U357"/>
  <c r="AA356"/>
  <c r="AF356" s="1"/>
  <c r="Z356"/>
  <c r="AE356" s="1"/>
  <c r="Y356"/>
  <c r="AD356" s="1"/>
  <c r="X356"/>
  <c r="W356"/>
  <c r="U356"/>
  <c r="AA355"/>
  <c r="AF355" s="1"/>
  <c r="Z355"/>
  <c r="AE355" s="1"/>
  <c r="Y355"/>
  <c r="AD355" s="1"/>
  <c r="X355"/>
  <c r="W355"/>
  <c r="U355"/>
  <c r="AA354"/>
  <c r="AF354" s="1"/>
  <c r="Z354"/>
  <c r="Y354"/>
  <c r="AD354" s="1"/>
  <c r="X354"/>
  <c r="W354"/>
  <c r="U354"/>
  <c r="AA353"/>
  <c r="AF353" s="1"/>
  <c r="Z353"/>
  <c r="AE353" s="1"/>
  <c r="Y353"/>
  <c r="AD353" s="1"/>
  <c r="X353"/>
  <c r="W353"/>
  <c r="U353"/>
  <c r="AA352"/>
  <c r="AF352" s="1"/>
  <c r="Z352"/>
  <c r="AE352" s="1"/>
  <c r="Y352"/>
  <c r="AD352" s="1"/>
  <c r="X352"/>
  <c r="W352"/>
  <c r="U352"/>
  <c r="AA351"/>
  <c r="Z351"/>
  <c r="AE351" s="1"/>
  <c r="Y351"/>
  <c r="AD351" s="1"/>
  <c r="X351"/>
  <c r="W351"/>
  <c r="U351"/>
  <c r="AA350"/>
  <c r="AF350" s="1"/>
  <c r="Z350"/>
  <c r="AE350" s="1"/>
  <c r="Y350"/>
  <c r="X350"/>
  <c r="W350"/>
  <c r="U350"/>
  <c r="AA349"/>
  <c r="AF349" s="1"/>
  <c r="Z349"/>
  <c r="AE349" s="1"/>
  <c r="Y349"/>
  <c r="AD349" s="1"/>
  <c r="X349"/>
  <c r="W349"/>
  <c r="U349"/>
  <c r="AA348"/>
  <c r="AF348" s="1"/>
  <c r="Z348"/>
  <c r="AE348" s="1"/>
  <c r="Y348"/>
  <c r="AD348" s="1"/>
  <c r="X348"/>
  <c r="W348"/>
  <c r="U348"/>
  <c r="AA347"/>
  <c r="AF347" s="1"/>
  <c r="Z347"/>
  <c r="AE347" s="1"/>
  <c r="Y347"/>
  <c r="AD347" s="1"/>
  <c r="X347"/>
  <c r="W347"/>
  <c r="U347"/>
  <c r="AA346"/>
  <c r="AF346" s="1"/>
  <c r="Z346"/>
  <c r="Y346"/>
  <c r="AD346" s="1"/>
  <c r="X346"/>
  <c r="W346"/>
  <c r="U346"/>
  <c r="AA345"/>
  <c r="AF345" s="1"/>
  <c r="Z345"/>
  <c r="AE345" s="1"/>
  <c r="Y345"/>
  <c r="AD345" s="1"/>
  <c r="X345"/>
  <c r="W345"/>
  <c r="U345"/>
  <c r="AA344"/>
  <c r="AF344" s="1"/>
  <c r="Z344"/>
  <c r="AE344" s="1"/>
  <c r="Y344"/>
  <c r="AD344" s="1"/>
  <c r="X344"/>
  <c r="W344"/>
  <c r="U344"/>
  <c r="AA343"/>
  <c r="Z343"/>
  <c r="AE343" s="1"/>
  <c r="Y343"/>
  <c r="AD343" s="1"/>
  <c r="X343"/>
  <c r="W343"/>
  <c r="U343"/>
  <c r="AA342"/>
  <c r="AF342" s="1"/>
  <c r="Z342"/>
  <c r="AE342" s="1"/>
  <c r="Y342"/>
  <c r="X342"/>
  <c r="W342"/>
  <c r="U342"/>
  <c r="AA341"/>
  <c r="AF341" s="1"/>
  <c r="Z341"/>
  <c r="AE341" s="1"/>
  <c r="Y341"/>
  <c r="AD341" s="1"/>
  <c r="X341"/>
  <c r="W341"/>
  <c r="U341"/>
  <c r="AA340"/>
  <c r="AF340" s="1"/>
  <c r="Z340"/>
  <c r="AE340" s="1"/>
  <c r="Y340"/>
  <c r="AD340" s="1"/>
  <c r="X340"/>
  <c r="W340"/>
  <c r="U340"/>
  <c r="AA339"/>
  <c r="AF339" s="1"/>
  <c r="Z339"/>
  <c r="AE339" s="1"/>
  <c r="Y339"/>
  <c r="AD339" s="1"/>
  <c r="X339"/>
  <c r="W339"/>
  <c r="U339"/>
  <c r="AA338"/>
  <c r="AF338" s="1"/>
  <c r="Z338"/>
  <c r="Y338"/>
  <c r="AD338" s="1"/>
  <c r="X338"/>
  <c r="W338"/>
  <c r="U338"/>
  <c r="AA337"/>
  <c r="AF337" s="1"/>
  <c r="Z337"/>
  <c r="AE337" s="1"/>
  <c r="Y337"/>
  <c r="X337"/>
  <c r="W337"/>
  <c r="U337"/>
  <c r="AA336"/>
  <c r="AF336" s="1"/>
  <c r="Z336"/>
  <c r="AE336" s="1"/>
  <c r="Y336"/>
  <c r="AD336" s="1"/>
  <c r="X336"/>
  <c r="W336"/>
  <c r="U336"/>
  <c r="AA335"/>
  <c r="Z335"/>
  <c r="AE335" s="1"/>
  <c r="Y335"/>
  <c r="AD335" s="1"/>
  <c r="X335"/>
  <c r="W335"/>
  <c r="U335"/>
  <c r="AA334"/>
  <c r="AF334" s="1"/>
  <c r="Z334"/>
  <c r="AE334" s="1"/>
  <c r="Y334"/>
  <c r="X334"/>
  <c r="W334"/>
  <c r="U334"/>
  <c r="AA333"/>
  <c r="AF333" s="1"/>
  <c r="Z333"/>
  <c r="AE333" s="1"/>
  <c r="Y333"/>
  <c r="AD333" s="1"/>
  <c r="X333"/>
  <c r="W333"/>
  <c r="U333"/>
  <c r="AA332"/>
  <c r="AF332" s="1"/>
  <c r="Z332"/>
  <c r="AE332" s="1"/>
  <c r="Y332"/>
  <c r="AD332" s="1"/>
  <c r="X332"/>
  <c r="W332"/>
  <c r="U332"/>
  <c r="AA331"/>
  <c r="AF331" s="1"/>
  <c r="Z331"/>
  <c r="AE331" s="1"/>
  <c r="Y331"/>
  <c r="AD331" s="1"/>
  <c r="X331"/>
  <c r="W331"/>
  <c r="U331"/>
  <c r="AA330"/>
  <c r="AF330" s="1"/>
  <c r="Z330"/>
  <c r="Y330"/>
  <c r="AD330" s="1"/>
  <c r="X330"/>
  <c r="W330"/>
  <c r="U330"/>
  <c r="AA329"/>
  <c r="AF329" s="1"/>
  <c r="Z329"/>
  <c r="AE329" s="1"/>
  <c r="Y329"/>
  <c r="X329"/>
  <c r="W329"/>
  <c r="U329"/>
  <c r="AA328"/>
  <c r="AF328" s="1"/>
  <c r="Z328"/>
  <c r="AE328" s="1"/>
  <c r="Y328"/>
  <c r="AD328" s="1"/>
  <c r="X328"/>
  <c r="W328"/>
  <c r="U328"/>
  <c r="AA327"/>
  <c r="Z327"/>
  <c r="AE327" s="1"/>
  <c r="Y327"/>
  <c r="AD327" s="1"/>
  <c r="X327"/>
  <c r="W327"/>
  <c r="U327"/>
  <c r="AA326"/>
  <c r="AF326" s="1"/>
  <c r="Z326"/>
  <c r="AE326" s="1"/>
  <c r="Y326"/>
  <c r="X326"/>
  <c r="W326"/>
  <c r="U326"/>
  <c r="AA325"/>
  <c r="AF325" s="1"/>
  <c r="Z325"/>
  <c r="AE325" s="1"/>
  <c r="Y325"/>
  <c r="AD325" s="1"/>
  <c r="X325"/>
  <c r="W325"/>
  <c r="U325"/>
  <c r="AA324"/>
  <c r="AF324" s="1"/>
  <c r="Z324"/>
  <c r="AE324" s="1"/>
  <c r="Y324"/>
  <c r="X324"/>
  <c r="W324"/>
  <c r="U324"/>
  <c r="AA323"/>
  <c r="AF323" s="1"/>
  <c r="Z323"/>
  <c r="AE323" s="1"/>
  <c r="Y323"/>
  <c r="AD323" s="1"/>
  <c r="X323"/>
  <c r="W323"/>
  <c r="U323"/>
  <c r="AA322"/>
  <c r="AF322" s="1"/>
  <c r="Z322"/>
  <c r="Y322"/>
  <c r="AD322" s="1"/>
  <c r="X322"/>
  <c r="W322"/>
  <c r="U322"/>
  <c r="AA321"/>
  <c r="AF321" s="1"/>
  <c r="Z321"/>
  <c r="AE321" s="1"/>
  <c r="Y321"/>
  <c r="X321"/>
  <c r="W321"/>
  <c r="U321"/>
  <c r="AA320"/>
  <c r="AF320" s="1"/>
  <c r="Z320"/>
  <c r="AE320" s="1"/>
  <c r="Y320"/>
  <c r="X320"/>
  <c r="W320"/>
  <c r="U320"/>
  <c r="AA319"/>
  <c r="AF319" s="1"/>
  <c r="Z319"/>
  <c r="AE319" s="1"/>
  <c r="Y319"/>
  <c r="AD319" s="1"/>
  <c r="X319"/>
  <c r="W319"/>
  <c r="U319"/>
  <c r="AA318"/>
  <c r="AF318" s="1"/>
  <c r="Z318"/>
  <c r="AE318" s="1"/>
  <c r="Y318"/>
  <c r="X318"/>
  <c r="W318"/>
  <c r="U318"/>
  <c r="AA317"/>
  <c r="AF317" s="1"/>
  <c r="Z317"/>
  <c r="AE317" s="1"/>
  <c r="Y317"/>
  <c r="AD317" s="1"/>
  <c r="X317"/>
  <c r="W317"/>
  <c r="U317"/>
  <c r="AA316"/>
  <c r="AF316" s="1"/>
  <c r="Z316"/>
  <c r="Y316"/>
  <c r="AD316" s="1"/>
  <c r="X316"/>
  <c r="W316"/>
  <c r="U316"/>
  <c r="AA315"/>
  <c r="AF315" s="1"/>
  <c r="Z315"/>
  <c r="AE315" s="1"/>
  <c r="Y315"/>
  <c r="AD315" s="1"/>
  <c r="X315"/>
  <c r="W315"/>
  <c r="U315"/>
  <c r="AA314"/>
  <c r="AF314" s="1"/>
  <c r="Z314"/>
  <c r="Y314"/>
  <c r="AD314" s="1"/>
  <c r="X314"/>
  <c r="W314"/>
  <c r="U314"/>
  <c r="AA313"/>
  <c r="AF313" s="1"/>
  <c r="Z313"/>
  <c r="AE313" s="1"/>
  <c r="Y313"/>
  <c r="AD313" s="1"/>
  <c r="X313"/>
  <c r="W313"/>
  <c r="U313"/>
  <c r="AA312"/>
  <c r="AF312" s="1"/>
  <c r="Z312"/>
  <c r="AE312" s="1"/>
  <c r="Y312"/>
  <c r="X312"/>
  <c r="W312"/>
  <c r="U312"/>
  <c r="AA311"/>
  <c r="AF311" s="1"/>
  <c r="Z311"/>
  <c r="AE311" s="1"/>
  <c r="Y311"/>
  <c r="AD311" s="1"/>
  <c r="X311"/>
  <c r="W311"/>
  <c r="U311"/>
  <c r="AA310"/>
  <c r="AF310" s="1"/>
  <c r="Z310"/>
  <c r="AE310" s="1"/>
  <c r="Y310"/>
  <c r="X310"/>
  <c r="W310"/>
  <c r="U310"/>
  <c r="AA309"/>
  <c r="AF309" s="1"/>
  <c r="Z309"/>
  <c r="AE309" s="1"/>
  <c r="Y309"/>
  <c r="AD309" s="1"/>
  <c r="X309"/>
  <c r="W309"/>
  <c r="U309"/>
  <c r="AA308"/>
  <c r="AF308" s="1"/>
  <c r="Z308"/>
  <c r="Y308"/>
  <c r="AD308" s="1"/>
  <c r="X308"/>
  <c r="W308"/>
  <c r="U308"/>
  <c r="AA307"/>
  <c r="AF307" s="1"/>
  <c r="Z307"/>
  <c r="AE307" s="1"/>
  <c r="Y307"/>
  <c r="AD307" s="1"/>
  <c r="X307"/>
  <c r="W307"/>
  <c r="U307"/>
  <c r="AA306"/>
  <c r="AF306" s="1"/>
  <c r="Z306"/>
  <c r="Y306"/>
  <c r="AD306" s="1"/>
  <c r="X306"/>
  <c r="W306"/>
  <c r="U306"/>
  <c r="AA305"/>
  <c r="AF305" s="1"/>
  <c r="Z305"/>
  <c r="AE305" s="1"/>
  <c r="Y305"/>
  <c r="X305"/>
  <c r="W305"/>
  <c r="U305"/>
  <c r="AA304"/>
  <c r="AF304" s="1"/>
  <c r="Z304"/>
  <c r="AE304" s="1"/>
  <c r="Y304"/>
  <c r="X304"/>
  <c r="W304"/>
  <c r="U304"/>
  <c r="AA303"/>
  <c r="Z303"/>
  <c r="AE303" s="1"/>
  <c r="Y303"/>
  <c r="AD303" s="1"/>
  <c r="X303"/>
  <c r="W303"/>
  <c r="U303"/>
  <c r="AA302"/>
  <c r="AF302" s="1"/>
  <c r="Z302"/>
  <c r="AE302" s="1"/>
  <c r="Y302"/>
  <c r="X302"/>
  <c r="W302"/>
  <c r="U302"/>
  <c r="AA301"/>
  <c r="AF301" s="1"/>
  <c r="Z301"/>
  <c r="Y301"/>
  <c r="AD301" s="1"/>
  <c r="X301"/>
  <c r="W301"/>
  <c r="U301"/>
  <c r="AA300"/>
  <c r="AF300" s="1"/>
  <c r="Z300"/>
  <c r="AE300" s="1"/>
  <c r="Y300"/>
  <c r="AD300" s="1"/>
  <c r="X300"/>
  <c r="W300"/>
  <c r="U300"/>
  <c r="AA299"/>
  <c r="AF299" s="1"/>
  <c r="Z299"/>
  <c r="AE299" s="1"/>
  <c r="Y299"/>
  <c r="AD299" s="1"/>
  <c r="X299"/>
  <c r="W299"/>
  <c r="U299"/>
  <c r="AA298"/>
  <c r="AF298" s="1"/>
  <c r="Z298"/>
  <c r="AE298" s="1"/>
  <c r="Y298"/>
  <c r="AD298" s="1"/>
  <c r="X298"/>
  <c r="W298"/>
  <c r="U298"/>
  <c r="AA297"/>
  <c r="AF297" s="1"/>
  <c r="Z297"/>
  <c r="AE297" s="1"/>
  <c r="Y297"/>
  <c r="X297"/>
  <c r="W297"/>
  <c r="U297"/>
  <c r="AA296"/>
  <c r="AF296" s="1"/>
  <c r="Z296"/>
  <c r="AE296" s="1"/>
  <c r="Y296"/>
  <c r="AD296" s="1"/>
  <c r="X296"/>
  <c r="W296"/>
  <c r="U296"/>
  <c r="AA295"/>
  <c r="Z295"/>
  <c r="AE295" s="1"/>
  <c r="Y295"/>
  <c r="AD295" s="1"/>
  <c r="X295"/>
  <c r="W295"/>
  <c r="U295"/>
  <c r="AA294"/>
  <c r="AF294" s="1"/>
  <c r="Z294"/>
  <c r="AE294" s="1"/>
  <c r="Y294"/>
  <c r="X294"/>
  <c r="W294"/>
  <c r="U294"/>
  <c r="AA293"/>
  <c r="AF293" s="1"/>
  <c r="Z293"/>
  <c r="AE293" s="1"/>
  <c r="Y293"/>
  <c r="AD293" s="1"/>
  <c r="X293"/>
  <c r="W293"/>
  <c r="U293"/>
  <c r="AA292"/>
  <c r="AF292" s="1"/>
  <c r="Z292"/>
  <c r="AE292" s="1"/>
  <c r="Y292"/>
  <c r="AD292" s="1"/>
  <c r="X292"/>
  <c r="W292"/>
  <c r="U292"/>
  <c r="AA291"/>
  <c r="AF291" s="1"/>
  <c r="Z291"/>
  <c r="AE291" s="1"/>
  <c r="Y291"/>
  <c r="X291"/>
  <c r="W291"/>
  <c r="U291"/>
  <c r="AA290"/>
  <c r="AF290" s="1"/>
  <c r="Z290"/>
  <c r="Y290"/>
  <c r="AD290" s="1"/>
  <c r="X290"/>
  <c r="W290"/>
  <c r="U290"/>
  <c r="AA289"/>
  <c r="AF289" s="1"/>
  <c r="Z289"/>
  <c r="AE289" s="1"/>
  <c r="Y289"/>
  <c r="X289"/>
  <c r="W289"/>
  <c r="U289"/>
  <c r="AA288"/>
  <c r="AF288" s="1"/>
  <c r="Z288"/>
  <c r="AE288" s="1"/>
  <c r="Y288"/>
  <c r="AD288" s="1"/>
  <c r="X288"/>
  <c r="W288"/>
  <c r="U288"/>
  <c r="AA287"/>
  <c r="Z287"/>
  <c r="AE287" s="1"/>
  <c r="Y287"/>
  <c r="AD287" s="1"/>
  <c r="X287"/>
  <c r="W287"/>
  <c r="U287"/>
  <c r="AA286"/>
  <c r="AF286" s="1"/>
  <c r="Z286"/>
  <c r="AE286" s="1"/>
  <c r="Y286"/>
  <c r="X286"/>
  <c r="W286"/>
  <c r="U286"/>
  <c r="AA285"/>
  <c r="AF285" s="1"/>
  <c r="Z285"/>
  <c r="AE285" s="1"/>
  <c r="Y285"/>
  <c r="X285"/>
  <c r="W285"/>
  <c r="U285"/>
  <c r="AA284"/>
  <c r="AF284" s="1"/>
  <c r="Z284"/>
  <c r="AE284" s="1"/>
  <c r="Y284"/>
  <c r="AD284" s="1"/>
  <c r="X284"/>
  <c r="W284"/>
  <c r="U284"/>
  <c r="AA283"/>
  <c r="AF283" s="1"/>
  <c r="Z283"/>
  <c r="AE283" s="1"/>
  <c r="Y283"/>
  <c r="X283"/>
  <c r="W283"/>
  <c r="U283"/>
  <c r="AA282"/>
  <c r="AF282" s="1"/>
  <c r="Z282"/>
  <c r="AE282" s="1"/>
  <c r="Y282"/>
  <c r="AD282" s="1"/>
  <c r="X282"/>
  <c r="W282"/>
  <c r="U282"/>
  <c r="AA281"/>
  <c r="AF281" s="1"/>
  <c r="Z281"/>
  <c r="AE281" s="1"/>
  <c r="Y281"/>
  <c r="X281"/>
  <c r="W281"/>
  <c r="U281"/>
  <c r="AA280"/>
  <c r="AF280" s="1"/>
  <c r="Z280"/>
  <c r="AE280" s="1"/>
  <c r="Y280"/>
  <c r="AD280" s="1"/>
  <c r="X280"/>
  <c r="W280"/>
  <c r="U280"/>
  <c r="AA279"/>
  <c r="AF279" s="1"/>
  <c r="Z279"/>
  <c r="AE279" s="1"/>
  <c r="Y279"/>
  <c r="AD279" s="1"/>
  <c r="X279"/>
  <c r="W279"/>
  <c r="U279"/>
  <c r="AA278"/>
  <c r="AF278" s="1"/>
  <c r="Z278"/>
  <c r="AE278" s="1"/>
  <c r="Y278"/>
  <c r="AD278" s="1"/>
  <c r="X278"/>
  <c r="W278"/>
  <c r="U278"/>
  <c r="AA277"/>
  <c r="AF277" s="1"/>
  <c r="Z277"/>
  <c r="AE277" s="1"/>
  <c r="Y277"/>
  <c r="AD277" s="1"/>
  <c r="X277"/>
  <c r="W277"/>
  <c r="U277"/>
  <c r="AA276"/>
  <c r="AF276" s="1"/>
  <c r="Z276"/>
  <c r="AE276" s="1"/>
  <c r="Y276"/>
  <c r="AD276" s="1"/>
  <c r="X276"/>
  <c r="W276"/>
  <c r="U276"/>
  <c r="AA275"/>
  <c r="Z275"/>
  <c r="AE275" s="1"/>
  <c r="Y275"/>
  <c r="AD275" s="1"/>
  <c r="X275"/>
  <c r="W275"/>
  <c r="U275"/>
  <c r="AA274"/>
  <c r="AF274" s="1"/>
  <c r="Z274"/>
  <c r="AE274" s="1"/>
  <c r="Y274"/>
  <c r="X274"/>
  <c r="W274"/>
  <c r="U274"/>
  <c r="AA273"/>
  <c r="AF273" s="1"/>
  <c r="Z273"/>
  <c r="AE273" s="1"/>
  <c r="Y273"/>
  <c r="X273"/>
  <c r="W273"/>
  <c r="U273"/>
  <c r="AA272"/>
  <c r="AF272" s="1"/>
  <c r="Z272"/>
  <c r="AE272" s="1"/>
  <c r="Y272"/>
  <c r="AD272" s="1"/>
  <c r="X272"/>
  <c r="W272"/>
  <c r="U272"/>
  <c r="AA271"/>
  <c r="AF271" s="1"/>
  <c r="Z271"/>
  <c r="AE271" s="1"/>
  <c r="Y271"/>
  <c r="AD271" s="1"/>
  <c r="X271"/>
  <c r="W271"/>
  <c r="U271"/>
  <c r="AA270"/>
  <c r="AF270" s="1"/>
  <c r="Z270"/>
  <c r="Y270"/>
  <c r="AD270" s="1"/>
  <c r="X270"/>
  <c r="W270"/>
  <c r="U270"/>
  <c r="AA269"/>
  <c r="AF269" s="1"/>
  <c r="Z269"/>
  <c r="AE269" s="1"/>
  <c r="Y269"/>
  <c r="X269"/>
  <c r="W269"/>
  <c r="U269"/>
  <c r="AA268"/>
  <c r="AF268" s="1"/>
  <c r="Z268"/>
  <c r="AE268" s="1"/>
  <c r="Y268"/>
  <c r="AD268" s="1"/>
  <c r="X268"/>
  <c r="W268"/>
  <c r="U268"/>
  <c r="AA267"/>
  <c r="Z267"/>
  <c r="AE267" s="1"/>
  <c r="Y267"/>
  <c r="AD267" s="1"/>
  <c r="X267"/>
  <c r="W267"/>
  <c r="U267"/>
  <c r="AA266"/>
  <c r="AF266" s="1"/>
  <c r="Z266"/>
  <c r="AE266" s="1"/>
  <c r="Y266"/>
  <c r="X266"/>
  <c r="W266"/>
  <c r="U266"/>
  <c r="AA265"/>
  <c r="AF265" s="1"/>
  <c r="Z265"/>
  <c r="AE265" s="1"/>
  <c r="Y265"/>
  <c r="X265"/>
  <c r="W265"/>
  <c r="U265"/>
  <c r="AA264"/>
  <c r="AF264" s="1"/>
  <c r="Z264"/>
  <c r="AE264" s="1"/>
  <c r="Y264"/>
  <c r="AD264" s="1"/>
  <c r="X264"/>
  <c r="W264"/>
  <c r="U264"/>
  <c r="AA263"/>
  <c r="AF263" s="1"/>
  <c r="Z263"/>
  <c r="AE263" s="1"/>
  <c r="Y263"/>
  <c r="AD263" s="1"/>
  <c r="X263"/>
  <c r="W263"/>
  <c r="U263"/>
  <c r="AA262"/>
  <c r="AF262" s="1"/>
  <c r="Z262"/>
  <c r="Y262"/>
  <c r="AD262" s="1"/>
  <c r="X262"/>
  <c r="W262"/>
  <c r="U262"/>
  <c r="AA261"/>
  <c r="AF261" s="1"/>
  <c r="Z261"/>
  <c r="AE261" s="1"/>
  <c r="Y261"/>
  <c r="X261"/>
  <c r="W261"/>
  <c r="U261"/>
  <c r="AA260"/>
  <c r="AF260" s="1"/>
  <c r="Z260"/>
  <c r="AE260" s="1"/>
  <c r="Y260"/>
  <c r="AD260" s="1"/>
  <c r="X260"/>
  <c r="W260"/>
  <c r="U260"/>
  <c r="AA259"/>
  <c r="Z259"/>
  <c r="AE259" s="1"/>
  <c r="Y259"/>
  <c r="AD259" s="1"/>
  <c r="X259"/>
  <c r="W259"/>
  <c r="U259"/>
  <c r="AA258"/>
  <c r="AF258" s="1"/>
  <c r="Z258"/>
  <c r="AE258" s="1"/>
  <c r="Y258"/>
  <c r="X258"/>
  <c r="W258"/>
  <c r="U258"/>
  <c r="AA257"/>
  <c r="AF257" s="1"/>
  <c r="Z257"/>
  <c r="AE257" s="1"/>
  <c r="Y257"/>
  <c r="X257"/>
  <c r="W257"/>
  <c r="U257"/>
  <c r="AA256"/>
  <c r="AF256" s="1"/>
  <c r="Z256"/>
  <c r="AE256" s="1"/>
  <c r="Y256"/>
  <c r="AD256" s="1"/>
  <c r="X256"/>
  <c r="W256"/>
  <c r="U256"/>
  <c r="AA255"/>
  <c r="AF255" s="1"/>
  <c r="Z255"/>
  <c r="AE255" s="1"/>
  <c r="Y255"/>
  <c r="AD255" s="1"/>
  <c r="X255"/>
  <c r="W255"/>
  <c r="U255"/>
  <c r="AA254"/>
  <c r="AF254" s="1"/>
  <c r="Z254"/>
  <c r="Y254"/>
  <c r="AD254" s="1"/>
  <c r="X254"/>
  <c r="W254"/>
  <c r="U254"/>
  <c r="AA253"/>
  <c r="AF253" s="1"/>
  <c r="Z253"/>
  <c r="AE253" s="1"/>
  <c r="Y253"/>
  <c r="AD253" s="1"/>
  <c r="X253"/>
  <c r="W253"/>
  <c r="U253"/>
  <c r="AA252"/>
  <c r="AF252" s="1"/>
  <c r="Z252"/>
  <c r="AE252" s="1"/>
  <c r="Y252"/>
  <c r="AD252" s="1"/>
  <c r="X252"/>
  <c r="W252"/>
  <c r="U252"/>
  <c r="AA251"/>
  <c r="Z251"/>
  <c r="AE251" s="1"/>
  <c r="Y251"/>
  <c r="AD251" s="1"/>
  <c r="X251"/>
  <c r="W251"/>
  <c r="U251"/>
  <c r="AA250"/>
  <c r="AF250" s="1"/>
  <c r="Z250"/>
  <c r="AE250" s="1"/>
  <c r="Y250"/>
  <c r="X250"/>
  <c r="W250"/>
  <c r="U250"/>
  <c r="AA249"/>
  <c r="AF249" s="1"/>
  <c r="Z249"/>
  <c r="AE249" s="1"/>
  <c r="Y249"/>
  <c r="X249"/>
  <c r="W249"/>
  <c r="U249"/>
  <c r="AA248"/>
  <c r="AF248" s="1"/>
  <c r="Z248"/>
  <c r="AE248" s="1"/>
  <c r="Y248"/>
  <c r="X248"/>
  <c r="W248"/>
  <c r="U248"/>
  <c r="AA247"/>
  <c r="AF247" s="1"/>
  <c r="Z247"/>
  <c r="AE247" s="1"/>
  <c r="Y247"/>
  <c r="AD247" s="1"/>
  <c r="X247"/>
  <c r="W247"/>
  <c r="U247"/>
  <c r="AA246"/>
  <c r="AF246" s="1"/>
  <c r="Z246"/>
  <c r="Y246"/>
  <c r="AD246" s="1"/>
  <c r="X246"/>
  <c r="W246"/>
  <c r="U246"/>
  <c r="AA245"/>
  <c r="AF245" s="1"/>
  <c r="Z245"/>
  <c r="AE245" s="1"/>
  <c r="Y245"/>
  <c r="AD245" s="1"/>
  <c r="X245"/>
  <c r="W245"/>
  <c r="U245"/>
  <c r="AA244"/>
  <c r="AF244" s="1"/>
  <c r="Z244"/>
  <c r="AE244" s="1"/>
  <c r="Y244"/>
  <c r="AD244" s="1"/>
  <c r="X244"/>
  <c r="W244"/>
  <c r="U244"/>
  <c r="AA243"/>
  <c r="Z243"/>
  <c r="AE243" s="1"/>
  <c r="Y243"/>
  <c r="AD243" s="1"/>
  <c r="X243"/>
  <c r="W243"/>
  <c r="U243"/>
  <c r="AA242"/>
  <c r="AF242" s="1"/>
  <c r="Z242"/>
  <c r="AE242" s="1"/>
  <c r="Y242"/>
  <c r="X242"/>
  <c r="W242"/>
  <c r="U242"/>
  <c r="AA241"/>
  <c r="AF241" s="1"/>
  <c r="Z241"/>
  <c r="AE241" s="1"/>
  <c r="Y241"/>
  <c r="X241"/>
  <c r="W241"/>
  <c r="U241"/>
  <c r="AA240"/>
  <c r="AF240" s="1"/>
  <c r="Z240"/>
  <c r="AE240" s="1"/>
  <c r="Y240"/>
  <c r="AD240" s="1"/>
  <c r="X240"/>
  <c r="W240"/>
  <c r="U240"/>
  <c r="AA239"/>
  <c r="AF239" s="1"/>
  <c r="Z239"/>
  <c r="AE239" s="1"/>
  <c r="Y239"/>
  <c r="AD239" s="1"/>
  <c r="X239"/>
  <c r="W239"/>
  <c r="U239"/>
  <c r="AA238"/>
  <c r="AF238" s="1"/>
  <c r="Z238"/>
  <c r="Y238"/>
  <c r="AD238" s="1"/>
  <c r="X238"/>
  <c r="W238"/>
  <c r="U238"/>
  <c r="AA237"/>
  <c r="AF237" s="1"/>
  <c r="Z237"/>
  <c r="AE237" s="1"/>
  <c r="Y237"/>
  <c r="AD237" s="1"/>
  <c r="X237"/>
  <c r="W237"/>
  <c r="U237"/>
  <c r="AA236"/>
  <c r="AF236" s="1"/>
  <c r="Z236"/>
  <c r="AE236" s="1"/>
  <c r="Y236"/>
  <c r="AD236" s="1"/>
  <c r="X236"/>
  <c r="W236"/>
  <c r="U236"/>
  <c r="AA235"/>
  <c r="Z235"/>
  <c r="AE235" s="1"/>
  <c r="Y235"/>
  <c r="AD235" s="1"/>
  <c r="X235"/>
  <c r="W235"/>
  <c r="U235"/>
  <c r="AA234"/>
  <c r="AF234" s="1"/>
  <c r="Z234"/>
  <c r="AE234" s="1"/>
  <c r="Y234"/>
  <c r="X234"/>
  <c r="W234"/>
  <c r="U234"/>
  <c r="AA233"/>
  <c r="AF233" s="1"/>
  <c r="Z233"/>
  <c r="AE233" s="1"/>
  <c r="Y233"/>
  <c r="X233"/>
  <c r="W233"/>
  <c r="U233"/>
  <c r="AA232"/>
  <c r="AF232" s="1"/>
  <c r="Z232"/>
  <c r="AE232" s="1"/>
  <c r="Y232"/>
  <c r="X232"/>
  <c r="W232"/>
  <c r="U232"/>
  <c r="AA231"/>
  <c r="AF231" s="1"/>
  <c r="Z231"/>
  <c r="AE231" s="1"/>
  <c r="Y231"/>
  <c r="AD231" s="1"/>
  <c r="X231"/>
  <c r="W231"/>
  <c r="U231"/>
  <c r="AA230"/>
  <c r="AF230" s="1"/>
  <c r="Z230"/>
  <c r="Y230"/>
  <c r="AD230" s="1"/>
  <c r="X230"/>
  <c r="W230"/>
  <c r="U230"/>
  <c r="AA229"/>
  <c r="AF229" s="1"/>
  <c r="Z229"/>
  <c r="AE229" s="1"/>
  <c r="Y229"/>
  <c r="X229"/>
  <c r="W229"/>
  <c r="U229"/>
  <c r="AA228"/>
  <c r="AF228" s="1"/>
  <c r="Z228"/>
  <c r="AE228" s="1"/>
  <c r="Y228"/>
  <c r="AD228" s="1"/>
  <c r="X228"/>
  <c r="W228"/>
  <c r="U228"/>
  <c r="AA227"/>
  <c r="Z227"/>
  <c r="AE227" s="1"/>
  <c r="Y227"/>
  <c r="AD227" s="1"/>
  <c r="X227"/>
  <c r="W227"/>
  <c r="U227"/>
  <c r="AA226"/>
  <c r="AF226" s="1"/>
  <c r="Z226"/>
  <c r="AE226" s="1"/>
  <c r="Y226"/>
  <c r="X226"/>
  <c r="W226"/>
  <c r="U226"/>
  <c r="AA225"/>
  <c r="AF225" s="1"/>
  <c r="Z225"/>
  <c r="AE225" s="1"/>
  <c r="Y225"/>
  <c r="X225"/>
  <c r="W225"/>
  <c r="U225"/>
  <c r="AA224"/>
  <c r="AF224" s="1"/>
  <c r="Z224"/>
  <c r="AE224" s="1"/>
  <c r="Y224"/>
  <c r="AD224" s="1"/>
  <c r="X224"/>
  <c r="W224"/>
  <c r="U224"/>
  <c r="AA223"/>
  <c r="AF223" s="1"/>
  <c r="Z223"/>
  <c r="AE223" s="1"/>
  <c r="Y223"/>
  <c r="AD223" s="1"/>
  <c r="X223"/>
  <c r="W223"/>
  <c r="U223"/>
  <c r="AA222"/>
  <c r="AF222" s="1"/>
  <c r="Z222"/>
  <c r="Y222"/>
  <c r="AD222" s="1"/>
  <c r="X222"/>
  <c r="W222"/>
  <c r="U222"/>
  <c r="AA221"/>
  <c r="AF221" s="1"/>
  <c r="Z221"/>
  <c r="AE221" s="1"/>
  <c r="Y221"/>
  <c r="X221"/>
  <c r="W221"/>
  <c r="U221"/>
  <c r="AA220"/>
  <c r="AF220" s="1"/>
  <c r="Z220"/>
  <c r="AE220" s="1"/>
  <c r="Y220"/>
  <c r="AD220" s="1"/>
  <c r="X220"/>
  <c r="W220"/>
  <c r="U220"/>
  <c r="AA219"/>
  <c r="Z219"/>
  <c r="AE219" s="1"/>
  <c r="Y219"/>
  <c r="AD219" s="1"/>
  <c r="X219"/>
  <c r="W219"/>
  <c r="U219"/>
  <c r="AA218"/>
  <c r="AF218" s="1"/>
  <c r="Z218"/>
  <c r="AE218" s="1"/>
  <c r="Y218"/>
  <c r="X218"/>
  <c r="W218"/>
  <c r="U218"/>
  <c r="AA217"/>
  <c r="AF217" s="1"/>
  <c r="Z217"/>
  <c r="AE217" s="1"/>
  <c r="Y217"/>
  <c r="X217"/>
  <c r="W217"/>
  <c r="U217"/>
  <c r="AA216"/>
  <c r="AF216" s="1"/>
  <c r="Z216"/>
  <c r="AE216" s="1"/>
  <c r="Y216"/>
  <c r="AD216" s="1"/>
  <c r="X216"/>
  <c r="W216"/>
  <c r="U216"/>
  <c r="AA215"/>
  <c r="AF215" s="1"/>
  <c r="Z215"/>
  <c r="AE215" s="1"/>
  <c r="Y215"/>
  <c r="AD215" s="1"/>
  <c r="X215"/>
  <c r="W215"/>
  <c r="U215"/>
  <c r="AA214"/>
  <c r="AF214" s="1"/>
  <c r="Z214"/>
  <c r="Y214"/>
  <c r="AD214" s="1"/>
  <c r="X214"/>
  <c r="W214"/>
  <c r="U214"/>
  <c r="AA213"/>
  <c r="AF213" s="1"/>
  <c r="Z213"/>
  <c r="AE213" s="1"/>
  <c r="Y213"/>
  <c r="AD213" s="1"/>
  <c r="X213"/>
  <c r="W213"/>
  <c r="U213"/>
  <c r="AA212"/>
  <c r="AF212" s="1"/>
  <c r="Z212"/>
  <c r="AE212" s="1"/>
  <c r="Y212"/>
  <c r="AD212" s="1"/>
  <c r="X212"/>
  <c r="W212"/>
  <c r="U212"/>
  <c r="AA211"/>
  <c r="Z211"/>
  <c r="AE211" s="1"/>
  <c r="Y211"/>
  <c r="AD211" s="1"/>
  <c r="X211"/>
  <c r="W211"/>
  <c r="U211"/>
  <c r="AA210"/>
  <c r="AF210" s="1"/>
  <c r="Z210"/>
  <c r="AE210" s="1"/>
  <c r="Y210"/>
  <c r="X210"/>
  <c r="W210"/>
  <c r="U210"/>
  <c r="AA209"/>
  <c r="AF209" s="1"/>
  <c r="Z209"/>
  <c r="AE209" s="1"/>
  <c r="Y209"/>
  <c r="X209"/>
  <c r="W209"/>
  <c r="U209"/>
  <c r="AA208"/>
  <c r="AF208" s="1"/>
  <c r="Z208"/>
  <c r="AE208" s="1"/>
  <c r="Y208"/>
  <c r="AD208" s="1"/>
  <c r="X208"/>
  <c r="W208"/>
  <c r="U208"/>
  <c r="AA207"/>
  <c r="AF207" s="1"/>
  <c r="Z207"/>
  <c r="AE207" s="1"/>
  <c r="Y207"/>
  <c r="AD207" s="1"/>
  <c r="X207"/>
  <c r="W207"/>
  <c r="U207"/>
  <c r="AA206"/>
  <c r="AF206" s="1"/>
  <c r="Z206"/>
  <c r="Y206"/>
  <c r="AD206" s="1"/>
  <c r="X206"/>
  <c r="W206"/>
  <c r="U206"/>
  <c r="AA205"/>
  <c r="AF205" s="1"/>
  <c r="Z205"/>
  <c r="AE205" s="1"/>
  <c r="Y205"/>
  <c r="X205"/>
  <c r="W205"/>
  <c r="U205"/>
  <c r="AA204"/>
  <c r="AF204" s="1"/>
  <c r="Z204"/>
  <c r="AE204" s="1"/>
  <c r="Y204"/>
  <c r="X204"/>
  <c r="W204"/>
  <c r="U204"/>
  <c r="AA203"/>
  <c r="AF203" s="1"/>
  <c r="Z203"/>
  <c r="AE203" s="1"/>
  <c r="Y203"/>
  <c r="AD203" s="1"/>
  <c r="X203"/>
  <c r="W203"/>
  <c r="U203"/>
  <c r="AA202"/>
  <c r="AF202" s="1"/>
  <c r="Z202"/>
  <c r="AE202" s="1"/>
  <c r="Y202"/>
  <c r="X202"/>
  <c r="W202"/>
  <c r="U202"/>
  <c r="AA201"/>
  <c r="AF201" s="1"/>
  <c r="Z201"/>
  <c r="AE201" s="1"/>
  <c r="Y201"/>
  <c r="X201"/>
  <c r="W201"/>
  <c r="U201"/>
  <c r="AA200"/>
  <c r="AF200" s="1"/>
  <c r="Z200"/>
  <c r="AE200" s="1"/>
  <c r="Y200"/>
  <c r="AD200" s="1"/>
  <c r="X200"/>
  <c r="W200"/>
  <c r="U200"/>
  <c r="AA199"/>
  <c r="AF199" s="1"/>
  <c r="Z199"/>
  <c r="AE199" s="1"/>
  <c r="Y199"/>
  <c r="X199"/>
  <c r="W199"/>
  <c r="U199"/>
  <c r="AA198"/>
  <c r="AF198" s="1"/>
  <c r="Z198"/>
  <c r="AE198" s="1"/>
  <c r="Y198"/>
  <c r="AD198" s="1"/>
  <c r="X198"/>
  <c r="W198"/>
  <c r="U198"/>
  <c r="AA197"/>
  <c r="AF197" s="1"/>
  <c r="Z197"/>
  <c r="AE197" s="1"/>
  <c r="Y197"/>
  <c r="X197"/>
  <c r="W197"/>
  <c r="U197"/>
  <c r="AA196"/>
  <c r="AF196" s="1"/>
  <c r="Z196"/>
  <c r="AE196" s="1"/>
  <c r="Y196"/>
  <c r="X196"/>
  <c r="W196"/>
  <c r="U196"/>
  <c r="AA195"/>
  <c r="AF195" s="1"/>
  <c r="Z195"/>
  <c r="AE195" s="1"/>
  <c r="Y195"/>
  <c r="AD195" s="1"/>
  <c r="X195"/>
  <c r="W195"/>
  <c r="U195"/>
  <c r="AA194"/>
  <c r="AF194" s="1"/>
  <c r="Z194"/>
  <c r="AE194" s="1"/>
  <c r="Y194"/>
  <c r="X194"/>
  <c r="W194"/>
  <c r="U194"/>
  <c r="AA193"/>
  <c r="AF193" s="1"/>
  <c r="Z193"/>
  <c r="AE193" s="1"/>
  <c r="Y193"/>
  <c r="AD193" s="1"/>
  <c r="X193"/>
  <c r="W193"/>
  <c r="U193"/>
  <c r="AA192"/>
  <c r="AF192" s="1"/>
  <c r="Z192"/>
  <c r="AE192" s="1"/>
  <c r="Y192"/>
  <c r="AD192" s="1"/>
  <c r="X192"/>
  <c r="W192"/>
  <c r="U192"/>
  <c r="AA191"/>
  <c r="AF191" s="1"/>
  <c r="Z191"/>
  <c r="AE191" s="1"/>
  <c r="Y191"/>
  <c r="X191"/>
  <c r="W191"/>
  <c r="U191"/>
  <c r="AA190"/>
  <c r="AF190" s="1"/>
  <c r="Z190"/>
  <c r="Y190"/>
  <c r="AD190" s="1"/>
  <c r="X190"/>
  <c r="W190"/>
  <c r="U190"/>
  <c r="AA189"/>
  <c r="AF189" s="1"/>
  <c r="Z189"/>
  <c r="AE189" s="1"/>
  <c r="Y189"/>
  <c r="X189"/>
  <c r="W189"/>
  <c r="U189"/>
  <c r="AA188"/>
  <c r="AF188" s="1"/>
  <c r="Z188"/>
  <c r="AE188" s="1"/>
  <c r="Y188"/>
  <c r="X188"/>
  <c r="W188"/>
  <c r="U188"/>
  <c r="AA187"/>
  <c r="AF187" s="1"/>
  <c r="Z187"/>
  <c r="AE187" s="1"/>
  <c r="Y187"/>
  <c r="AD187" s="1"/>
  <c r="X187"/>
  <c r="W187"/>
  <c r="U187"/>
  <c r="AA186"/>
  <c r="AF186" s="1"/>
  <c r="Z186"/>
  <c r="AE186" s="1"/>
  <c r="Y186"/>
  <c r="X186"/>
  <c r="W186"/>
  <c r="U186"/>
  <c r="AA185"/>
  <c r="AF185" s="1"/>
  <c r="Z185"/>
  <c r="AE185" s="1"/>
  <c r="Y185"/>
  <c r="AD185" s="1"/>
  <c r="X185"/>
  <c r="W185"/>
  <c r="U185"/>
  <c r="AA184"/>
  <c r="AF184" s="1"/>
  <c r="Z184"/>
  <c r="AE184" s="1"/>
  <c r="Y184"/>
  <c r="AD184" s="1"/>
  <c r="X184"/>
  <c r="W184"/>
  <c r="U184"/>
  <c r="AA183"/>
  <c r="AF183" s="1"/>
  <c r="Z183"/>
  <c r="AE183" s="1"/>
  <c r="Y183"/>
  <c r="X183"/>
  <c r="W183"/>
  <c r="U183"/>
  <c r="AA182"/>
  <c r="AF182" s="1"/>
  <c r="Z182"/>
  <c r="AE182" s="1"/>
  <c r="Y182"/>
  <c r="X182"/>
  <c r="W182"/>
  <c r="U182"/>
  <c r="AA181"/>
  <c r="AF181" s="1"/>
  <c r="Z181"/>
  <c r="AE181" s="1"/>
  <c r="Y181"/>
  <c r="X181"/>
  <c r="W181"/>
  <c r="U181"/>
  <c r="AA180"/>
  <c r="AF180" s="1"/>
  <c r="Z180"/>
  <c r="AE180" s="1"/>
  <c r="Y180"/>
  <c r="AD180" s="1"/>
  <c r="X180"/>
  <c r="W180"/>
  <c r="U180"/>
  <c r="AA179"/>
  <c r="AF179" s="1"/>
  <c r="Z179"/>
  <c r="AE179" s="1"/>
  <c r="Y179"/>
  <c r="AD179" s="1"/>
  <c r="X179"/>
  <c r="W179"/>
  <c r="U179"/>
  <c r="AA178"/>
  <c r="AF178" s="1"/>
  <c r="Z178"/>
  <c r="AE178" s="1"/>
  <c r="Y178"/>
  <c r="X178"/>
  <c r="W178"/>
  <c r="U178"/>
  <c r="AA177"/>
  <c r="AF177" s="1"/>
  <c r="Z177"/>
  <c r="AE177" s="1"/>
  <c r="Y177"/>
  <c r="X177"/>
  <c r="W177"/>
  <c r="U177"/>
  <c r="AA176"/>
  <c r="AF176" s="1"/>
  <c r="Z176"/>
  <c r="AE176" s="1"/>
  <c r="Y176"/>
  <c r="AD176" s="1"/>
  <c r="X176"/>
  <c r="W176"/>
  <c r="U176"/>
  <c r="AA175"/>
  <c r="AF175" s="1"/>
  <c r="Z175"/>
  <c r="AE175" s="1"/>
  <c r="Y175"/>
  <c r="AD175" s="1"/>
  <c r="X175"/>
  <c r="W175"/>
  <c r="U175"/>
  <c r="AA174"/>
  <c r="Z174"/>
  <c r="AE174" s="1"/>
  <c r="Y174"/>
  <c r="AD174" s="1"/>
  <c r="X174"/>
  <c r="W174"/>
  <c r="U174"/>
  <c r="AA173"/>
  <c r="AF173" s="1"/>
  <c r="Z173"/>
  <c r="AE173" s="1"/>
  <c r="Y173"/>
  <c r="AD173" s="1"/>
  <c r="X173"/>
  <c r="W173"/>
  <c r="U173"/>
  <c r="AA172"/>
  <c r="AF172" s="1"/>
  <c r="Z172"/>
  <c r="AE172" s="1"/>
  <c r="Y172"/>
  <c r="X172"/>
  <c r="W172"/>
  <c r="U172"/>
  <c r="AA171"/>
  <c r="Z171"/>
  <c r="AE171" s="1"/>
  <c r="Y171"/>
  <c r="AD171" s="1"/>
  <c r="X171"/>
  <c r="W171"/>
  <c r="U171"/>
  <c r="AA170"/>
  <c r="AF170" s="1"/>
  <c r="Z170"/>
  <c r="Y170"/>
  <c r="AD170" s="1"/>
  <c r="X170"/>
  <c r="W170"/>
  <c r="AA169"/>
  <c r="AF169" s="1"/>
  <c r="Z169"/>
  <c r="AE169" s="1"/>
  <c r="Y169"/>
  <c r="AD169" s="1"/>
  <c r="X169"/>
  <c r="W169"/>
  <c r="AA168"/>
  <c r="AF168" s="1"/>
  <c r="Z168"/>
  <c r="AE168" s="1"/>
  <c r="Y168"/>
  <c r="AD168" s="1"/>
  <c r="X168"/>
  <c r="W168"/>
  <c r="AA167"/>
  <c r="AF167" s="1"/>
  <c r="Z167"/>
  <c r="Y167"/>
  <c r="AD167" s="1"/>
  <c r="X167"/>
  <c r="W167"/>
  <c r="AA166"/>
  <c r="AF166" s="1"/>
  <c r="Z166"/>
  <c r="AE166" s="1"/>
  <c r="Y166"/>
  <c r="X166"/>
  <c r="W166"/>
  <c r="AA165"/>
  <c r="AF165" s="1"/>
  <c r="Z165"/>
  <c r="AE165" s="1"/>
  <c r="Y165"/>
  <c r="AD165" s="1"/>
  <c r="X165"/>
  <c r="W165"/>
  <c r="AA164"/>
  <c r="AF164" s="1"/>
  <c r="Z164"/>
  <c r="AE164" s="1"/>
  <c r="Y164"/>
  <c r="AD164" s="1"/>
  <c r="X164"/>
  <c r="W164"/>
  <c r="AA163"/>
  <c r="AF163" s="1"/>
  <c r="Z163"/>
  <c r="Y163"/>
  <c r="AD163" s="1"/>
  <c r="X163"/>
  <c r="W163"/>
  <c r="AA162"/>
  <c r="AF162" s="1"/>
  <c r="Z162"/>
  <c r="AE162" s="1"/>
  <c r="Y162"/>
  <c r="X162"/>
  <c r="W162"/>
  <c r="AA161"/>
  <c r="AF161" s="1"/>
  <c r="Z161"/>
  <c r="AE161" s="1"/>
  <c r="Y161"/>
  <c r="AD161" s="1"/>
  <c r="X161"/>
  <c r="W161"/>
  <c r="AA160"/>
  <c r="AF160" s="1"/>
  <c r="Z160"/>
  <c r="AE160" s="1"/>
  <c r="Y160"/>
  <c r="X160"/>
  <c r="W160"/>
  <c r="AA159"/>
  <c r="AF159" s="1"/>
  <c r="Z159"/>
  <c r="Y159"/>
  <c r="AD159" s="1"/>
  <c r="X159"/>
  <c r="W159"/>
  <c r="AA158"/>
  <c r="AF158" s="1"/>
  <c r="Z158"/>
  <c r="AE158" s="1"/>
  <c r="Y158"/>
  <c r="X158"/>
  <c r="W158"/>
  <c r="AA157"/>
  <c r="AF157" s="1"/>
  <c r="Z157"/>
  <c r="AE157" s="1"/>
  <c r="Y157"/>
  <c r="AD157" s="1"/>
  <c r="X157"/>
  <c r="W157"/>
  <c r="AA156"/>
  <c r="AF156" s="1"/>
  <c r="Z156"/>
  <c r="AE156" s="1"/>
  <c r="Y156"/>
  <c r="X156"/>
  <c r="W156"/>
  <c r="AA155"/>
  <c r="AF155" s="1"/>
  <c r="Z155"/>
  <c r="Y155"/>
  <c r="AD155" s="1"/>
  <c r="X155"/>
  <c r="W155"/>
  <c r="AA154"/>
  <c r="AF154" s="1"/>
  <c r="Z154"/>
  <c r="AE154" s="1"/>
  <c r="Y154"/>
  <c r="X154"/>
  <c r="W154"/>
  <c r="AA153"/>
  <c r="AF153" s="1"/>
  <c r="Z153"/>
  <c r="AE153" s="1"/>
  <c r="Y153"/>
  <c r="AD153" s="1"/>
  <c r="X153"/>
  <c r="W153"/>
  <c r="AA152"/>
  <c r="AF152" s="1"/>
  <c r="Z152"/>
  <c r="AE152" s="1"/>
  <c r="Y152"/>
  <c r="AD152" s="1"/>
  <c r="X152"/>
  <c r="W152"/>
  <c r="AA151"/>
  <c r="AF151" s="1"/>
  <c r="Z151"/>
  <c r="Y151"/>
  <c r="AD151" s="1"/>
  <c r="X151"/>
  <c r="W151"/>
  <c r="AA150"/>
  <c r="AF150" s="1"/>
  <c r="Z150"/>
  <c r="AE150" s="1"/>
  <c r="Y150"/>
  <c r="X150"/>
  <c r="W150"/>
  <c r="AA149"/>
  <c r="AF149" s="1"/>
  <c r="Z149"/>
  <c r="AE149" s="1"/>
  <c r="Y149"/>
  <c r="AD149" s="1"/>
  <c r="X149"/>
  <c r="W149"/>
  <c r="AA148"/>
  <c r="AF148" s="1"/>
  <c r="Z148"/>
  <c r="AE148" s="1"/>
  <c r="Y148"/>
  <c r="X148"/>
  <c r="W148"/>
  <c r="AA147"/>
  <c r="AF147" s="1"/>
  <c r="Z147"/>
  <c r="Y147"/>
  <c r="AD147" s="1"/>
  <c r="X147"/>
  <c r="W147"/>
  <c r="AA146"/>
  <c r="AF146" s="1"/>
  <c r="Z146"/>
  <c r="AE146" s="1"/>
  <c r="Y146"/>
  <c r="X146"/>
  <c r="W146"/>
  <c r="AA145"/>
  <c r="AF145" s="1"/>
  <c r="Z145"/>
  <c r="AE145" s="1"/>
  <c r="Y145"/>
  <c r="AD145" s="1"/>
  <c r="X145"/>
  <c r="W145"/>
  <c r="AA144"/>
  <c r="AF144" s="1"/>
  <c r="Z144"/>
  <c r="AE144" s="1"/>
  <c r="Y144"/>
  <c r="X144"/>
  <c r="W144"/>
  <c r="AA143"/>
  <c r="AF143" s="1"/>
  <c r="Z143"/>
  <c r="AE143" s="1"/>
  <c r="Y143"/>
  <c r="X143"/>
  <c r="W143"/>
  <c r="AA142"/>
  <c r="AF142" s="1"/>
  <c r="Z142"/>
  <c r="AE142" s="1"/>
  <c r="Y142"/>
  <c r="X142"/>
  <c r="W142"/>
  <c r="AA141"/>
  <c r="AF141" s="1"/>
  <c r="Z141"/>
  <c r="AE141" s="1"/>
  <c r="Y141"/>
  <c r="AD141" s="1"/>
  <c r="X141"/>
  <c r="W141"/>
  <c r="AA140"/>
  <c r="AF140" s="1"/>
  <c r="Z140"/>
  <c r="AE140" s="1"/>
  <c r="Y140"/>
  <c r="X140"/>
  <c r="W140"/>
  <c r="AA139"/>
  <c r="AF139" s="1"/>
  <c r="Z139"/>
  <c r="AE139" s="1"/>
  <c r="Y139"/>
  <c r="AD139" s="1"/>
  <c r="X139"/>
  <c r="W139"/>
  <c r="AA138"/>
  <c r="AF138" s="1"/>
  <c r="Z138"/>
  <c r="AE138" s="1"/>
  <c r="Y138"/>
  <c r="X138"/>
  <c r="W138"/>
  <c r="AA137"/>
  <c r="AF137" s="1"/>
  <c r="Z137"/>
  <c r="AE137" s="1"/>
  <c r="Y137"/>
  <c r="AD137" s="1"/>
  <c r="X137"/>
  <c r="W137"/>
  <c r="AA136"/>
  <c r="AF136" s="1"/>
  <c r="Z136"/>
  <c r="AE136" s="1"/>
  <c r="Y136"/>
  <c r="AD136" s="1"/>
  <c r="X136"/>
  <c r="W136"/>
  <c r="AA135"/>
  <c r="AF135" s="1"/>
  <c r="Z135"/>
  <c r="AE135" s="1"/>
  <c r="Y135"/>
  <c r="X135"/>
  <c r="W135"/>
  <c r="AA134"/>
  <c r="AF134" s="1"/>
  <c r="Z134"/>
  <c r="AE134" s="1"/>
  <c r="Y134"/>
  <c r="X134"/>
  <c r="W134"/>
  <c r="AA133"/>
  <c r="AF133" s="1"/>
  <c r="Z133"/>
  <c r="AE133" s="1"/>
  <c r="Y133"/>
  <c r="AD133" s="1"/>
  <c r="X133"/>
  <c r="W133"/>
  <c r="AA132"/>
  <c r="AF132" s="1"/>
  <c r="Z132"/>
  <c r="AE132" s="1"/>
  <c r="Y132"/>
  <c r="AD132" s="1"/>
  <c r="X132"/>
  <c r="W132"/>
  <c r="AA131"/>
  <c r="AF131" s="1"/>
  <c r="Z131"/>
  <c r="AE131" s="1"/>
  <c r="Y131"/>
  <c r="AD131" s="1"/>
  <c r="X131"/>
  <c r="W131"/>
  <c r="AA130"/>
  <c r="AF130" s="1"/>
  <c r="Z130"/>
  <c r="AE130" s="1"/>
  <c r="Y130"/>
  <c r="X130"/>
  <c r="W130"/>
  <c r="AA129"/>
  <c r="AF129" s="1"/>
  <c r="Z129"/>
  <c r="AE129" s="1"/>
  <c r="Y129"/>
  <c r="AD129" s="1"/>
  <c r="X129"/>
  <c r="W129"/>
  <c r="AA128"/>
  <c r="AF128" s="1"/>
  <c r="Z128"/>
  <c r="AE128" s="1"/>
  <c r="Y128"/>
  <c r="X128"/>
  <c r="W128"/>
  <c r="AA127"/>
  <c r="AF127" s="1"/>
  <c r="Z127"/>
  <c r="AE127" s="1"/>
  <c r="Y127"/>
  <c r="X127"/>
  <c r="W127"/>
  <c r="AA126"/>
  <c r="AF126" s="1"/>
  <c r="Z126"/>
  <c r="AE126" s="1"/>
  <c r="Y126"/>
  <c r="X126"/>
  <c r="W126"/>
  <c r="AA125"/>
  <c r="AF125" s="1"/>
  <c r="Z125"/>
  <c r="AE125" s="1"/>
  <c r="Y125"/>
  <c r="X125"/>
  <c r="W125"/>
  <c r="AA124"/>
  <c r="AF124" s="1"/>
  <c r="Z124"/>
  <c r="AE124" s="1"/>
  <c r="Y124"/>
  <c r="AD124" s="1"/>
  <c r="X124"/>
  <c r="W124"/>
  <c r="AA123"/>
  <c r="AF123" s="1"/>
  <c r="Z123"/>
  <c r="AE123" s="1"/>
  <c r="Y123"/>
  <c r="AD123" s="1"/>
  <c r="X123"/>
  <c r="W123"/>
  <c r="AA122"/>
  <c r="AF122" s="1"/>
  <c r="Z122"/>
  <c r="AE122" s="1"/>
  <c r="Y122"/>
  <c r="X122"/>
  <c r="W122"/>
  <c r="AA121"/>
  <c r="AF121" s="1"/>
  <c r="Z121"/>
  <c r="AE121" s="1"/>
  <c r="Y121"/>
  <c r="X121"/>
  <c r="W121"/>
  <c r="AA120"/>
  <c r="AF120" s="1"/>
  <c r="Z120"/>
  <c r="AE120" s="1"/>
  <c r="Y120"/>
  <c r="AD120" s="1"/>
  <c r="X120"/>
  <c r="W120"/>
  <c r="AA119"/>
  <c r="AF119" s="1"/>
  <c r="Z119"/>
  <c r="AE119" s="1"/>
  <c r="Y119"/>
  <c r="X119"/>
  <c r="W119"/>
  <c r="AA118"/>
  <c r="AF118" s="1"/>
  <c r="Z118"/>
  <c r="AE118" s="1"/>
  <c r="Y118"/>
  <c r="X118"/>
  <c r="W118"/>
  <c r="AA117"/>
  <c r="AF117" s="1"/>
  <c r="Z117"/>
  <c r="AE117" s="1"/>
  <c r="Y117"/>
  <c r="X117"/>
  <c r="W117"/>
  <c r="AA116"/>
  <c r="AF116" s="1"/>
  <c r="Z116"/>
  <c r="AE116" s="1"/>
  <c r="Y116"/>
  <c r="X116"/>
  <c r="W116"/>
  <c r="AA115"/>
  <c r="AF115" s="1"/>
  <c r="Z115"/>
  <c r="AE115" s="1"/>
  <c r="Y115"/>
  <c r="X115"/>
  <c r="W115"/>
  <c r="AA114"/>
  <c r="AF114" s="1"/>
  <c r="Z114"/>
  <c r="AE114" s="1"/>
  <c r="Y114"/>
  <c r="X114"/>
  <c r="W114"/>
  <c r="AA113"/>
  <c r="AF113" s="1"/>
  <c r="Z113"/>
  <c r="AE113" s="1"/>
  <c r="Y113"/>
  <c r="X113"/>
  <c r="W113"/>
  <c r="AA112"/>
  <c r="AF112" s="1"/>
  <c r="Z112"/>
  <c r="AE112" s="1"/>
  <c r="Y112"/>
  <c r="X112"/>
  <c r="W112"/>
  <c r="AA111"/>
  <c r="AF111" s="1"/>
  <c r="Z111"/>
  <c r="AE111" s="1"/>
  <c r="Y111"/>
  <c r="AD111" s="1"/>
  <c r="X111"/>
  <c r="W111"/>
  <c r="AA110"/>
  <c r="AF110" s="1"/>
  <c r="Z110"/>
  <c r="AE110" s="1"/>
  <c r="Y110"/>
  <c r="AD110" s="1"/>
  <c r="X110"/>
  <c r="W110"/>
  <c r="AA109"/>
  <c r="AF109" s="1"/>
  <c r="Z109"/>
  <c r="AE109" s="1"/>
  <c r="Y109"/>
  <c r="AD109" s="1"/>
  <c r="X109"/>
  <c r="W109"/>
  <c r="AA108"/>
  <c r="AF108" s="1"/>
  <c r="Z108"/>
  <c r="AE108" s="1"/>
  <c r="Y108"/>
  <c r="AD108" s="1"/>
  <c r="X108"/>
  <c r="W108"/>
  <c r="AA107"/>
  <c r="AF107" s="1"/>
  <c r="Z107"/>
  <c r="AE107" s="1"/>
  <c r="Y107"/>
  <c r="AD107" s="1"/>
  <c r="X107"/>
  <c r="W107"/>
  <c r="AA106"/>
  <c r="AF106" s="1"/>
  <c r="Z106"/>
  <c r="AE106" s="1"/>
  <c r="Y106"/>
  <c r="AD106" s="1"/>
  <c r="X106"/>
  <c r="W106"/>
  <c r="AA105"/>
  <c r="AF105" s="1"/>
  <c r="Z105"/>
  <c r="AE105" s="1"/>
  <c r="Y105"/>
  <c r="AD105" s="1"/>
  <c r="X105"/>
  <c r="W105"/>
  <c r="AA104"/>
  <c r="AF104" s="1"/>
  <c r="Z104"/>
  <c r="AE104" s="1"/>
  <c r="Y104"/>
  <c r="AD104" s="1"/>
  <c r="X104"/>
  <c r="W104"/>
  <c r="AA103"/>
  <c r="AF103" s="1"/>
  <c r="Z103"/>
  <c r="AE103" s="1"/>
  <c r="Y103"/>
  <c r="AD103" s="1"/>
  <c r="X103"/>
  <c r="W103"/>
  <c r="AA102"/>
  <c r="AF102" s="1"/>
  <c r="Z102"/>
  <c r="AE102" s="1"/>
  <c r="Y102"/>
  <c r="AD102" s="1"/>
  <c r="X102"/>
  <c r="W102"/>
  <c r="AA101"/>
  <c r="AF101" s="1"/>
  <c r="Z101"/>
  <c r="AE101" s="1"/>
  <c r="Y101"/>
  <c r="X101"/>
  <c r="W101"/>
  <c r="AA100"/>
  <c r="AF100" s="1"/>
  <c r="Z100"/>
  <c r="AE100" s="1"/>
  <c r="Y100"/>
  <c r="X100"/>
  <c r="W100"/>
  <c r="AA99"/>
  <c r="AF99" s="1"/>
  <c r="Z99"/>
  <c r="AE99" s="1"/>
  <c r="Y99"/>
  <c r="X99"/>
  <c r="W99"/>
  <c r="AA98"/>
  <c r="AF98" s="1"/>
  <c r="Z98"/>
  <c r="AE98" s="1"/>
  <c r="Y98"/>
  <c r="X98"/>
  <c r="W98"/>
  <c r="AA97"/>
  <c r="AF97" s="1"/>
  <c r="Z97"/>
  <c r="AE97" s="1"/>
  <c r="Y97"/>
  <c r="X97"/>
  <c r="W97"/>
  <c r="AA96"/>
  <c r="AF96" s="1"/>
  <c r="Z96"/>
  <c r="AE96" s="1"/>
  <c r="Y96"/>
  <c r="X96"/>
  <c r="W96"/>
  <c r="AA95"/>
  <c r="AF95" s="1"/>
  <c r="Z95"/>
  <c r="AE95" s="1"/>
  <c r="Y95"/>
  <c r="AD95" s="1"/>
  <c r="X95"/>
  <c r="W95"/>
  <c r="AA94"/>
  <c r="Z94"/>
  <c r="AE94" s="1"/>
  <c r="Y94"/>
  <c r="AD94" s="1"/>
  <c r="X94"/>
  <c r="W94"/>
  <c r="AA93"/>
  <c r="AF93" s="1"/>
  <c r="Z93"/>
  <c r="AE93" s="1"/>
  <c r="Y93"/>
  <c r="X93"/>
  <c r="W93"/>
  <c r="AA92"/>
  <c r="AF92" s="1"/>
  <c r="Z92"/>
  <c r="AE92" s="1"/>
  <c r="Y92"/>
  <c r="X92"/>
  <c r="W92"/>
  <c r="AA91"/>
  <c r="AF91" s="1"/>
  <c r="Z91"/>
  <c r="AE91" s="1"/>
  <c r="Y91"/>
  <c r="X91"/>
  <c r="W91"/>
  <c r="AA90"/>
  <c r="AF90" s="1"/>
  <c r="Z90"/>
  <c r="AE90" s="1"/>
  <c r="Y90"/>
  <c r="AD90" s="1"/>
  <c r="X90"/>
  <c r="W90"/>
  <c r="AA89"/>
  <c r="AF89" s="1"/>
  <c r="Z89"/>
  <c r="AE89" s="1"/>
  <c r="Y89"/>
  <c r="AD89" s="1"/>
  <c r="X89"/>
  <c r="W89"/>
  <c r="AA88"/>
  <c r="AF88" s="1"/>
  <c r="Z88"/>
  <c r="AE88" s="1"/>
  <c r="Y88"/>
  <c r="AD88" s="1"/>
  <c r="X88"/>
  <c r="W88"/>
  <c r="AA87"/>
  <c r="AF87" s="1"/>
  <c r="Z87"/>
  <c r="AE87" s="1"/>
  <c r="Y87"/>
  <c r="AD87" s="1"/>
  <c r="X87"/>
  <c r="W87"/>
  <c r="AA86"/>
  <c r="AF86" s="1"/>
  <c r="Z86"/>
  <c r="AE86" s="1"/>
  <c r="Y86"/>
  <c r="AD86" s="1"/>
  <c r="X86"/>
  <c r="W86"/>
  <c r="AA85"/>
  <c r="AF85" s="1"/>
  <c r="Z85"/>
  <c r="AE85" s="1"/>
  <c r="Y85"/>
  <c r="X85"/>
  <c r="W85"/>
  <c r="AA84"/>
  <c r="AF84" s="1"/>
  <c r="Z84"/>
  <c r="AE84" s="1"/>
  <c r="Y84"/>
  <c r="X84"/>
  <c r="W84"/>
  <c r="AA83"/>
  <c r="AF83" s="1"/>
  <c r="Z83"/>
  <c r="AE83" s="1"/>
  <c r="Y83"/>
  <c r="X83"/>
  <c r="W83"/>
  <c r="AA82"/>
  <c r="AF82" s="1"/>
  <c r="Z82"/>
  <c r="AE82" s="1"/>
  <c r="Y82"/>
  <c r="X82"/>
  <c r="W82"/>
  <c r="AA81"/>
  <c r="AF81" s="1"/>
  <c r="Z81"/>
  <c r="AE81" s="1"/>
  <c r="Y81"/>
  <c r="AD81" s="1"/>
  <c r="X81"/>
  <c r="W81"/>
  <c r="AA80"/>
  <c r="AF80" s="1"/>
  <c r="Z80"/>
  <c r="AE80" s="1"/>
  <c r="Y80"/>
  <c r="X80"/>
  <c r="W80"/>
  <c r="AA79"/>
  <c r="Z79"/>
  <c r="AE79" s="1"/>
  <c r="Y79"/>
  <c r="AD79" s="1"/>
  <c r="X79"/>
  <c r="W79"/>
  <c r="AA78"/>
  <c r="AF78" s="1"/>
  <c r="Z78"/>
  <c r="AE78" s="1"/>
  <c r="Y78"/>
  <c r="AD78" s="1"/>
  <c r="X78"/>
  <c r="W78"/>
  <c r="AA77"/>
  <c r="AF77" s="1"/>
  <c r="Z77"/>
  <c r="AE77" s="1"/>
  <c r="Y77"/>
  <c r="X77"/>
  <c r="W77"/>
  <c r="AA76"/>
  <c r="AF76" s="1"/>
  <c r="Y76"/>
  <c r="X76"/>
  <c r="W76"/>
  <c r="Q76"/>
  <c r="AA75"/>
  <c r="AF75" s="1"/>
  <c r="Z75"/>
  <c r="AE75" s="1"/>
  <c r="Y75"/>
  <c r="X75"/>
  <c r="W75"/>
  <c r="AA74"/>
  <c r="AF74" s="1"/>
  <c r="Z74"/>
  <c r="AE74" s="1"/>
  <c r="Y74"/>
  <c r="X74"/>
  <c r="W74"/>
  <c r="AA73"/>
  <c r="AF73" s="1"/>
  <c r="Z73"/>
  <c r="AE73" s="1"/>
  <c r="Y73"/>
  <c r="X73"/>
  <c r="W73"/>
  <c r="AA72"/>
  <c r="Z72"/>
  <c r="AE72" s="1"/>
  <c r="Y72"/>
  <c r="AD72" s="1"/>
  <c r="X72"/>
  <c r="W72"/>
  <c r="AA71"/>
  <c r="AF71" s="1"/>
  <c r="Z71"/>
  <c r="AE71" s="1"/>
  <c r="Y71"/>
  <c r="AD71" s="1"/>
  <c r="X71"/>
  <c r="W71"/>
  <c r="AA70"/>
  <c r="AF70" s="1"/>
  <c r="Z70"/>
  <c r="AE70" s="1"/>
  <c r="Y70"/>
  <c r="AD70" s="1"/>
  <c r="X70"/>
  <c r="W70"/>
  <c r="AA69"/>
  <c r="AF69" s="1"/>
  <c r="Z69"/>
  <c r="AE69" s="1"/>
  <c r="Y69"/>
  <c r="X69"/>
  <c r="W69"/>
  <c r="AA68"/>
  <c r="Z68"/>
  <c r="AE68" s="1"/>
  <c r="Y68"/>
  <c r="AD68" s="1"/>
  <c r="X68"/>
  <c r="W68"/>
  <c r="Y67"/>
  <c r="AD67" s="1"/>
  <c r="X67"/>
  <c r="W67"/>
  <c r="R67"/>
  <c r="AA67" s="1"/>
  <c r="Q67"/>
  <c r="Y66"/>
  <c r="X66"/>
  <c r="W66"/>
  <c r="R66"/>
  <c r="Q66"/>
  <c r="Z66" s="1"/>
  <c r="AE66" s="1"/>
  <c r="Y65"/>
  <c r="AD65" s="1"/>
  <c r="X65"/>
  <c r="W65"/>
  <c r="R65"/>
  <c r="AA65" s="1"/>
  <c r="Q65"/>
  <c r="Y64"/>
  <c r="X64"/>
  <c r="W64"/>
  <c r="R64"/>
  <c r="Q64"/>
  <c r="Y63"/>
  <c r="X63"/>
  <c r="W63"/>
  <c r="R63"/>
  <c r="AA63" s="1"/>
  <c r="AF63" s="1"/>
  <c r="Q63"/>
  <c r="AA62"/>
  <c r="AF62" s="1"/>
  <c r="Y62"/>
  <c r="AD62" s="1"/>
  <c r="X62"/>
  <c r="W62"/>
  <c r="Q62"/>
  <c r="Z62" s="1"/>
  <c r="AA61"/>
  <c r="AF61" s="1"/>
  <c r="Y61"/>
  <c r="AD61" s="1"/>
  <c r="X61"/>
  <c r="W61"/>
  <c r="Q61"/>
  <c r="Z61" s="1"/>
  <c r="AA60"/>
  <c r="Z60"/>
  <c r="AE60" s="1"/>
  <c r="Y60"/>
  <c r="AD60" s="1"/>
  <c r="X60"/>
  <c r="W60"/>
  <c r="U60"/>
  <c r="AA59"/>
  <c r="AF59" s="1"/>
  <c r="Y59"/>
  <c r="AD59" s="1"/>
  <c r="X59"/>
  <c r="W59"/>
  <c r="Q59"/>
  <c r="U59" s="1"/>
  <c r="AA58"/>
  <c r="AF58" s="1"/>
  <c r="Z58"/>
  <c r="Y58"/>
  <c r="AD58" s="1"/>
  <c r="X58"/>
  <c r="W58"/>
  <c r="U58"/>
  <c r="AA57"/>
  <c r="AF57" s="1"/>
  <c r="Y57"/>
  <c r="AD57" s="1"/>
  <c r="X57"/>
  <c r="W57"/>
  <c r="Q57"/>
  <c r="AA56"/>
  <c r="AF56" s="1"/>
  <c r="Y56"/>
  <c r="X56"/>
  <c r="W56"/>
  <c r="Q56"/>
  <c r="Z56" s="1"/>
  <c r="AE56" s="1"/>
  <c r="AA55"/>
  <c r="AF55" s="1"/>
  <c r="Y55"/>
  <c r="AD55" s="1"/>
  <c r="X55"/>
  <c r="W55"/>
  <c r="Q55"/>
  <c r="AA54"/>
  <c r="AF54" s="1"/>
  <c r="Y54"/>
  <c r="X54"/>
  <c r="W54"/>
  <c r="Q54"/>
  <c r="Z54" s="1"/>
  <c r="AE54" s="1"/>
  <c r="AA53"/>
  <c r="AF53" s="1"/>
  <c r="Z53"/>
  <c r="AE53" s="1"/>
  <c r="Y53"/>
  <c r="X53"/>
  <c r="W53"/>
  <c r="U53"/>
  <c r="AA52"/>
  <c r="AF52" s="1"/>
  <c r="Y52"/>
  <c r="AD52" s="1"/>
  <c r="X52"/>
  <c r="W52"/>
  <c r="Q52"/>
  <c r="AA51"/>
  <c r="AF51" s="1"/>
  <c r="Y51"/>
  <c r="AD51" s="1"/>
  <c r="X51"/>
  <c r="W51"/>
  <c r="Q51"/>
  <c r="Z51" s="1"/>
  <c r="AA50"/>
  <c r="AF50" s="1"/>
  <c r="Y50"/>
  <c r="AD50" s="1"/>
  <c r="X50"/>
  <c r="W50"/>
  <c r="Q50"/>
  <c r="AA49"/>
  <c r="AF49" s="1"/>
  <c r="Y49"/>
  <c r="AD49" s="1"/>
  <c r="X49"/>
  <c r="W49"/>
  <c r="Q49"/>
  <c r="Z49" s="1"/>
  <c r="AA48"/>
  <c r="AF48" s="1"/>
  <c r="Y48"/>
  <c r="AD48" s="1"/>
  <c r="X48"/>
  <c r="W48"/>
  <c r="Q48"/>
  <c r="AA47"/>
  <c r="AF47" s="1"/>
  <c r="Y47"/>
  <c r="AD47" s="1"/>
  <c r="X47"/>
  <c r="W47"/>
  <c r="Q47"/>
  <c r="Z47" s="1"/>
  <c r="AA46"/>
  <c r="AF46" s="1"/>
  <c r="Y46"/>
  <c r="AD46" s="1"/>
  <c r="X46"/>
  <c r="W46"/>
  <c r="Q46"/>
  <c r="AA45"/>
  <c r="AF45" s="1"/>
  <c r="Y45"/>
  <c r="AD45" s="1"/>
  <c r="X45"/>
  <c r="W45"/>
  <c r="Q45"/>
  <c r="Z45" s="1"/>
  <c r="AA44"/>
  <c r="AF44" s="1"/>
  <c r="Y44"/>
  <c r="AD44" s="1"/>
  <c r="X44"/>
  <c r="W44"/>
  <c r="Q44"/>
  <c r="AA43"/>
  <c r="AF43" s="1"/>
  <c r="Y43"/>
  <c r="AD43" s="1"/>
  <c r="X43"/>
  <c r="W43"/>
  <c r="Q43"/>
  <c r="Z43" s="1"/>
  <c r="AA42"/>
  <c r="AF42" s="1"/>
  <c r="Y42"/>
  <c r="AD42" s="1"/>
  <c r="X42"/>
  <c r="W42"/>
  <c r="Q42"/>
  <c r="AA41"/>
  <c r="AF41" s="1"/>
  <c r="Y41"/>
  <c r="AD41" s="1"/>
  <c r="X41"/>
  <c r="W41"/>
  <c r="Q41"/>
  <c r="Z41" s="1"/>
  <c r="AA40"/>
  <c r="AF40" s="1"/>
  <c r="Y40"/>
  <c r="AD40" s="1"/>
  <c r="X40"/>
  <c r="W40"/>
  <c r="Q40"/>
  <c r="AA39"/>
  <c r="AF39" s="1"/>
  <c r="Y39"/>
  <c r="AD39" s="1"/>
  <c r="X39"/>
  <c r="W39"/>
  <c r="Q39"/>
  <c r="Z39" s="1"/>
  <c r="AA38"/>
  <c r="AF38" s="1"/>
  <c r="Z38"/>
  <c r="AE38" s="1"/>
  <c r="Y38"/>
  <c r="X38"/>
  <c r="W38"/>
  <c r="U38"/>
  <c r="AA37"/>
  <c r="Z37"/>
  <c r="AE37" s="1"/>
  <c r="Y37"/>
  <c r="AD37" s="1"/>
  <c r="X37"/>
  <c r="W37"/>
  <c r="U37"/>
  <c r="AA36"/>
  <c r="AF36" s="1"/>
  <c r="Z36"/>
  <c r="AE36" s="1"/>
  <c r="Y36"/>
  <c r="X36"/>
  <c r="W36"/>
  <c r="U36"/>
  <c r="AA35"/>
  <c r="AF35" s="1"/>
  <c r="Y35"/>
  <c r="X35"/>
  <c r="W35"/>
  <c r="Q35"/>
  <c r="Z35" s="1"/>
  <c r="AE35" s="1"/>
  <c r="AA34"/>
  <c r="AF34" s="1"/>
  <c r="Y34"/>
  <c r="AD34" s="1"/>
  <c r="X34"/>
  <c r="W34"/>
  <c r="Q34"/>
  <c r="AA33"/>
  <c r="AF33" s="1"/>
  <c r="Y33"/>
  <c r="X33"/>
  <c r="W33"/>
  <c r="Q33"/>
  <c r="AA32"/>
  <c r="AF32" s="1"/>
  <c r="Z32"/>
  <c r="AE32" s="1"/>
  <c r="Y32"/>
  <c r="AD32" s="1"/>
  <c r="X32"/>
  <c r="W32"/>
  <c r="U32"/>
  <c r="AA31"/>
  <c r="AF31" s="1"/>
  <c r="Z31"/>
  <c r="AE31" s="1"/>
  <c r="Y31"/>
  <c r="AD31" s="1"/>
  <c r="X31"/>
  <c r="W31"/>
  <c r="U31"/>
  <c r="AA30"/>
  <c r="Z30"/>
  <c r="AE30" s="1"/>
  <c r="Y30"/>
  <c r="AD30" s="1"/>
  <c r="X30"/>
  <c r="W30"/>
  <c r="U30"/>
  <c r="AA29"/>
  <c r="AF29" s="1"/>
  <c r="Y29"/>
  <c r="X29"/>
  <c r="W29"/>
  <c r="Q29"/>
  <c r="U29" s="1"/>
  <c r="AA28"/>
  <c r="AF28" s="1"/>
  <c r="Y28"/>
  <c r="AD28" s="1"/>
  <c r="X28"/>
  <c r="W28"/>
  <c r="Q28"/>
  <c r="U28" s="1"/>
  <c r="AA27"/>
  <c r="AF27" s="1"/>
  <c r="Y27"/>
  <c r="X27"/>
  <c r="W27"/>
  <c r="Q27"/>
  <c r="U27" s="1"/>
  <c r="AA26"/>
  <c r="AF26" s="1"/>
  <c r="Y26"/>
  <c r="AD26" s="1"/>
  <c r="X26"/>
  <c r="W26"/>
  <c r="Q26"/>
  <c r="Z26" s="1"/>
  <c r="AA25"/>
  <c r="AF25" s="1"/>
  <c r="Y25"/>
  <c r="X25"/>
  <c r="W25"/>
  <c r="Q25"/>
  <c r="Z25" s="1"/>
  <c r="AA24"/>
  <c r="AF24" s="1"/>
  <c r="Y24"/>
  <c r="AD24" s="1"/>
  <c r="X24"/>
  <c r="W24"/>
  <c r="Q24"/>
  <c r="U24" s="1"/>
  <c r="AA23"/>
  <c r="AF23" s="1"/>
  <c r="Y23"/>
  <c r="X23"/>
  <c r="W23"/>
  <c r="Q23"/>
  <c r="Z23" s="1"/>
  <c r="AA22"/>
  <c r="AF22" s="1"/>
  <c r="Y22"/>
  <c r="AD22" s="1"/>
  <c r="X22"/>
  <c r="W22"/>
  <c r="Q22"/>
  <c r="Z22" s="1"/>
  <c r="AA21"/>
  <c r="AF21" s="1"/>
  <c r="Y21"/>
  <c r="X21"/>
  <c r="W21"/>
  <c r="Q21"/>
  <c r="Z21" s="1"/>
  <c r="AA20"/>
  <c r="AF20" s="1"/>
  <c r="Y20"/>
  <c r="AD20" s="1"/>
  <c r="X20"/>
  <c r="W20"/>
  <c r="Q20"/>
  <c r="Z20" s="1"/>
  <c r="AA19"/>
  <c r="AF19" s="1"/>
  <c r="Y19"/>
  <c r="X19"/>
  <c r="W19"/>
  <c r="Q19"/>
  <c r="Z19" s="1"/>
  <c r="J19"/>
  <c r="AA18"/>
  <c r="AF18" s="1"/>
  <c r="Y18"/>
  <c r="AD18" s="1"/>
  <c r="X18"/>
  <c r="W18"/>
  <c r="Q18"/>
  <c r="Z18" s="1"/>
  <c r="J18"/>
  <c r="AA17"/>
  <c r="AF17" s="1"/>
  <c r="Y17"/>
  <c r="AD17" s="1"/>
  <c r="X17"/>
  <c r="W17"/>
  <c r="Q17"/>
  <c r="J17"/>
  <c r="AA16"/>
  <c r="AF16" s="1"/>
  <c r="Y16"/>
  <c r="AD16" s="1"/>
  <c r="X16"/>
  <c r="W16"/>
  <c r="Q16"/>
  <c r="Z16" s="1"/>
  <c r="J16"/>
  <c r="AA15"/>
  <c r="AF15" s="1"/>
  <c r="Y15"/>
  <c r="AD15" s="1"/>
  <c r="X15"/>
  <c r="W15"/>
  <c r="Q15"/>
  <c r="Z15" s="1"/>
  <c r="J15"/>
  <c r="AA14"/>
  <c r="AF14" s="1"/>
  <c r="Y14"/>
  <c r="X14"/>
  <c r="W14"/>
  <c r="Q14"/>
  <c r="Z14" s="1"/>
  <c r="J14"/>
  <c r="AA13"/>
  <c r="AF13" s="1"/>
  <c r="Y13"/>
  <c r="AD13" s="1"/>
  <c r="X13"/>
  <c r="W13"/>
  <c r="Q13"/>
  <c r="Z13" s="1"/>
  <c r="J13"/>
  <c r="AA12"/>
  <c r="AF12" s="1"/>
  <c r="Y12"/>
  <c r="AD12" s="1"/>
  <c r="X12"/>
  <c r="W12"/>
  <c r="Q12"/>
  <c r="J12"/>
  <c r="AA11"/>
  <c r="AF11" s="1"/>
  <c r="Y11"/>
  <c r="X11"/>
  <c r="W11"/>
  <c r="Q11"/>
  <c r="Z11" s="1"/>
  <c r="AE11" s="1"/>
  <c r="J11"/>
  <c r="AA10"/>
  <c r="AF10" s="1"/>
  <c r="Y10"/>
  <c r="AD10" s="1"/>
  <c r="X10"/>
  <c r="W10"/>
  <c r="Q10"/>
  <c r="Z10" s="1"/>
  <c r="J10"/>
  <c r="AA9"/>
  <c r="AF9" s="1"/>
  <c r="Y9"/>
  <c r="AD9" s="1"/>
  <c r="X9"/>
  <c r="W9"/>
  <c r="Q9"/>
  <c r="J9"/>
  <c r="AA8"/>
  <c r="AF8" s="1"/>
  <c r="Y8"/>
  <c r="X8"/>
  <c r="W8"/>
  <c r="Q8"/>
  <c r="Z8" s="1"/>
  <c r="J8"/>
  <c r="AA7"/>
  <c r="AF7" s="1"/>
  <c r="Y7"/>
  <c r="AD7" s="1"/>
  <c r="X7"/>
  <c r="W7"/>
  <c r="Q7"/>
  <c r="U7" s="1"/>
  <c r="J7"/>
  <c r="AA6"/>
  <c r="AF6" s="1"/>
  <c r="Y6"/>
  <c r="AD6" s="1"/>
  <c r="X6"/>
  <c r="W6"/>
  <c r="Q6"/>
  <c r="Z6" s="1"/>
  <c r="J6"/>
  <c r="AA5"/>
  <c r="AF5" s="1"/>
  <c r="Y5"/>
  <c r="AD5" s="1"/>
  <c r="X5"/>
  <c r="W5"/>
  <c r="Q5"/>
  <c r="J5"/>
  <c r="AA4"/>
  <c r="AF4" s="1"/>
  <c r="Y4"/>
  <c r="X4"/>
  <c r="W4"/>
  <c r="Q4"/>
  <c r="Z4" s="1"/>
  <c r="J4"/>
  <c r="AA3"/>
  <c r="AF3" s="1"/>
  <c r="Y3"/>
  <c r="X3"/>
  <c r="W3"/>
  <c r="Q3"/>
  <c r="U3" s="1"/>
  <c r="J3"/>
  <c r="AA2"/>
  <c r="AF2" s="1"/>
  <c r="Y2"/>
  <c r="AD2" s="1"/>
  <c r="X2"/>
  <c r="W2"/>
  <c r="Q2"/>
  <c r="Z2" s="1"/>
  <c r="AE2" s="1"/>
  <c r="J2"/>
  <c r="U64" l="1"/>
  <c r="AB324"/>
  <c r="Z24"/>
  <c r="AB24" s="1"/>
  <c r="AG24" s="1"/>
  <c r="AB381"/>
  <c r="AG381" s="1"/>
  <c r="AB250"/>
  <c r="AG250" s="1"/>
  <c r="AB436"/>
  <c r="AG436" s="1"/>
  <c r="AB39"/>
  <c r="AB383"/>
  <c r="AG383" s="1"/>
  <c r="Z64"/>
  <c r="AE64" s="1"/>
  <c r="AB269"/>
  <c r="AG269" s="1"/>
  <c r="AB404"/>
  <c r="AB459"/>
  <c r="AG459" s="1"/>
  <c r="U22"/>
  <c r="AB232"/>
  <c r="AG232" s="1"/>
  <c r="AE381"/>
  <c r="AB171"/>
  <c r="AG171" s="1"/>
  <c r="AB382"/>
  <c r="AG382" s="1"/>
  <c r="AG324"/>
  <c r="AB6"/>
  <c r="Z29"/>
  <c r="AE29" s="1"/>
  <c r="AB94"/>
  <c r="AG94" s="1"/>
  <c r="Z3"/>
  <c r="AE3" s="1"/>
  <c r="AB74"/>
  <c r="AG74" s="1"/>
  <c r="AB159"/>
  <c r="AG159" s="1"/>
  <c r="AB329"/>
  <c r="AG329" s="1"/>
  <c r="AB385"/>
  <c r="AB419"/>
  <c r="AG419" s="1"/>
  <c r="AB53"/>
  <c r="AG53" s="1"/>
  <c r="AB321"/>
  <c r="AG321" s="1"/>
  <c r="U23"/>
  <c r="AB181"/>
  <c r="AG181" s="1"/>
  <c r="AB229"/>
  <c r="AG229" s="1"/>
  <c r="AB282"/>
  <c r="AG282" s="1"/>
  <c r="AD324"/>
  <c r="AB443"/>
  <c r="AB463"/>
  <c r="AG463" s="1"/>
  <c r="AB115"/>
  <c r="AG115" s="1"/>
  <c r="U63"/>
  <c r="AB148"/>
  <c r="AG148" s="1"/>
  <c r="AB272"/>
  <c r="AG272" s="1"/>
  <c r="AB300"/>
  <c r="AG300" s="1"/>
  <c r="AB412"/>
  <c r="AG443"/>
  <c r="AB490"/>
  <c r="AG490" s="1"/>
  <c r="AB258"/>
  <c r="AG258" s="1"/>
  <c r="AB386"/>
  <c r="AG386" s="1"/>
  <c r="U35"/>
  <c r="U62"/>
  <c r="AD148"/>
  <c r="AB151"/>
  <c r="AG151" s="1"/>
  <c r="AB176"/>
  <c r="AG176" s="1"/>
  <c r="AB203"/>
  <c r="AB240"/>
  <c r="AG240" s="1"/>
  <c r="AB333"/>
  <c r="AG333" s="1"/>
  <c r="AB349"/>
  <c r="AG349" s="1"/>
  <c r="AB455"/>
  <c r="AG455" s="1"/>
  <c r="AB90"/>
  <c r="AG90" s="1"/>
  <c r="AB102"/>
  <c r="AG102" s="1"/>
  <c r="AB132"/>
  <c r="AG132" s="1"/>
  <c r="AB164"/>
  <c r="AG164" s="1"/>
  <c r="AB175"/>
  <c r="AG175" s="1"/>
  <c r="AD269"/>
  <c r="AB316"/>
  <c r="AG316" s="1"/>
  <c r="AB341"/>
  <c r="AG341" s="1"/>
  <c r="AD53"/>
  <c r="Z59"/>
  <c r="AB59" s="1"/>
  <c r="AG59" s="1"/>
  <c r="AB61"/>
  <c r="Z63"/>
  <c r="AB63" s="1"/>
  <c r="AD115"/>
  <c r="AB200"/>
  <c r="AG200" s="1"/>
  <c r="AD386"/>
  <c r="AD463"/>
  <c r="AB475"/>
  <c r="AG475" s="1"/>
  <c r="U18"/>
  <c r="AB4"/>
  <c r="AD74"/>
  <c r="AB187"/>
  <c r="AG187" s="1"/>
  <c r="AD229"/>
  <c r="AB284"/>
  <c r="AG284" s="1"/>
  <c r="AB445"/>
  <c r="AG445" s="1"/>
  <c r="AB469"/>
  <c r="AG469" s="1"/>
  <c r="AB493"/>
  <c r="AE23"/>
  <c r="AB31"/>
  <c r="AG31" s="1"/>
  <c r="AB47"/>
  <c r="AB70"/>
  <c r="AG70" s="1"/>
  <c r="AB86"/>
  <c r="AG86" s="1"/>
  <c r="AB167"/>
  <c r="AG167" s="1"/>
  <c r="AB180"/>
  <c r="AG180" s="1"/>
  <c r="AB192"/>
  <c r="AG192" s="1"/>
  <c r="AB242"/>
  <c r="AG242" s="1"/>
  <c r="AB274"/>
  <c r="AG274" s="1"/>
  <c r="AB332"/>
  <c r="AG332" s="1"/>
  <c r="AD14"/>
  <c r="AB14"/>
  <c r="AE19"/>
  <c r="AE25"/>
  <c r="AB99"/>
  <c r="AG99" s="1"/>
  <c r="AD99"/>
  <c r="AB189"/>
  <c r="AG189" s="1"/>
  <c r="AD189"/>
  <c r="AB119"/>
  <c r="AG119" s="1"/>
  <c r="AD119"/>
  <c r="U20"/>
  <c r="U21"/>
  <c r="U25"/>
  <c r="U26"/>
  <c r="U56"/>
  <c r="Z76"/>
  <c r="AE76" s="1"/>
  <c r="AB140"/>
  <c r="AG140" s="1"/>
  <c r="AD140"/>
  <c r="AD182"/>
  <c r="AB182"/>
  <c r="AG182" s="1"/>
  <c r="AB2"/>
  <c r="U10"/>
  <c r="U11"/>
  <c r="U19"/>
  <c r="AB32"/>
  <c r="AG32" s="1"/>
  <c r="AD38"/>
  <c r="AB38"/>
  <c r="AG38" s="1"/>
  <c r="U76"/>
  <c r="AB83"/>
  <c r="AG83" s="1"/>
  <c r="AD83"/>
  <c r="Z12"/>
  <c r="AE12" s="1"/>
  <c r="AD261"/>
  <c r="AB261"/>
  <c r="AG261" s="1"/>
  <c r="AE290"/>
  <c r="AB290"/>
  <c r="AG290" s="1"/>
  <c r="AD364"/>
  <c r="AB364"/>
  <c r="AG364" s="1"/>
  <c r="AB135"/>
  <c r="AG135" s="1"/>
  <c r="AD135"/>
  <c r="AB205"/>
  <c r="AG205" s="1"/>
  <c r="AD205"/>
  <c r="AD248"/>
  <c r="AB248"/>
  <c r="AG248" s="1"/>
  <c r="AE14"/>
  <c r="U15"/>
  <c r="U2"/>
  <c r="AB19"/>
  <c r="Z27"/>
  <c r="AE27" s="1"/>
  <c r="AB156"/>
  <c r="AG156" s="1"/>
  <c r="AD156"/>
  <c r="AE411"/>
  <c r="AB411"/>
  <c r="AG411" s="1"/>
  <c r="AE6"/>
  <c r="Z28"/>
  <c r="AE28" s="1"/>
  <c r="AE21"/>
  <c r="Z33"/>
  <c r="AE33" s="1"/>
  <c r="U33"/>
  <c r="AB45"/>
  <c r="AB113"/>
  <c r="AG113" s="1"/>
  <c r="AD113"/>
  <c r="AB210"/>
  <c r="AG210" s="1"/>
  <c r="AB221"/>
  <c r="AB305"/>
  <c r="AG305" s="1"/>
  <c r="AD305"/>
  <c r="AB71"/>
  <c r="AG71" s="1"/>
  <c r="AB78"/>
  <c r="AG78" s="1"/>
  <c r="AB82"/>
  <c r="AG82" s="1"/>
  <c r="AB98"/>
  <c r="AG98" s="1"/>
  <c r="AB112"/>
  <c r="AG112" s="1"/>
  <c r="AB123"/>
  <c r="AG123" s="1"/>
  <c r="AB139"/>
  <c r="AG139" s="1"/>
  <c r="AB218"/>
  <c r="AG218" s="1"/>
  <c r="AB224"/>
  <c r="AG224" s="1"/>
  <c r="AB264"/>
  <c r="AG264" s="1"/>
  <c r="AB337"/>
  <c r="AG337" s="1"/>
  <c r="AD337"/>
  <c r="AB77"/>
  <c r="AG77" s="1"/>
  <c r="AB117"/>
  <c r="AG117" s="1"/>
  <c r="AB128"/>
  <c r="AG128" s="1"/>
  <c r="AB144"/>
  <c r="AG144" s="1"/>
  <c r="AB155"/>
  <c r="AG155" s="1"/>
  <c r="AB160"/>
  <c r="AG160" s="1"/>
  <c r="AB172"/>
  <c r="AG172" s="1"/>
  <c r="AB174"/>
  <c r="AG174" s="1"/>
  <c r="AB179"/>
  <c r="AG179" s="1"/>
  <c r="AB184"/>
  <c r="AG184" s="1"/>
  <c r="AB197"/>
  <c r="AG197" s="1"/>
  <c r="AB208"/>
  <c r="AG208" s="1"/>
  <c r="AD221"/>
  <c r="AB234"/>
  <c r="AG234" s="1"/>
  <c r="AE308"/>
  <c r="AB308"/>
  <c r="AG308" s="1"/>
  <c r="AB371"/>
  <c r="AG371" s="1"/>
  <c r="AF371"/>
  <c r="AB415"/>
  <c r="AG415" s="1"/>
  <c r="AB431"/>
  <c r="AG431" s="1"/>
  <c r="AB75"/>
  <c r="AG75" s="1"/>
  <c r="AB85"/>
  <c r="AG85" s="1"/>
  <c r="AB101"/>
  <c r="AG101" s="1"/>
  <c r="AB116"/>
  <c r="AG116" s="1"/>
  <c r="AB127"/>
  <c r="AG127" s="1"/>
  <c r="AB143"/>
  <c r="AG143" s="1"/>
  <c r="AD403"/>
  <c r="AB403"/>
  <c r="AG403" s="1"/>
  <c r="AE423"/>
  <c r="AB423"/>
  <c r="AG423" s="1"/>
  <c r="AB277"/>
  <c r="AG277" s="1"/>
  <c r="AB361"/>
  <c r="AG361" s="1"/>
  <c r="AD361"/>
  <c r="AB374"/>
  <c r="AG374" s="1"/>
  <c r="AB453"/>
  <c r="AG453" s="1"/>
  <c r="AE453"/>
  <c r="AB480"/>
  <c r="AG480" s="1"/>
  <c r="AD480"/>
  <c r="AD77"/>
  <c r="AB84"/>
  <c r="AG84" s="1"/>
  <c r="AB100"/>
  <c r="AG100" s="1"/>
  <c r="AD117"/>
  <c r="AD128"/>
  <c r="AB131"/>
  <c r="AG131" s="1"/>
  <c r="AD144"/>
  <c r="AD160"/>
  <c r="AD172"/>
  <c r="AF174"/>
  <c r="AD197"/>
  <c r="AB213"/>
  <c r="AG213" s="1"/>
  <c r="AB216"/>
  <c r="AG216" s="1"/>
  <c r="AB256"/>
  <c r="AG256" s="1"/>
  <c r="AB292"/>
  <c r="AG292" s="1"/>
  <c r="AB421"/>
  <c r="AG421" s="1"/>
  <c r="AE421"/>
  <c r="AB429"/>
  <c r="AG429" s="1"/>
  <c r="AE429"/>
  <c r="AB479"/>
  <c r="AG479" s="1"/>
  <c r="AE4"/>
  <c r="AB16"/>
  <c r="AB21"/>
  <c r="AB8"/>
  <c r="AB23"/>
  <c r="U54"/>
  <c r="AD75"/>
  <c r="AD116"/>
  <c r="AB120"/>
  <c r="AG120" s="1"/>
  <c r="AD127"/>
  <c r="AB136"/>
  <c r="AG136" s="1"/>
  <c r="AD143"/>
  <c r="AB147"/>
  <c r="AG147" s="1"/>
  <c r="AB152"/>
  <c r="AG152" s="1"/>
  <c r="AB163"/>
  <c r="AG163" s="1"/>
  <c r="AB168"/>
  <c r="AG168" s="1"/>
  <c r="AD232"/>
  <c r="AB237"/>
  <c r="AG237" s="1"/>
  <c r="AB253"/>
  <c r="AG253" s="1"/>
  <c r="AB281"/>
  <c r="AG281" s="1"/>
  <c r="AE451"/>
  <c r="AB451"/>
  <c r="AG451" s="1"/>
  <c r="AB441"/>
  <c r="AG441" s="1"/>
  <c r="AB447"/>
  <c r="AG447" s="1"/>
  <c r="AB496"/>
  <c r="AG496" s="1"/>
  <c r="AE316"/>
  <c r="AB405"/>
  <c r="AG405" s="1"/>
  <c r="AB440"/>
  <c r="AG440" s="1"/>
  <c r="AB466"/>
  <c r="AG466" s="1"/>
  <c r="AB472"/>
  <c r="AG472" s="1"/>
  <c r="AB495"/>
  <c r="AG495" s="1"/>
  <c r="AB345"/>
  <c r="AG345" s="1"/>
  <c r="AB356"/>
  <c r="AG356" s="1"/>
  <c r="AB407"/>
  <c r="AG407" s="1"/>
  <c r="AB471"/>
  <c r="AG471" s="1"/>
  <c r="AB287"/>
  <c r="AG287" s="1"/>
  <c r="AB297"/>
  <c r="AG297" s="1"/>
  <c r="AB340"/>
  <c r="AG340" s="1"/>
  <c r="AB348"/>
  <c r="AG348" s="1"/>
  <c r="AB365"/>
  <c r="AG365" s="1"/>
  <c r="AB395"/>
  <c r="AG395" s="1"/>
  <c r="AD404"/>
  <c r="AB433"/>
  <c r="AG433" s="1"/>
  <c r="AB437"/>
  <c r="AG437" s="1"/>
  <c r="AB439"/>
  <c r="AG439" s="1"/>
  <c r="AB458"/>
  <c r="AG458" s="1"/>
  <c r="AB464"/>
  <c r="AG464" s="1"/>
  <c r="AB488"/>
  <c r="AG488" s="1"/>
  <c r="AE493"/>
  <c r="AB202"/>
  <c r="AB226"/>
  <c r="AG226" s="1"/>
  <c r="AB245"/>
  <c r="AG245" s="1"/>
  <c r="AD329"/>
  <c r="AB357"/>
  <c r="AG357" s="1"/>
  <c r="AB370"/>
  <c r="AG370" s="1"/>
  <c r="AB377"/>
  <c r="AG377" s="1"/>
  <c r="AD385"/>
  <c r="AB391"/>
  <c r="AG391" s="1"/>
  <c r="AB417"/>
  <c r="AG417" s="1"/>
  <c r="AB432"/>
  <c r="AG432" s="1"/>
  <c r="AB435"/>
  <c r="AG435" s="1"/>
  <c r="AD440"/>
  <c r="AB461"/>
  <c r="AG461" s="1"/>
  <c r="AD466"/>
  <c r="AB467"/>
  <c r="AG467" s="1"/>
  <c r="AE469"/>
  <c r="AD472"/>
  <c r="AB482"/>
  <c r="AG482" s="1"/>
  <c r="AB485"/>
  <c r="AG485" s="1"/>
  <c r="AB487"/>
  <c r="AG487" s="1"/>
  <c r="AD490"/>
  <c r="AB491"/>
  <c r="AG491" s="1"/>
  <c r="AB313"/>
  <c r="AG313" s="1"/>
  <c r="AD321"/>
  <c r="AB367"/>
  <c r="AG367" s="1"/>
  <c r="AG404"/>
  <c r="AB420"/>
  <c r="AG420" s="1"/>
  <c r="AB424"/>
  <c r="AG424" s="1"/>
  <c r="AB425"/>
  <c r="AG425" s="1"/>
  <c r="AB428"/>
  <c r="AG428" s="1"/>
  <c r="AB456"/>
  <c r="AG456" s="1"/>
  <c r="AB498"/>
  <c r="AG498" s="1"/>
  <c r="AB266"/>
  <c r="AG266" s="1"/>
  <c r="AB289"/>
  <c r="AG289" s="1"/>
  <c r="AB295"/>
  <c r="AG295" s="1"/>
  <c r="AB325"/>
  <c r="AG325" s="1"/>
  <c r="AB353"/>
  <c r="AG353" s="1"/>
  <c r="AB372"/>
  <c r="AG372" s="1"/>
  <c r="AF382"/>
  <c r="AB408"/>
  <c r="AG408" s="1"/>
  <c r="AB409"/>
  <c r="AG409" s="1"/>
  <c r="AB427"/>
  <c r="AG427" s="1"/>
  <c r="AB448"/>
  <c r="AG448" s="1"/>
  <c r="AB474"/>
  <c r="AG474" s="1"/>
  <c r="AB477"/>
  <c r="AG477" s="1"/>
  <c r="AB483"/>
  <c r="AG483" s="1"/>
  <c r="U5"/>
  <c r="Z5"/>
  <c r="AE5" s="1"/>
  <c r="AE15"/>
  <c r="AB15"/>
  <c r="U48"/>
  <c r="Z48"/>
  <c r="AB48" s="1"/>
  <c r="AD76"/>
  <c r="U34"/>
  <c r="AD4"/>
  <c r="U4"/>
  <c r="AD3"/>
  <c r="Z7"/>
  <c r="AB7" s="1"/>
  <c r="AG7" s="1"/>
  <c r="AB13"/>
  <c r="AF30"/>
  <c r="AB30"/>
  <c r="AG30" s="1"/>
  <c r="U42"/>
  <c r="Z42"/>
  <c r="AB42" s="1"/>
  <c r="U50"/>
  <c r="Z50"/>
  <c r="AB50" s="1"/>
  <c r="AD54"/>
  <c r="AB54"/>
  <c r="AE58"/>
  <c r="AB58"/>
  <c r="AG58" s="1"/>
  <c r="AF72"/>
  <c r="AB72"/>
  <c r="AG72" s="1"/>
  <c r="AF60"/>
  <c r="AB60"/>
  <c r="AG60" s="1"/>
  <c r="Z55"/>
  <c r="AB55" s="1"/>
  <c r="U55"/>
  <c r="AE20"/>
  <c r="AB20"/>
  <c r="AD66"/>
  <c r="AD122"/>
  <c r="AB122"/>
  <c r="AG122" s="1"/>
  <c r="AD138"/>
  <c r="AB138"/>
  <c r="AG138" s="1"/>
  <c r="AD154"/>
  <c r="AB154"/>
  <c r="AG154" s="1"/>
  <c r="AE190"/>
  <c r="AB190"/>
  <c r="AG190" s="1"/>
  <c r="AD397"/>
  <c r="AB397"/>
  <c r="AG397" s="1"/>
  <c r="AD69"/>
  <c r="AB69"/>
  <c r="AG69" s="1"/>
  <c r="Z67"/>
  <c r="AB67" s="1"/>
  <c r="AG67" s="1"/>
  <c r="AD73"/>
  <c r="AB73"/>
  <c r="AG73" s="1"/>
  <c r="AB93"/>
  <c r="AG93" s="1"/>
  <c r="AD93"/>
  <c r="AF79"/>
  <c r="AB79"/>
  <c r="AG79" s="1"/>
  <c r="U12"/>
  <c r="AB43"/>
  <c r="U46"/>
  <c r="Z46"/>
  <c r="AB46" s="1"/>
  <c r="AB51"/>
  <c r="AD56"/>
  <c r="AB56"/>
  <c r="AB11"/>
  <c r="AE24"/>
  <c r="AB25"/>
  <c r="AB36"/>
  <c r="AG36" s="1"/>
  <c r="AB80"/>
  <c r="AG80" s="1"/>
  <c r="AD80"/>
  <c r="Z65"/>
  <c r="AB65" s="1"/>
  <c r="AG65" s="1"/>
  <c r="AD8"/>
  <c r="AE22"/>
  <c r="AB22"/>
  <c r="AE8"/>
  <c r="U8"/>
  <c r="U9"/>
  <c r="Z9"/>
  <c r="AB9" s="1"/>
  <c r="AE16"/>
  <c r="U16"/>
  <c r="U17"/>
  <c r="Z17"/>
  <c r="AB17" s="1"/>
  <c r="AE18"/>
  <c r="AB18"/>
  <c r="AE26"/>
  <c r="AB26"/>
  <c r="AG26" s="1"/>
  <c r="AD35"/>
  <c r="AB35"/>
  <c r="AF37"/>
  <c r="AB37"/>
  <c r="AG37" s="1"/>
  <c r="AB41"/>
  <c r="U44"/>
  <c r="Z44"/>
  <c r="AB44" s="1"/>
  <c r="AB49"/>
  <c r="U52"/>
  <c r="Z52"/>
  <c r="AB52" s="1"/>
  <c r="Z57"/>
  <c r="AE57" s="1"/>
  <c r="U57"/>
  <c r="AD64"/>
  <c r="AF68"/>
  <c r="AB68"/>
  <c r="AG68" s="1"/>
  <c r="AB92"/>
  <c r="AG92" s="1"/>
  <c r="AD92"/>
  <c r="AD91"/>
  <c r="AB91"/>
  <c r="AG91" s="1"/>
  <c r="U40"/>
  <c r="Z40"/>
  <c r="AB40" s="1"/>
  <c r="AE62"/>
  <c r="AB62"/>
  <c r="AE10"/>
  <c r="AB10"/>
  <c r="AD33"/>
  <c r="Z34"/>
  <c r="AB34" s="1"/>
  <c r="U6"/>
  <c r="AD11"/>
  <c r="U14"/>
  <c r="AD19"/>
  <c r="AD21"/>
  <c r="AD23"/>
  <c r="AD25"/>
  <c r="AD27"/>
  <c r="AD29"/>
  <c r="AD36"/>
  <c r="U61"/>
  <c r="AE61"/>
  <c r="AD63"/>
  <c r="AD82"/>
  <c r="AD84"/>
  <c r="AD85"/>
  <c r="AF94"/>
  <c r="AD98"/>
  <c r="AD100"/>
  <c r="AD101"/>
  <c r="AD112"/>
  <c r="AD177"/>
  <c r="AB177"/>
  <c r="AG177" s="1"/>
  <c r="AB87"/>
  <c r="AG87" s="1"/>
  <c r="AB103"/>
  <c r="AG103" s="1"/>
  <c r="AB107"/>
  <c r="AG107" s="1"/>
  <c r="AE170"/>
  <c r="AB170"/>
  <c r="AG170" s="1"/>
  <c r="AE262"/>
  <c r="AB262"/>
  <c r="AG262" s="1"/>
  <c r="U13"/>
  <c r="AE13"/>
  <c r="U39"/>
  <c r="AE39"/>
  <c r="U41"/>
  <c r="AE41"/>
  <c r="U43"/>
  <c r="AE43"/>
  <c r="U45"/>
  <c r="AE45"/>
  <c r="U47"/>
  <c r="AE47"/>
  <c r="U49"/>
  <c r="AE49"/>
  <c r="U51"/>
  <c r="AE51"/>
  <c r="AA64"/>
  <c r="AF65"/>
  <c r="AA66"/>
  <c r="AB66" s="1"/>
  <c r="AG66" s="1"/>
  <c r="AF67"/>
  <c r="AB96"/>
  <c r="AG96" s="1"/>
  <c r="AB97"/>
  <c r="AG97" s="1"/>
  <c r="AD114"/>
  <c r="AB114"/>
  <c r="AG114" s="1"/>
  <c r="AD121"/>
  <c r="AB121"/>
  <c r="AG121" s="1"/>
  <c r="AD126"/>
  <c r="AB126"/>
  <c r="AG126" s="1"/>
  <c r="AD142"/>
  <c r="AB142"/>
  <c r="AG142" s="1"/>
  <c r="AD158"/>
  <c r="AB158"/>
  <c r="AG158" s="1"/>
  <c r="AD257"/>
  <c r="AB257"/>
  <c r="AG257" s="1"/>
  <c r="AF259"/>
  <c r="AB259"/>
  <c r="AG259" s="1"/>
  <c r="AB81"/>
  <c r="AG81" s="1"/>
  <c r="AD125"/>
  <c r="AB125"/>
  <c r="AG125" s="1"/>
  <c r="AD130"/>
  <c r="AB130"/>
  <c r="AG130" s="1"/>
  <c r="AD146"/>
  <c r="AB146"/>
  <c r="AG146" s="1"/>
  <c r="AD162"/>
  <c r="AB162"/>
  <c r="AG162" s="1"/>
  <c r="AB95"/>
  <c r="AG95" s="1"/>
  <c r="AD96"/>
  <c r="AD97"/>
  <c r="AB105"/>
  <c r="AG105" s="1"/>
  <c r="AB109"/>
  <c r="AG109" s="1"/>
  <c r="AB110"/>
  <c r="AG110" s="1"/>
  <c r="AB111"/>
  <c r="AG111" s="1"/>
  <c r="AB194"/>
  <c r="AG194" s="1"/>
  <c r="AD194"/>
  <c r="AE222"/>
  <c r="AB222"/>
  <c r="AG222" s="1"/>
  <c r="AB88"/>
  <c r="AG88" s="1"/>
  <c r="AB89"/>
  <c r="AG89" s="1"/>
  <c r="AB104"/>
  <c r="AG104" s="1"/>
  <c r="AB106"/>
  <c r="AG106" s="1"/>
  <c r="AB108"/>
  <c r="AG108" s="1"/>
  <c r="AD118"/>
  <c r="AB118"/>
  <c r="AG118" s="1"/>
  <c r="AB124"/>
  <c r="AG124" s="1"/>
  <c r="AD134"/>
  <c r="AB134"/>
  <c r="AG134" s="1"/>
  <c r="AD150"/>
  <c r="AB150"/>
  <c r="AG150" s="1"/>
  <c r="AD166"/>
  <c r="AB166"/>
  <c r="AG166" s="1"/>
  <c r="AE147"/>
  <c r="AE151"/>
  <c r="AE155"/>
  <c r="AE159"/>
  <c r="AE163"/>
  <c r="AE167"/>
  <c r="AF171"/>
  <c r="AB185"/>
  <c r="AG185" s="1"/>
  <c r="AD191"/>
  <c r="AB191"/>
  <c r="AG191" s="1"/>
  <c r="AG202"/>
  <c r="AG203"/>
  <c r="AD225"/>
  <c r="AB225"/>
  <c r="AG225" s="1"/>
  <c r="AF227"/>
  <c r="AB227"/>
  <c r="AG227" s="1"/>
  <c r="AD265"/>
  <c r="AB265"/>
  <c r="AG265" s="1"/>
  <c r="AF267"/>
  <c r="AB267"/>
  <c r="AG267" s="1"/>
  <c r="AE270"/>
  <c r="AB270"/>
  <c r="AG270" s="1"/>
  <c r="AD310"/>
  <c r="AB310"/>
  <c r="AG310" s="1"/>
  <c r="AB129"/>
  <c r="AG129" s="1"/>
  <c r="AB133"/>
  <c r="AG133" s="1"/>
  <c r="AB137"/>
  <c r="AG137" s="1"/>
  <c r="AB141"/>
  <c r="AG141" s="1"/>
  <c r="AB145"/>
  <c r="AG145" s="1"/>
  <c r="AB149"/>
  <c r="AG149" s="1"/>
  <c r="AB153"/>
  <c r="AG153" s="1"/>
  <c r="AB157"/>
  <c r="AG157" s="1"/>
  <c r="AB161"/>
  <c r="AG161" s="1"/>
  <c r="AB165"/>
  <c r="AG165" s="1"/>
  <c r="AB169"/>
  <c r="AG169" s="1"/>
  <c r="AB178"/>
  <c r="AG178" s="1"/>
  <c r="AD178"/>
  <c r="AD181"/>
  <c r="AD183"/>
  <c r="AB183"/>
  <c r="AG183" s="1"/>
  <c r="AD217"/>
  <c r="AB217"/>
  <c r="AG217" s="1"/>
  <c r="AF219"/>
  <c r="AB219"/>
  <c r="AG219" s="1"/>
  <c r="AD249"/>
  <c r="AB249"/>
  <c r="AG249" s="1"/>
  <c r="AF251"/>
  <c r="AB251"/>
  <c r="AG251" s="1"/>
  <c r="AE254"/>
  <c r="AB254"/>
  <c r="AG254" s="1"/>
  <c r="AD196"/>
  <c r="AB196"/>
  <c r="AG196" s="1"/>
  <c r="AD199"/>
  <c r="AB199"/>
  <c r="AG199" s="1"/>
  <c r="AE214"/>
  <c r="AB214"/>
  <c r="AG214" s="1"/>
  <c r="AE246"/>
  <c r="AB246"/>
  <c r="AG246" s="1"/>
  <c r="AD286"/>
  <c r="AB286"/>
  <c r="AG286" s="1"/>
  <c r="AD204"/>
  <c r="AB204"/>
  <c r="AG204" s="1"/>
  <c r="AD209"/>
  <c r="AB209"/>
  <c r="AG209" s="1"/>
  <c r="AF211"/>
  <c r="AB211"/>
  <c r="AG211" s="1"/>
  <c r="AG221"/>
  <c r="AD241"/>
  <c r="AB241"/>
  <c r="AG241" s="1"/>
  <c r="AF243"/>
  <c r="AB243"/>
  <c r="AG243" s="1"/>
  <c r="AB186"/>
  <c r="AG186" s="1"/>
  <c r="AD186"/>
  <c r="AB193"/>
  <c r="AG193" s="1"/>
  <c r="AB195"/>
  <c r="AG195" s="1"/>
  <c r="AD201"/>
  <c r="AB201"/>
  <c r="AG201" s="1"/>
  <c r="AE206"/>
  <c r="AB206"/>
  <c r="AG206" s="1"/>
  <c r="AE238"/>
  <c r="AB238"/>
  <c r="AG238" s="1"/>
  <c r="AD285"/>
  <c r="AB285"/>
  <c r="AG285" s="1"/>
  <c r="AF303"/>
  <c r="AB303"/>
  <c r="AG303" s="1"/>
  <c r="AB198"/>
  <c r="AG198" s="1"/>
  <c r="AD233"/>
  <c r="AB233"/>
  <c r="AG233" s="1"/>
  <c r="AF235"/>
  <c r="AB235"/>
  <c r="AG235" s="1"/>
  <c r="AE301"/>
  <c r="AB301"/>
  <c r="AG301" s="1"/>
  <c r="AB173"/>
  <c r="AG173" s="1"/>
  <c r="AD188"/>
  <c r="AB188"/>
  <c r="AG188" s="1"/>
  <c r="AE230"/>
  <c r="AB230"/>
  <c r="AG230" s="1"/>
  <c r="AD273"/>
  <c r="AB273"/>
  <c r="AG273" s="1"/>
  <c r="AF275"/>
  <c r="AB275"/>
  <c r="AG275" s="1"/>
  <c r="AD202"/>
  <c r="AD210"/>
  <c r="AD218"/>
  <c r="AD226"/>
  <c r="AD234"/>
  <c r="AD242"/>
  <c r="AD250"/>
  <c r="AD258"/>
  <c r="AD266"/>
  <c r="AD274"/>
  <c r="AF287"/>
  <c r="AF295"/>
  <c r="AD304"/>
  <c r="AB304"/>
  <c r="AG304" s="1"/>
  <c r="AD294"/>
  <c r="AB294"/>
  <c r="AG294" s="1"/>
  <c r="AE306"/>
  <c r="AB306"/>
  <c r="AG306" s="1"/>
  <c r="AD312"/>
  <c r="AB312"/>
  <c r="AG312" s="1"/>
  <c r="AD380"/>
  <c r="AB380"/>
  <c r="AG380" s="1"/>
  <c r="AD389"/>
  <c r="AB389"/>
  <c r="AG389" s="1"/>
  <c r="AD318"/>
  <c r="AB318"/>
  <c r="AG318" s="1"/>
  <c r="AB279"/>
  <c r="AG279" s="1"/>
  <c r="AB311"/>
  <c r="AG311" s="1"/>
  <c r="AE314"/>
  <c r="AB314"/>
  <c r="AG314" s="1"/>
  <c r="AD320"/>
  <c r="AB320"/>
  <c r="AG320" s="1"/>
  <c r="AD326"/>
  <c r="AB326"/>
  <c r="AG326" s="1"/>
  <c r="AD334"/>
  <c r="AB334"/>
  <c r="AG334" s="1"/>
  <c r="AD342"/>
  <c r="AB342"/>
  <c r="AG342" s="1"/>
  <c r="AD373"/>
  <c r="AB373"/>
  <c r="AG373" s="1"/>
  <c r="AB212"/>
  <c r="AG212" s="1"/>
  <c r="AB220"/>
  <c r="AG220" s="1"/>
  <c r="AB228"/>
  <c r="AG228" s="1"/>
  <c r="AB236"/>
  <c r="AG236" s="1"/>
  <c r="AB244"/>
  <c r="AG244" s="1"/>
  <c r="AB252"/>
  <c r="AG252" s="1"/>
  <c r="AB260"/>
  <c r="AG260" s="1"/>
  <c r="AB268"/>
  <c r="AG268" s="1"/>
  <c r="AB276"/>
  <c r="AG276" s="1"/>
  <c r="AB293"/>
  <c r="AG293" s="1"/>
  <c r="AB309"/>
  <c r="AG309" s="1"/>
  <c r="AD350"/>
  <c r="AB350"/>
  <c r="AG350" s="1"/>
  <c r="AD358"/>
  <c r="AB358"/>
  <c r="AG358" s="1"/>
  <c r="AB207"/>
  <c r="AG207" s="1"/>
  <c r="AB215"/>
  <c r="AG215" s="1"/>
  <c r="AB223"/>
  <c r="AG223" s="1"/>
  <c r="AB231"/>
  <c r="AG231" s="1"/>
  <c r="AB239"/>
  <c r="AG239" s="1"/>
  <c r="AB247"/>
  <c r="AG247" s="1"/>
  <c r="AB255"/>
  <c r="AG255" s="1"/>
  <c r="AB263"/>
  <c r="AG263" s="1"/>
  <c r="AB271"/>
  <c r="AG271" s="1"/>
  <c r="AB280"/>
  <c r="AG280" s="1"/>
  <c r="AD281"/>
  <c r="AD283"/>
  <c r="AB283"/>
  <c r="AG283" s="1"/>
  <c r="AB319"/>
  <c r="AG319" s="1"/>
  <c r="AE322"/>
  <c r="AB322"/>
  <c r="AG322" s="1"/>
  <c r="AF327"/>
  <c r="AB327"/>
  <c r="AG327" s="1"/>
  <c r="AE330"/>
  <c r="AB330"/>
  <c r="AG330" s="1"/>
  <c r="AF335"/>
  <c r="AB335"/>
  <c r="AG335" s="1"/>
  <c r="AE338"/>
  <c r="AB338"/>
  <c r="AG338" s="1"/>
  <c r="AF343"/>
  <c r="AB343"/>
  <c r="AG343" s="1"/>
  <c r="AG385"/>
  <c r="AB416"/>
  <c r="AG416" s="1"/>
  <c r="AD416"/>
  <c r="AB278"/>
  <c r="AG278" s="1"/>
  <c r="AB288"/>
  <c r="AG288" s="1"/>
  <c r="AD289"/>
  <c r="AD291"/>
  <c r="AB291"/>
  <c r="AG291" s="1"/>
  <c r="AB296"/>
  <c r="AG296" s="1"/>
  <c r="AD297"/>
  <c r="AB298"/>
  <c r="AG298" s="1"/>
  <c r="AD302"/>
  <c r="AB302"/>
  <c r="AG302" s="1"/>
  <c r="AB317"/>
  <c r="AG317" s="1"/>
  <c r="AE346"/>
  <c r="AB346"/>
  <c r="AG346" s="1"/>
  <c r="AF351"/>
  <c r="AB351"/>
  <c r="AG351" s="1"/>
  <c r="AE354"/>
  <c r="AB354"/>
  <c r="AG354" s="1"/>
  <c r="AF359"/>
  <c r="AB359"/>
  <c r="AG359" s="1"/>
  <c r="AE362"/>
  <c r="AB362"/>
  <c r="AG362" s="1"/>
  <c r="AE368"/>
  <c r="AB368"/>
  <c r="AG368" s="1"/>
  <c r="AB413"/>
  <c r="AG413" s="1"/>
  <c r="AE413"/>
  <c r="AD444"/>
  <c r="AB444"/>
  <c r="AG444" s="1"/>
  <c r="AE449"/>
  <c r="AB449"/>
  <c r="AG449" s="1"/>
  <c r="AD476"/>
  <c r="AB476"/>
  <c r="AG476" s="1"/>
  <c r="AB369"/>
  <c r="AG369" s="1"/>
  <c r="AB378"/>
  <c r="AG378" s="1"/>
  <c r="AE394"/>
  <c r="AB394"/>
  <c r="AG394" s="1"/>
  <c r="AE497"/>
  <c r="AB497"/>
  <c r="AG497" s="1"/>
  <c r="AB375"/>
  <c r="AG375" s="1"/>
  <c r="AB384"/>
  <c r="AG384" s="1"/>
  <c r="AB387"/>
  <c r="AG387" s="1"/>
  <c r="AE405"/>
  <c r="AD468"/>
  <c r="AB468"/>
  <c r="AG468" s="1"/>
  <c r="AE473"/>
  <c r="AB473"/>
  <c r="AG473" s="1"/>
  <c r="AD492"/>
  <c r="AB492"/>
  <c r="AG492" s="1"/>
  <c r="AB328"/>
  <c r="AG328" s="1"/>
  <c r="AB336"/>
  <c r="AG336" s="1"/>
  <c r="AB344"/>
  <c r="AG344" s="1"/>
  <c r="AB352"/>
  <c r="AG352" s="1"/>
  <c r="AB360"/>
  <c r="AG360" s="1"/>
  <c r="AD369"/>
  <c r="AB379"/>
  <c r="AG379" s="1"/>
  <c r="AB388"/>
  <c r="AG388" s="1"/>
  <c r="AD398"/>
  <c r="AB398"/>
  <c r="AG398" s="1"/>
  <c r="AD432"/>
  <c r="AD460"/>
  <c r="AB460"/>
  <c r="AG460" s="1"/>
  <c r="AE465"/>
  <c r="AB465"/>
  <c r="AG465" s="1"/>
  <c r="AE489"/>
  <c r="AB489"/>
  <c r="AG489" s="1"/>
  <c r="AB299"/>
  <c r="AG299" s="1"/>
  <c r="AB307"/>
  <c r="AG307" s="1"/>
  <c r="AB315"/>
  <c r="AG315" s="1"/>
  <c r="AB323"/>
  <c r="AG323" s="1"/>
  <c r="AB331"/>
  <c r="AG331" s="1"/>
  <c r="AB339"/>
  <c r="AG339" s="1"/>
  <c r="AB347"/>
  <c r="AG347" s="1"/>
  <c r="AB355"/>
  <c r="AG355" s="1"/>
  <c r="AB363"/>
  <c r="AG363" s="1"/>
  <c r="AB366"/>
  <c r="AG366" s="1"/>
  <c r="AB376"/>
  <c r="AG376" s="1"/>
  <c r="AD384"/>
  <c r="AB396"/>
  <c r="AG396" s="1"/>
  <c r="AB400"/>
  <c r="AG400" s="1"/>
  <c r="AB401"/>
  <c r="AG401" s="1"/>
  <c r="AD412"/>
  <c r="AD436"/>
  <c r="AD484"/>
  <c r="AB484"/>
  <c r="AG484" s="1"/>
  <c r="AB392"/>
  <c r="AG392" s="1"/>
  <c r="AD452"/>
  <c r="AB452"/>
  <c r="AG452" s="1"/>
  <c r="AE457"/>
  <c r="AB457"/>
  <c r="AG457" s="1"/>
  <c r="AG493"/>
  <c r="AD377"/>
  <c r="AB390"/>
  <c r="AG390" s="1"/>
  <c r="AB393"/>
  <c r="AG393" s="1"/>
  <c r="AB399"/>
  <c r="AG399" s="1"/>
  <c r="AG412"/>
  <c r="AE481"/>
  <c r="AB481"/>
  <c r="AG481" s="1"/>
  <c r="AB499"/>
  <c r="AG499" s="1"/>
  <c r="AB406"/>
  <c r="AG406" s="1"/>
  <c r="AB414"/>
  <c r="AG414" s="1"/>
  <c r="AB422"/>
  <c r="AG422" s="1"/>
  <c r="AB430"/>
  <c r="AG430" s="1"/>
  <c r="AB438"/>
  <c r="AG438" s="1"/>
  <c r="AB446"/>
  <c r="AG446" s="1"/>
  <c r="AB454"/>
  <c r="AG454" s="1"/>
  <c r="AB462"/>
  <c r="AG462" s="1"/>
  <c r="AB470"/>
  <c r="AG470" s="1"/>
  <c r="AB478"/>
  <c r="AG478" s="1"/>
  <c r="AB486"/>
  <c r="AG486" s="1"/>
  <c r="AB494"/>
  <c r="AG494" s="1"/>
  <c r="AB500"/>
  <c r="AG500" s="1"/>
  <c r="AB402"/>
  <c r="AG402" s="1"/>
  <c r="AB410"/>
  <c r="AG410" s="1"/>
  <c r="AB418"/>
  <c r="AG418" s="1"/>
  <c r="AB426"/>
  <c r="AG426" s="1"/>
  <c r="AB434"/>
  <c r="AG434" s="1"/>
  <c r="AB442"/>
  <c r="AG442" s="1"/>
  <c r="AB450"/>
  <c r="AG450" s="1"/>
  <c r="AG61" l="1"/>
  <c r="AG22"/>
  <c r="AG14"/>
  <c r="AB64"/>
  <c r="AG64" s="1"/>
  <c r="AG39"/>
  <c r="AG35"/>
  <c r="AG25"/>
  <c r="AG6"/>
  <c r="AG54"/>
  <c r="AG4"/>
  <c r="AG63"/>
  <c r="AB12"/>
  <c r="AG12" s="1"/>
  <c r="AG11"/>
  <c r="AG62"/>
  <c r="AB28"/>
  <c r="AG28" s="1"/>
  <c r="AB76"/>
  <c r="AG76" s="1"/>
  <c r="AB27"/>
  <c r="AG27" s="1"/>
  <c r="AE63"/>
  <c r="AE59"/>
  <c r="AB33"/>
  <c r="AG33" s="1"/>
  <c r="AG18"/>
  <c r="AG51"/>
  <c r="AB29"/>
  <c r="AG29" s="1"/>
  <c r="AB3"/>
  <c r="AG3" s="1"/>
  <c r="AG15"/>
  <c r="AG23"/>
  <c r="AE9"/>
  <c r="AF66"/>
  <c r="AF64"/>
  <c r="AG56"/>
  <c r="AG2"/>
  <c r="AG21"/>
  <c r="AG45"/>
  <c r="AG41"/>
  <c r="AG10"/>
  <c r="AG20"/>
  <c r="AG19"/>
  <c r="AG47"/>
  <c r="AG48"/>
  <c r="AG52"/>
  <c r="AG8"/>
  <c r="AE52"/>
  <c r="AG16"/>
  <c r="AG50"/>
  <c r="AE50"/>
  <c r="AG43"/>
  <c r="AB57"/>
  <c r="AG57" s="1"/>
  <c r="AE44"/>
  <c r="AE48"/>
  <c r="AG9"/>
  <c r="AE55"/>
  <c r="AG55"/>
  <c r="AE65"/>
  <c r="AE67"/>
  <c r="AG17"/>
  <c r="AE34"/>
  <c r="AG49"/>
  <c r="AE17"/>
  <c r="AG42"/>
  <c r="AG44"/>
  <c r="AE42"/>
  <c r="AE7"/>
  <c r="AG40"/>
  <c r="AG46"/>
  <c r="AB5"/>
  <c r="AG5" s="1"/>
  <c r="AG34"/>
  <c r="AG13"/>
  <c r="AE40"/>
  <c r="AE46"/>
</calcChain>
</file>

<file path=xl/sharedStrings.xml><?xml version="1.0" encoding="utf-8"?>
<sst xmlns="http://schemas.openxmlformats.org/spreadsheetml/2006/main" count="5348" uniqueCount="1251">
  <si>
    <t>CIRCLE NAME</t>
  </si>
  <si>
    <t>SL NO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</si>
  <si>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</si>
  <si>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</si>
  <si>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</si>
  <si>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</si>
  <si>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</si>
  <si>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</si>
  <si>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</si>
  <si>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</si>
  <si>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</si>
  <si>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</si>
  <si>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</si>
  <si>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</si>
  <si>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</si>
  <si>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</si>
  <si>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TCS</t>
  </si>
  <si>
    <t>ROUND OFF</t>
  </si>
  <si>
    <t>INVOICE AMT</t>
  </si>
  <si>
    <t>INVOCE NO</t>
  </si>
  <si>
    <t>TAX VALUE</t>
  </si>
  <si>
    <t>SGST</t>
  </si>
  <si>
    <t>TOTAL</t>
  </si>
  <si>
    <t>DIFF TAX VALU</t>
  </si>
  <si>
    <t>DIFF SGST</t>
  </si>
  <si>
    <t>DIFF CGST</t>
  </si>
  <si>
    <t>GEN KADAMPARAI</t>
  </si>
  <si>
    <t>S.Sivakumar,
Minparai</t>
  </si>
  <si>
    <t>Un Registred</t>
  </si>
  <si>
    <t>RENTAL INCOME</t>
  </si>
  <si>
    <t>GE230402252601</t>
  </si>
  <si>
    <t>01.04.2025</t>
  </si>
  <si>
    <t>NOS</t>
  </si>
  <si>
    <t>CGST + SGST - 18%</t>
  </si>
  <si>
    <t>A.Raveendran,
Minparai</t>
  </si>
  <si>
    <t>GE230402252602</t>
  </si>
  <si>
    <t>V.Chandrasekaran,
Minparai</t>
  </si>
  <si>
    <t>GE230402252603</t>
  </si>
  <si>
    <t>07.04.2025</t>
  </si>
  <si>
    <t>P.Muniyandi,
Minparai</t>
  </si>
  <si>
    <t>GE230402252604</t>
  </si>
  <si>
    <t>P.Lanin,
Minparai</t>
  </si>
  <si>
    <t>GE230402252605</t>
  </si>
  <si>
    <t>R.Venkateswaran.
Minparai</t>
  </si>
  <si>
    <t>GE230402252606</t>
  </si>
  <si>
    <t>E.Sathiya,
Minparai</t>
  </si>
  <si>
    <t>GE230402252607</t>
  </si>
  <si>
    <t>11.04.2025</t>
  </si>
  <si>
    <t>S.RuthSaran Grace,
SPH</t>
  </si>
  <si>
    <t>GE230402252608</t>
  </si>
  <si>
    <t>16.04.2025</t>
  </si>
  <si>
    <t>GE230402252609</t>
  </si>
  <si>
    <t>N.B.Neelakannan,
Minparai</t>
  </si>
  <si>
    <t>GE230402252610</t>
  </si>
  <si>
    <t>17.04.2025</t>
  </si>
  <si>
    <t>E.Santhiya,
Minparai</t>
  </si>
  <si>
    <t>GE230402252611</t>
  </si>
  <si>
    <t>Anathakumar,
Sph</t>
  </si>
  <si>
    <t>GE230402252612</t>
  </si>
  <si>
    <t>21.04.2025</t>
  </si>
  <si>
    <t>Ananthakumar,
Sph</t>
  </si>
  <si>
    <t>GE230402252613</t>
  </si>
  <si>
    <t>K.Ramdoss,
Minparai</t>
  </si>
  <si>
    <t>GE230402252614</t>
  </si>
  <si>
    <t>J.RahimanBasha,
sph</t>
  </si>
  <si>
    <t>GE230402252615</t>
  </si>
  <si>
    <t>28.04.2025</t>
  </si>
  <si>
    <t>GE230402252616</t>
  </si>
  <si>
    <t>S.Saravanan,
Minparai</t>
  </si>
  <si>
    <t>GE230402252617</t>
  </si>
  <si>
    <t>S.Sabareesan,
Minparai</t>
  </si>
  <si>
    <t>GE230402252618</t>
  </si>
  <si>
    <t>GEN KUNDAH</t>
  </si>
  <si>
    <t xml:space="preserve">M/S.LUV FILMS SHOOTING </t>
  </si>
  <si>
    <t>GE230202012501</t>
  </si>
  <si>
    <t>FLIM SHOOTING</t>
  </si>
  <si>
    <t xml:space="preserve">O.C PRAKASH </t>
  </si>
  <si>
    <t>GE230202012502</t>
  </si>
  <si>
    <t>23.04.2025</t>
  </si>
  <si>
    <t>LAND LEASE</t>
  </si>
  <si>
    <t>RAJA</t>
  </si>
  <si>
    <t>GE230202012503</t>
  </si>
  <si>
    <t>15.04.2025</t>
  </si>
  <si>
    <t>SAJITHA BANU</t>
  </si>
  <si>
    <t>GE230202012504</t>
  </si>
  <si>
    <t>BABU</t>
  </si>
  <si>
    <t>GE230202012505</t>
  </si>
  <si>
    <t xml:space="preserve">DEVANI </t>
  </si>
  <si>
    <t>GE230202012506</t>
  </si>
  <si>
    <t>SARASWATHY</t>
  </si>
  <si>
    <t>GE230202012507</t>
  </si>
  <si>
    <t>R.MANIKANDAN</t>
  </si>
  <si>
    <t>GE230202012508</t>
  </si>
  <si>
    <t>IB RENT</t>
  </si>
  <si>
    <t>SAGADEVAN</t>
  </si>
  <si>
    <t>GE230202012509</t>
  </si>
  <si>
    <t>MURALIDHARAN</t>
  </si>
  <si>
    <t>GE230202012510</t>
  </si>
  <si>
    <t>VENU</t>
  </si>
  <si>
    <t>GE230202012511</t>
  </si>
  <si>
    <t>25.04.2025</t>
  </si>
  <si>
    <t xml:space="preserve">MUTHUSAMY </t>
  </si>
  <si>
    <t>GE230202012512</t>
  </si>
  <si>
    <t>SYED ABUTHAKIR</t>
  </si>
  <si>
    <t>GE230202012513</t>
  </si>
  <si>
    <t>30.04.2025</t>
  </si>
  <si>
    <t>BALRAJ</t>
  </si>
  <si>
    <t>GE230202012514</t>
  </si>
  <si>
    <t>VINOTHA</t>
  </si>
  <si>
    <t>GE230202012515</t>
  </si>
  <si>
    <t>SENTHILKUMAR</t>
  </si>
  <si>
    <t>GE230202012516</t>
  </si>
  <si>
    <t>M/S.TAMIL NADU TOURISM DEVELOPMENT CORPORATION OOTY</t>
  </si>
  <si>
    <t>GE230201012502</t>
  </si>
  <si>
    <t>INDUSTRIAL VISIT</t>
  </si>
  <si>
    <t>GE230201012503</t>
  </si>
  <si>
    <t>GE230201012504</t>
  </si>
  <si>
    <t>UMASANKAR</t>
  </si>
  <si>
    <t>GE230202032501</t>
  </si>
  <si>
    <t>04.04.2025</t>
  </si>
  <si>
    <t>CLUB RENT</t>
  </si>
  <si>
    <t>SELVAN</t>
  </si>
  <si>
    <t>GE230202032502</t>
  </si>
  <si>
    <t>B.SANKAR</t>
  </si>
  <si>
    <t>GE230202032503</t>
  </si>
  <si>
    <t>V.V BIJU</t>
  </si>
  <si>
    <t>GE230202022501</t>
  </si>
  <si>
    <t>GE230202022502</t>
  </si>
  <si>
    <t>GE230202022503</t>
  </si>
  <si>
    <t>A.UNNIKRISHNAN</t>
  </si>
  <si>
    <t>GE230202022504</t>
  </si>
  <si>
    <t>GE230202022505</t>
  </si>
  <si>
    <t>GE230202022506</t>
  </si>
  <si>
    <t>GE230202022507</t>
  </si>
  <si>
    <t>K.R RAVIKUMAR</t>
  </si>
  <si>
    <t>GE230202022508</t>
  </si>
  <si>
    <t>GE230202022509</t>
  </si>
  <si>
    <t>P.RAMAN</t>
  </si>
  <si>
    <t>GE230202042507</t>
  </si>
  <si>
    <t>19.04.2025</t>
  </si>
  <si>
    <t>B.SHEIK BABU</t>
  </si>
  <si>
    <t>GE230202042508</t>
  </si>
  <si>
    <t>S.SUBAIRA</t>
  </si>
  <si>
    <t>GE230202042509</t>
  </si>
  <si>
    <t>B.AKBAR BATCHA</t>
  </si>
  <si>
    <t>GE230202042510</t>
  </si>
  <si>
    <t>K.MURUGAIYAN</t>
  </si>
  <si>
    <t>GE230202042511</t>
  </si>
  <si>
    <t>V.RAVIKUMAR</t>
  </si>
  <si>
    <t>GE230202042512</t>
  </si>
  <si>
    <t>V.RAJESH</t>
  </si>
  <si>
    <t>GE230202042501</t>
  </si>
  <si>
    <t>J.SIVAGAMI</t>
  </si>
  <si>
    <t>GE230202042502</t>
  </si>
  <si>
    <t>S.FATHIMA</t>
  </si>
  <si>
    <t>GE230202042503</t>
  </si>
  <si>
    <t>P.AYYADURAI</t>
  </si>
  <si>
    <t>GE230202042504</t>
  </si>
  <si>
    <t>K.VISALATSHI</t>
  </si>
  <si>
    <t>GE230202042505</t>
  </si>
  <si>
    <t>S.KRISHNAN</t>
  </si>
  <si>
    <t>GE230202042506</t>
  </si>
  <si>
    <t>GEN TIRUNELVELI</t>
  </si>
  <si>
    <t>Madura Coats Pvt. Ltd.,</t>
  </si>
  <si>
    <t>33AABCM8279K1Z2</t>
  </si>
  <si>
    <t>OTHER SERVICE INCOME</t>
  </si>
  <si>
    <t>GE2303FY25260901</t>
  </si>
  <si>
    <t>15.04.25</t>
  </si>
  <si>
    <t>Reliable Engineers Tuticorin</t>
  </si>
  <si>
    <t>33AIPPM3408B1ZM</t>
  </si>
  <si>
    <t>LIQUIDATED DAMAGES</t>
  </si>
  <si>
    <t>GE2303FY25260101</t>
  </si>
  <si>
    <t>24.04.25</t>
  </si>
  <si>
    <t>AEE/C/PERIYAR</t>
  </si>
  <si>
    <t>GE23030201</t>
  </si>
  <si>
    <t>30.04.25</t>
  </si>
  <si>
    <t>AEE/C/PAPANASAM</t>
  </si>
  <si>
    <t>GE23030202</t>
  </si>
  <si>
    <t>AEE/C/KODAYAR</t>
  </si>
  <si>
    <t>GE23030203</t>
  </si>
  <si>
    <t>GEN ERODE</t>
  </si>
  <si>
    <t>THE PRINCIPAL PRATHYUSHA ENGINEERING COLLEGE POONMALLEE, TIRUVALLUR HIGH ROAD,ARANVOYALKUPAM, TIRUVALLUR-602025</t>
  </si>
  <si>
    <t>GE23019001</t>
  </si>
  <si>
    <t>22.04.2025</t>
  </si>
  <si>
    <t xml:space="preserve">THE PRINCIPAL GOVERNMENT INDUSTRIAL TRAINING INSTITUTE NAMAKKAL </t>
  </si>
  <si>
    <t>GE23019002</t>
  </si>
  <si>
    <t>P.CHINNAA GOUNDER S/O.PERIYANNAN,KONERIPATTY, KUTHIRAIKKALMEDU</t>
  </si>
  <si>
    <t>GE23019003</t>
  </si>
  <si>
    <t>THE PRINCIPAL VIGNESH POLYTECHNIC COLLEGE TIRUVANNAMALAI</t>
  </si>
  <si>
    <t>GE23019004</t>
  </si>
  <si>
    <t>THE PRINCIPAL DON BOSCO POLYTECHNIC COLLEGE BASIN BRIDGE CHENNAI-600012</t>
  </si>
  <si>
    <t>GE23019005</t>
  </si>
  <si>
    <t>THE PRINCIPAL MEENAKCHI SUNDARARAJAN ENGINEERING, COLLEGE KODAMBAKKAM, CHENNAI -600024</t>
  </si>
  <si>
    <t>GE23019006</t>
  </si>
  <si>
    <t>THE PRINCIPAL ADHIPARASAKTHI ENGINEERING COLLEGE MELMARUVATHUR-603319</t>
  </si>
  <si>
    <t>GE23019007</t>
  </si>
  <si>
    <t>GE23019008</t>
  </si>
  <si>
    <t>RELIABLE ENGINEERS                        2H/703, ANNAI   THERASA NAGAR,      2nd STREET, TUTICORIN-628008</t>
  </si>
  <si>
    <t>GE23019009</t>
  </si>
  <si>
    <t>24.04.2025</t>
  </si>
  <si>
    <t>WE/UDUMALPET</t>
  </si>
  <si>
    <t>33AACCP8129J1ZB</t>
  </si>
  <si>
    <t>GE260201447</t>
  </si>
  <si>
    <t>R &amp; D TESTING FEES</t>
  </si>
  <si>
    <t>GE260201448</t>
  </si>
  <si>
    <t>33AAGCG9297G1Z8</t>
  </si>
  <si>
    <t>GE260201449</t>
  </si>
  <si>
    <t>33AAIFM3378B1ZI</t>
  </si>
  <si>
    <t>GE260201450</t>
  </si>
  <si>
    <t>33AASCM0359F1ZF</t>
  </si>
  <si>
    <t>GE260201451</t>
  </si>
  <si>
    <t>VELAV GARMENTS INDIA PRIVATE LIMITED</t>
  </si>
  <si>
    <t>33AAICV4929J1ZZ</t>
  </si>
  <si>
    <t>GE260201452</t>
  </si>
  <si>
    <t>33AALCK1900B1Z7</t>
  </si>
  <si>
    <t>GE260201453</t>
  </si>
  <si>
    <t>33AAKCV0781A1ZM</t>
  </si>
  <si>
    <t>GE260201454</t>
  </si>
  <si>
    <t>D.M.R TEXTILES</t>
  </si>
  <si>
    <t>33AABFD4713C1Z7</t>
  </si>
  <si>
    <t>GE260201455</t>
  </si>
  <si>
    <t>33AAEFM0743L1ZE</t>
  </si>
  <si>
    <t>GE260201456</t>
  </si>
  <si>
    <t>ROYAL CLASSIC MILLS PRIVATE LIMITED</t>
  </si>
  <si>
    <t>33AABCR1226M1ZK</t>
  </si>
  <si>
    <t>GE260201457</t>
  </si>
  <si>
    <t>33AAGCF1189A1Z2</t>
  </si>
  <si>
    <t>GE260201458</t>
  </si>
  <si>
    <t>DISTORTION ENERGY PRIVATE LIMITED</t>
  </si>
  <si>
    <t>33AAGCD5400J1ZZ</t>
  </si>
  <si>
    <t>GE260201459</t>
  </si>
  <si>
    <t>SIVA ELECTRIC GENERATION PRIVATE LIMITED</t>
  </si>
  <si>
    <t>33AAFCS2212J1ZP</t>
  </si>
  <si>
    <t>GE260201460</t>
  </si>
  <si>
    <t>RAMCO WINDFARMS LIMITED</t>
  </si>
  <si>
    <t>33AAGCR7507N1Z1</t>
  </si>
  <si>
    <t>GE260201461</t>
  </si>
  <si>
    <t>GE260201462</t>
  </si>
  <si>
    <t>GE260201463</t>
  </si>
  <si>
    <t>GE260201464</t>
  </si>
  <si>
    <t>GE260201465</t>
  </si>
  <si>
    <t>GE260201466</t>
  </si>
  <si>
    <t>GE260201467</t>
  </si>
  <si>
    <t>GE260201468</t>
  </si>
  <si>
    <t>THE RAMCO CEMENTS LIMITED</t>
  </si>
  <si>
    <t>33AABCM8375L2Z2</t>
  </si>
  <si>
    <t>GE260201469</t>
  </si>
  <si>
    <t>GE260201470</t>
  </si>
  <si>
    <t>GE260201471</t>
  </si>
  <si>
    <t>33AASCM5656M1ZQ</t>
  </si>
  <si>
    <t>GE260201472</t>
  </si>
  <si>
    <t>33AAZCA8779L1ZJ</t>
  </si>
  <si>
    <t>GE260201473</t>
  </si>
  <si>
    <t>33AAYFA2296E1Z9</t>
  </si>
  <si>
    <t>GE260201474</t>
  </si>
  <si>
    <t>GE260201475</t>
  </si>
  <si>
    <t>33AEQPA3952H1ZL</t>
  </si>
  <si>
    <t>GE260201476</t>
  </si>
  <si>
    <t>33AAACJ8486E1ZI</t>
  </si>
  <si>
    <t>GE260201477</t>
  </si>
  <si>
    <t>33AAFCL8208B1ZX</t>
  </si>
  <si>
    <t>GE260201478</t>
  </si>
  <si>
    <t>Thiru.K.Srikumar</t>
  </si>
  <si>
    <t xml:space="preserve">RENTAL INCOME </t>
  </si>
  <si>
    <t>GE230612531</t>
  </si>
  <si>
    <t>Thiru.P.Sreedharan</t>
  </si>
  <si>
    <t>SALE OF TENDER</t>
  </si>
  <si>
    <t>GE230612532</t>
  </si>
  <si>
    <t>Thiru.Syed Ali</t>
  </si>
  <si>
    <t>GE230612533</t>
  </si>
  <si>
    <t>Thiru.S.G.Balasubramaniana,AEE/Civil</t>
  </si>
  <si>
    <t>GE230612534</t>
  </si>
  <si>
    <t>Thiru.R.Balaji</t>
  </si>
  <si>
    <t>GE230612535</t>
  </si>
  <si>
    <t>Thiru.P.Pandian</t>
  </si>
  <si>
    <t>GE230612536</t>
  </si>
  <si>
    <t>M/s.OM Infra Limited</t>
  </si>
  <si>
    <t>GE230612537</t>
  </si>
  <si>
    <t>M/s.Megha Engineering &amp; Infrastructure Ltd.</t>
  </si>
  <si>
    <t>GE230612538</t>
  </si>
  <si>
    <t>D. SATHEESHKUMAR</t>
  </si>
  <si>
    <t>GE230612539</t>
  </si>
  <si>
    <t>M/s.KUNDAH PSP CONSORTIUN C/o.M/s.PATEL ENGINEERING LTD</t>
  </si>
  <si>
    <t>GE230612540</t>
  </si>
  <si>
    <t>M/s.PATEL ENGINEERING LTD</t>
  </si>
  <si>
    <t>GE230612541</t>
  </si>
  <si>
    <t>GE230612542</t>
  </si>
  <si>
    <t xml:space="preserve">WE/T'VELI </t>
  </si>
  <si>
    <t>Shapoorji pallonji suryaprakash PVT</t>
  </si>
  <si>
    <t>33ABACS9778H1ZW</t>
  </si>
  <si>
    <t>NCES INCOME</t>
  </si>
  <si>
    <t>GE2601012746</t>
  </si>
  <si>
    <t>B&amp;G Green Energy Private Limited</t>
  </si>
  <si>
    <t>33AADCB1052F1ZD</t>
  </si>
  <si>
    <t>GE2601012747</t>
  </si>
  <si>
    <t>R.P.R. Green Teck Private Limited</t>
  </si>
  <si>
    <t>33AANCR1105M1ZE</t>
  </si>
  <si>
    <t>GE2601012798</t>
  </si>
  <si>
    <t>M/S.AGS Solar Energy Farm</t>
  </si>
  <si>
    <t>GE2601012749</t>
  </si>
  <si>
    <t>COSMIC CLOUD TEX</t>
  </si>
  <si>
    <t>33AASFC9445R1ZH</t>
  </si>
  <si>
    <t>GE2601012750</t>
  </si>
  <si>
    <t>JCK SOLAR PVT LTD</t>
  </si>
  <si>
    <t>33AAGCJ7569J1Z3</t>
  </si>
  <si>
    <t>CE2601012751</t>
  </si>
  <si>
    <t>JM Power and Services Private Limited</t>
  </si>
  <si>
    <t>33AAGCJ3363E1ZU</t>
  </si>
  <si>
    <t>GE2601012752</t>
  </si>
  <si>
    <t>K.A.S. INDUSTRIES INDIA PRIVATE LIMITED</t>
  </si>
  <si>
    <t>33AACCK7001L1ZR</t>
  </si>
  <si>
    <t>GE2601012795</t>
  </si>
  <si>
    <t>RC Wind Powers Private Limited</t>
  </si>
  <si>
    <t>33AASFR4652B1Z8</t>
  </si>
  <si>
    <t>GE2601012753</t>
  </si>
  <si>
    <t>Alagendira Solar Energy Private Limited</t>
  </si>
  <si>
    <t>33AAZCA5114B1ZX</t>
  </si>
  <si>
    <t>GE2601012754</t>
  </si>
  <si>
    <t>Sakthi GeAR Products</t>
  </si>
  <si>
    <t>33AAHFS8094D1Z2</t>
  </si>
  <si>
    <t>GE2601012755</t>
  </si>
  <si>
    <t>PYRAMIDS APPARELS</t>
  </si>
  <si>
    <t>33AAOFP5449G1ZZ</t>
  </si>
  <si>
    <t>GE2601012756</t>
  </si>
  <si>
    <t>KANDAN SOLAR POWER INDIA PRIVATE LIMITED</t>
  </si>
  <si>
    <t>33AAKCK6382N1ZX</t>
  </si>
  <si>
    <t>GE2601012757</t>
  </si>
  <si>
    <t>DHARSHINI IMPEX PRIVATE LIMITED</t>
  </si>
  <si>
    <t>33AABCD0426H1Z9</t>
  </si>
  <si>
    <t>GE2601012758</t>
  </si>
  <si>
    <t>SIRUPOOLUVAPATTI ENERGY GENERATION PRIVATE LIMITED</t>
  </si>
  <si>
    <t>GE2601012759</t>
  </si>
  <si>
    <t>MASTERTEX EXPORT PRIVATE LIMITED</t>
  </si>
  <si>
    <t>GE2601012760</t>
  </si>
  <si>
    <t>M/S.Pioneer Xenergy PVT LTD</t>
  </si>
  <si>
    <t>33AAKCP3436C1ZQ</t>
  </si>
  <si>
    <t>GE2601012761</t>
  </si>
  <si>
    <t>AGS Sampath Jewellery</t>
  </si>
  <si>
    <t>33AAWFA3706F1ZK</t>
  </si>
  <si>
    <t>GE2601012762</t>
  </si>
  <si>
    <t>Akash Cable Corporation</t>
  </si>
  <si>
    <t>33ALKPS5025Q1ZJ</t>
  </si>
  <si>
    <t>GE2601012763</t>
  </si>
  <si>
    <t xml:space="preserve">Thirukumaran Green Energy </t>
  </si>
  <si>
    <t>33AFTPM9516R3ZD</t>
  </si>
  <si>
    <t>GE2601012764</t>
  </si>
  <si>
    <t>ALANKULAM SOLAR PRIVATE LIMITED</t>
  </si>
  <si>
    <t>GE2601012765</t>
  </si>
  <si>
    <t>GE2601012766</t>
  </si>
  <si>
    <t xml:space="preserve">Paras Solar Green Energy </t>
  </si>
  <si>
    <t>33ASHPH0671H1Z0</t>
  </si>
  <si>
    <t>GE2601012767</t>
  </si>
  <si>
    <t>Babu Energy Private Limited</t>
  </si>
  <si>
    <t>33AAFCB0925M1ZS</t>
  </si>
  <si>
    <t>GE2601012768</t>
  </si>
  <si>
    <t>M/S.Century Flour Mills Private Limited</t>
  </si>
  <si>
    <t>33AAACC1223C1ZO</t>
  </si>
  <si>
    <t>GE2601012769</t>
  </si>
  <si>
    <t>M/S.Ramco Wind Farm Limited</t>
  </si>
  <si>
    <t>GE2601012770</t>
  </si>
  <si>
    <t>The Metal Power Company Limited</t>
  </si>
  <si>
    <t>33AAACT4262E1ZQ</t>
  </si>
  <si>
    <t>GE2601012771</t>
  </si>
  <si>
    <t>INDO SHELL CAST PVT LTD</t>
  </si>
  <si>
    <t>33AAACI4299N1Z5</t>
  </si>
  <si>
    <t>GE2601012772</t>
  </si>
  <si>
    <t>PRISTINE DEVELOPERS PVT LTD,</t>
  </si>
  <si>
    <t>33AADCP5436F1ZN</t>
  </si>
  <si>
    <t>GE2601012773</t>
  </si>
  <si>
    <t>CHENDHOOR MURUGAN YARN TEX,</t>
  </si>
  <si>
    <t>33ABACS1904M1ZH</t>
  </si>
  <si>
    <t>GE2601012774</t>
  </si>
  <si>
    <t>GE2601012775</t>
  </si>
  <si>
    <t>SK METALS INDUSTRIES</t>
  </si>
  <si>
    <t>33ADQFS7867Q1ZT</t>
  </si>
  <si>
    <t>GE2601012776</t>
  </si>
  <si>
    <t>VBM POWER &amp; INFRASTRUCTURE PVT LTD</t>
  </si>
  <si>
    <t>33AADCV2346N1Z5</t>
  </si>
  <si>
    <t>GE2601012777</t>
  </si>
  <si>
    <t>KAYAAR EXPORTS PRIVATE LIMITED</t>
  </si>
  <si>
    <t>33AAACK4468M1ZA</t>
  </si>
  <si>
    <t>GE2601012778</t>
  </si>
  <si>
    <t>SRI JANARTHANA SPINNING MILLS,</t>
  </si>
  <si>
    <t>33AAMFS4005M1Z3</t>
  </si>
  <si>
    <t>GE2601012779</t>
  </si>
  <si>
    <t>JEYAKUMARAN GREEN ENERGY PVT LTD,</t>
  </si>
  <si>
    <t>33AAGCJ5325G1ZS</t>
  </si>
  <si>
    <t>GE2601012780</t>
  </si>
  <si>
    <t>GREATSHINE HOLDINGS PRIVATE LIMITED</t>
  </si>
  <si>
    <t>33AADCG6913E2ZX</t>
  </si>
  <si>
    <t>GE2601012781</t>
  </si>
  <si>
    <t>KR GREEN TECH (P) LIMITED,</t>
  </si>
  <si>
    <t>33AAKCK5600P1ZA</t>
  </si>
  <si>
    <t>GE2601012782</t>
  </si>
  <si>
    <t>YUDHA ENERGIES PRIVATE LIMITED,</t>
  </si>
  <si>
    <t>33AABCY7558D1Z9</t>
  </si>
  <si>
    <t>GE2601012783</t>
  </si>
  <si>
    <t>VSD GREEN TECH PRIVATE LIMITED,</t>
  </si>
  <si>
    <t>33AAJCV7155K1ZW</t>
  </si>
  <si>
    <t>GE2601012784</t>
  </si>
  <si>
    <t>UNNAMALAI GREEN ENERGY LLP,</t>
  </si>
  <si>
    <t>33AAIFU0907E1ZJ</t>
  </si>
  <si>
    <t>GE2601012785</t>
  </si>
  <si>
    <t xml:space="preserve">SHREES ENERGY SOURCE INDIA PVT LTD, </t>
  </si>
  <si>
    <t>33ABLCS1861J1Z4</t>
  </si>
  <si>
    <t>GE2601012786</t>
  </si>
  <si>
    <t>SUNME SOLAR LLP,</t>
  </si>
  <si>
    <t>33AFEFS5806F1Z5</t>
  </si>
  <si>
    <t>GE2601012787</t>
  </si>
  <si>
    <t>KASK SOLAR LLP</t>
  </si>
  <si>
    <t>33ABCFK2154Q1Z5</t>
  </si>
  <si>
    <t>GE2601012788</t>
  </si>
  <si>
    <t>ESRAA SOLAR ENERGY LLP,</t>
  </si>
  <si>
    <t>33AAKFE7881K1ZX</t>
  </si>
  <si>
    <t>GE2601012789</t>
  </si>
  <si>
    <t>VISALAKSHI GREEN ENERGY LLP</t>
  </si>
  <si>
    <t>33AAZFV3762H1ZK</t>
  </si>
  <si>
    <t>GE2601012790</t>
  </si>
  <si>
    <t>RIZA GREEN ENERGY LLP,</t>
  </si>
  <si>
    <t>33ABKFR4450L1ZX</t>
  </si>
  <si>
    <t>GE2601012791</t>
  </si>
  <si>
    <t>ARA SOLAR LLP</t>
  </si>
  <si>
    <t>33AAKFI1218G1ZR</t>
  </si>
  <si>
    <t>GE2601012792</t>
  </si>
  <si>
    <t>Dr.K.RADHAKRISHNAN,</t>
  </si>
  <si>
    <t>33AAGPR3421A1ZC</t>
  </si>
  <si>
    <t>GE2601012793</t>
  </si>
  <si>
    <t>FIRST ENERGY TN 1 PRIVATE LIMITED.</t>
  </si>
  <si>
    <t>33AAECF9027D1ZX</t>
  </si>
  <si>
    <t>GE2601012794</t>
  </si>
  <si>
    <t>NCES HQ</t>
  </si>
  <si>
    <t>ACE Renewtech Engineering Pvt. Ltd</t>
  </si>
  <si>
    <t>33AAUCA7919B1ZL</t>
  </si>
  <si>
    <t>GE215017041563</t>
  </si>
  <si>
    <t>Renfra Energy India Pvt. Ltd.,</t>
  </si>
  <si>
    <t>33AAICR5893B1ZB</t>
  </si>
  <si>
    <t>GE215017051564</t>
  </si>
  <si>
    <t>Sakthi Murugan Agro Foods Pvt. Ltd.,</t>
  </si>
  <si>
    <t>33AACCS9473J1ZZ</t>
  </si>
  <si>
    <t>GE215017061565</t>
  </si>
  <si>
    <t>Vetha Energy Pvt. Ltd.,</t>
  </si>
  <si>
    <t>33AAKCV2387G1Z4</t>
  </si>
  <si>
    <t>GE215017071566</t>
  </si>
  <si>
    <t>Sakthi Murugan Roller Flour Mills Pvt. Ltd.,</t>
  </si>
  <si>
    <t>33AADCS0673H1ZJ</t>
  </si>
  <si>
    <t>GE215017081567</t>
  </si>
  <si>
    <t>GE215017091568</t>
  </si>
  <si>
    <t>SCM International Impex India Pvt. Ltd.,</t>
  </si>
  <si>
    <t>33AAGCT1491B1ZP</t>
  </si>
  <si>
    <t>GE215017101569</t>
  </si>
  <si>
    <t>GE215017111570</t>
  </si>
  <si>
    <t>GE215017121571</t>
  </si>
  <si>
    <t>GE215017131572</t>
  </si>
  <si>
    <t>Indira Industries</t>
  </si>
  <si>
    <t>33AAAFI2440N1ZK</t>
  </si>
  <si>
    <t>GE215017141573</t>
  </si>
  <si>
    <t>Indira DAMPER INDUSTRIES</t>
  </si>
  <si>
    <t>33AAAFI2459P1Z5</t>
  </si>
  <si>
    <t>GE215017151574</t>
  </si>
  <si>
    <t>Dhandapani Steen Pvt. Ltd.,</t>
  </si>
  <si>
    <t>33AAACD9440N1ZH</t>
  </si>
  <si>
    <t>GE215017161575</t>
  </si>
  <si>
    <t>Green Shoot Energy Pvt. Ltd.,</t>
  </si>
  <si>
    <t>33AALCG7749N1ZV</t>
  </si>
  <si>
    <t>GE215017171576</t>
  </si>
  <si>
    <t>Sri Rammohan TexTiles</t>
  </si>
  <si>
    <t>33AAMFS7050A1ZH</t>
  </si>
  <si>
    <t>GE215017181577</t>
  </si>
  <si>
    <t>CS Weaverss</t>
  </si>
  <si>
    <t>33AAHFC9304N1ZA</t>
  </si>
  <si>
    <t>GE215017191578</t>
  </si>
  <si>
    <t>Veera Green Power Pvt. Ltd.,</t>
  </si>
  <si>
    <t>33AAKCV6278J1ZR</t>
  </si>
  <si>
    <t>GE215017201579</t>
  </si>
  <si>
    <t>Sreearasu Green Energy Pvt. Ltd.,</t>
  </si>
  <si>
    <t>33ABPCS4505B1ZM</t>
  </si>
  <si>
    <t>GE215017211580</t>
  </si>
  <si>
    <t>Sri kumaran Alloys pvt ltd</t>
  </si>
  <si>
    <t>33AALCS4590B1ZF</t>
  </si>
  <si>
    <t>GE215017221581</t>
  </si>
  <si>
    <t>Taran Green Energy Pvt. Ltd.,</t>
  </si>
  <si>
    <t>33AAFCT1628R1ZY</t>
  </si>
  <si>
    <t>GE215017231582</t>
  </si>
  <si>
    <t>GE215017241583</t>
  </si>
  <si>
    <t>GE215017251584</t>
  </si>
  <si>
    <t>GE215017261585</t>
  </si>
  <si>
    <t>Sri V A S Energies</t>
  </si>
  <si>
    <t>33AEWFS2754K1ZD</t>
  </si>
  <si>
    <t>GE215017271586</t>
  </si>
  <si>
    <t>Gomuki Blue metal LLP</t>
  </si>
  <si>
    <t>33AASFG0308D1ZU</t>
  </si>
  <si>
    <t>GE215017281587</t>
  </si>
  <si>
    <t>SPI Power LLP</t>
  </si>
  <si>
    <t>33ACHFS5475N1ZI</t>
  </si>
  <si>
    <t>GE215017291588</t>
  </si>
  <si>
    <t>Mefco Engineer pvt ltd</t>
  </si>
  <si>
    <t>33AAACM4382N1Z9</t>
  </si>
  <si>
    <t>GE215017301589</t>
  </si>
  <si>
    <t>GE215017311590</t>
  </si>
  <si>
    <t>GE215017321591</t>
  </si>
  <si>
    <t>Gritwin Power Pvt. Ltd.,</t>
  </si>
  <si>
    <t>33AALCG7828E1ZI</t>
  </si>
  <si>
    <t>GE215017331592</t>
  </si>
  <si>
    <t>Ari Prasadh Spinners pvt ltd</t>
  </si>
  <si>
    <t>33AAXCA1397C1ZK</t>
  </si>
  <si>
    <t>GE215017341593</t>
  </si>
  <si>
    <t>GE215017351594</t>
  </si>
  <si>
    <t>GE215017361595</t>
  </si>
  <si>
    <t>RC Green Powers Pvt. Ltd.,</t>
  </si>
  <si>
    <t>33AAMCR7596K1ZK</t>
  </si>
  <si>
    <t>GE215017371596</t>
  </si>
  <si>
    <t>GE215017381597</t>
  </si>
  <si>
    <t>GE215017391598</t>
  </si>
  <si>
    <t>Swami Feeds Pvt. Ltd.,</t>
  </si>
  <si>
    <t>33AAGCS9268P1ZI</t>
  </si>
  <si>
    <t>GE215017401599</t>
  </si>
  <si>
    <t>Relaxaa Home Textiles Pvt. Ltd.,</t>
  </si>
  <si>
    <t>33AANCR4846F1Z7</t>
  </si>
  <si>
    <t>GE215017411600</t>
  </si>
  <si>
    <t>Sri Nachammai Cotton Mils Ltd.,</t>
  </si>
  <si>
    <t>33AACCS9491G1Z4</t>
  </si>
  <si>
    <t>GE215017421601</t>
  </si>
  <si>
    <t>Karpagshna Green Energy Pvt. Ltd.,</t>
  </si>
  <si>
    <t>33AAKCK1089Q1ZX</t>
  </si>
  <si>
    <t>GE215017431602</t>
  </si>
  <si>
    <t>SRS Japanese Quali Products,</t>
  </si>
  <si>
    <t>33AAVFS0651A1ZF</t>
  </si>
  <si>
    <t>GE215017441603</t>
  </si>
  <si>
    <t>GE215017451604</t>
  </si>
  <si>
    <t>San Power Generation Transmission pvt. Ltd.,</t>
  </si>
  <si>
    <t>33ABDCS0041A1Z9</t>
  </si>
  <si>
    <t>GE215017461605</t>
  </si>
  <si>
    <t xml:space="preserve">Natsu Power Solutions </t>
  </si>
  <si>
    <t>33ABFPN0041A1ZL</t>
  </si>
  <si>
    <t>GE215017471606</t>
  </si>
  <si>
    <t>Adhiev India Pvt. Ltd.,</t>
  </si>
  <si>
    <t>33AAQCS6569P1ZA</t>
  </si>
  <si>
    <t>GE215017481607</t>
  </si>
  <si>
    <t>Hellos Solar Projects Pvt. Ltd.,</t>
  </si>
  <si>
    <t>33AAHCH7072B1ZV</t>
  </si>
  <si>
    <t>GE215017491608</t>
  </si>
  <si>
    <t>Premier Polymers &amp;Pipes Pvt. Ltd.,</t>
  </si>
  <si>
    <t>33AALCP6335M1Z0</t>
  </si>
  <si>
    <t>GE215017501609</t>
  </si>
  <si>
    <t>Rajeswari Renew Resources Pvt. Ltd.,</t>
  </si>
  <si>
    <t>33AAHCR2181D1ZP</t>
  </si>
  <si>
    <t>GE215017511610</t>
  </si>
  <si>
    <t>Kalai Solar Energy</t>
  </si>
  <si>
    <t>33AAWFK6216G1Z5</t>
  </si>
  <si>
    <t>GE215017521611</t>
  </si>
  <si>
    <t>Cleanglow Renewables Pvt. Ltd.,</t>
  </si>
  <si>
    <t>33AAMCC1960A1Z4</t>
  </si>
  <si>
    <t>GE215017531612</t>
  </si>
  <si>
    <t>MAS Solar Systems Pvt. Ltd.,</t>
  </si>
  <si>
    <t>33AAGCM6893G1Z6</t>
  </si>
  <si>
    <t>GE215017541613</t>
  </si>
  <si>
    <t>Siva Electri Generation Pvt. Ltd.,</t>
  </si>
  <si>
    <t>GE215017551614</t>
  </si>
  <si>
    <t>GE215017561615</t>
  </si>
  <si>
    <t>Siva Green Energy India Pvt. Ltd.,</t>
  </si>
  <si>
    <t>33AAKCS2450H1ZH</t>
  </si>
  <si>
    <t>GE215017571616</t>
  </si>
  <si>
    <t xml:space="preserve">Mohan Mushroom Farms </t>
  </si>
  <si>
    <t>33ABCFM1921F1ZT</t>
  </si>
  <si>
    <t>GE215017581617</t>
  </si>
  <si>
    <t>GE215017591618</t>
  </si>
  <si>
    <t>GE215017601619</t>
  </si>
  <si>
    <t>GE215017611620</t>
  </si>
  <si>
    <t>GE215017621621</t>
  </si>
  <si>
    <t>Terraone Infra Green Power Pvt. Ltd.,</t>
  </si>
  <si>
    <t>33AALCT5099C1Z6</t>
  </si>
  <si>
    <t>GE215017631622</t>
  </si>
  <si>
    <t>Visalakshi Green Energy LLP</t>
  </si>
  <si>
    <t>GE215017641623</t>
  </si>
  <si>
    <t>Senthil KM Power LLP</t>
  </si>
  <si>
    <t>33AFHFS3843P1ZG</t>
  </si>
  <si>
    <t>GE215017651624</t>
  </si>
  <si>
    <t>Truere Surya Pvt. Ltd.,</t>
  </si>
  <si>
    <t>33AAKCT9321Q1ZP</t>
  </si>
  <si>
    <t>GE215017661625</t>
  </si>
  <si>
    <t>Hindustan Textiles</t>
  </si>
  <si>
    <t>33AABFH8015P1Z9</t>
  </si>
  <si>
    <t>GE215017671626</t>
  </si>
  <si>
    <t>GE215017681627</t>
  </si>
  <si>
    <t>Nagalur Estates LLP</t>
  </si>
  <si>
    <t>33AAUFN7617G1ZX</t>
  </si>
  <si>
    <t>GE215017691628</t>
  </si>
  <si>
    <t>Vinoba Green Energy Pvt. Ltd.,</t>
  </si>
  <si>
    <t>33AAICV1991Q1ZL</t>
  </si>
  <si>
    <t>GE215017701629</t>
  </si>
  <si>
    <t>Cals Renewable Energy India Pvt. Ltd.,</t>
  </si>
  <si>
    <t>33AAJCC9762B1ZP</t>
  </si>
  <si>
    <t>GE215017711630</t>
  </si>
  <si>
    <t>GE215017721631</t>
  </si>
  <si>
    <t>Deventhira Spinners Pvt. Ltd.,</t>
  </si>
  <si>
    <t>33AAACD7410J1ZZ</t>
  </si>
  <si>
    <t>GE215017731632</t>
  </si>
  <si>
    <t>UCAL Ltd.,</t>
  </si>
  <si>
    <t>33AAACU0541K1ZM</t>
  </si>
  <si>
    <t>GE215017741633</t>
  </si>
  <si>
    <t>Sunshitha Green Energy Pvt.Ltd.,</t>
  </si>
  <si>
    <t>33ABMCS4336F1ZC</t>
  </si>
  <si>
    <t>GE215017751634</t>
  </si>
  <si>
    <t>GE215017761635</t>
  </si>
  <si>
    <t>Babu Sarees Pvt. Ltd.,</t>
  </si>
  <si>
    <t>33AAFCB0382A1ZE</t>
  </si>
  <si>
    <t>GE215017771636</t>
  </si>
  <si>
    <t>Best Cotton Mils Pvt. Ltd.,</t>
  </si>
  <si>
    <t>33AAGCB3629M1ZK</t>
  </si>
  <si>
    <t>GE215017781637</t>
  </si>
  <si>
    <t>ARA Solar LLP</t>
  </si>
  <si>
    <t>GE215017791638</t>
  </si>
  <si>
    <t>Kask Solar LLP</t>
  </si>
  <si>
    <t>GE215017801639</t>
  </si>
  <si>
    <t>Amplus Sun Beat Pvt.Ltd.,</t>
  </si>
  <si>
    <t>33AAZCA0435F2ZQ</t>
  </si>
  <si>
    <t>GE215017811640</t>
  </si>
  <si>
    <t>GE215017821641</t>
  </si>
  <si>
    <t>GE215017831642</t>
  </si>
  <si>
    <t>GE215017841643</t>
  </si>
  <si>
    <t>GE215017851644</t>
  </si>
  <si>
    <t>CRI Pumps Pvt. Ltd.</t>
  </si>
  <si>
    <t>33AAACC9497N1Z1</t>
  </si>
  <si>
    <t>GE215017861645</t>
  </si>
  <si>
    <t>Ramkumar Venture Pvt. Ltd.,</t>
  </si>
  <si>
    <t>33AAMCR6530P1ZU</t>
  </si>
  <si>
    <t>GE215017871646</t>
  </si>
  <si>
    <t>Sri Alpine Green Energy Pvt. Ltd.,</t>
  </si>
  <si>
    <t>33ABPCS6753B1Z8</t>
  </si>
  <si>
    <t>GE215017881647</t>
  </si>
  <si>
    <t>Surya Narayana Aggregates and Sands Pvt. Ltd.,</t>
  </si>
  <si>
    <t>33ABMCS6083M1ZP</t>
  </si>
  <si>
    <t>GE215017891648</t>
  </si>
  <si>
    <t>Perfect Products</t>
  </si>
  <si>
    <t>33AAOFP3416B1ZM</t>
  </si>
  <si>
    <t>GE215017901649</t>
  </si>
  <si>
    <t>GE215017911650</t>
  </si>
  <si>
    <t>GE215017921651</t>
  </si>
  <si>
    <t>GE215017931652</t>
  </si>
  <si>
    <t>GE215017941653</t>
  </si>
  <si>
    <t>GE215017951654</t>
  </si>
  <si>
    <t>GE215017961655</t>
  </si>
  <si>
    <t>GE215017971656</t>
  </si>
  <si>
    <t>Riza Green Energy LLP</t>
  </si>
  <si>
    <t>GE215017981657</t>
  </si>
  <si>
    <t>GE215017991658</t>
  </si>
  <si>
    <t>Thirukkumaran Modern Rice Mills,</t>
  </si>
  <si>
    <t>33AAEFT6129K1Z1</t>
  </si>
  <si>
    <t>GE215018001659</t>
  </si>
  <si>
    <t>Sree Sakthi Renewable Power pvt. Ltd.,</t>
  </si>
  <si>
    <t>33AAVCS5717Q1ZF</t>
  </si>
  <si>
    <t>GE215018011660</t>
  </si>
  <si>
    <t>GE215018021661</t>
  </si>
  <si>
    <t>GE215018031662</t>
  </si>
  <si>
    <t>Tulip Renewable Powertech Pvt. Ltd,</t>
  </si>
  <si>
    <t>33AAECT4189L1ZX</t>
  </si>
  <si>
    <t>GE215018041663</t>
  </si>
  <si>
    <t>GE215018051664</t>
  </si>
  <si>
    <t>Lotus Clean Power Venture Pvt. Ltd.,</t>
  </si>
  <si>
    <t>33AACCL0985E1ZQ</t>
  </si>
  <si>
    <t>GE215018061665</t>
  </si>
  <si>
    <t>GE215018071666</t>
  </si>
  <si>
    <t>GE215018081667</t>
  </si>
  <si>
    <t>GE215018091668</t>
  </si>
  <si>
    <t>GE215018101669</t>
  </si>
  <si>
    <t>GE215018111670</t>
  </si>
  <si>
    <t>Thenpandian Energy Innovations Pvt. Ltd.,</t>
  </si>
  <si>
    <t>33AAKCT2125Q1Z1</t>
  </si>
  <si>
    <t>GE215018121671</t>
  </si>
  <si>
    <t>The President Match Company</t>
  </si>
  <si>
    <t>33AABFT9919L1ZQ</t>
  </si>
  <si>
    <t>GE215018131672</t>
  </si>
  <si>
    <t>GE215018141673</t>
  </si>
  <si>
    <t xml:space="preserve">Aquasub Engineering </t>
  </si>
  <si>
    <t>33AADFA8028P1Z9</t>
  </si>
  <si>
    <t>GE215018151674</t>
  </si>
  <si>
    <t>Shri Balaji Solar Energy Corporation</t>
  </si>
  <si>
    <t>33AKEPS3120R1ZX</t>
  </si>
  <si>
    <t>GE215018161675</t>
  </si>
  <si>
    <t>GE215018171676</t>
  </si>
  <si>
    <t>GE215018181677</t>
  </si>
  <si>
    <t>New Vision Wind Power Pvt. Ltd.,</t>
  </si>
  <si>
    <t>33AAECN2387E1ZM</t>
  </si>
  <si>
    <t>GE215018191678</t>
  </si>
  <si>
    <t>Annai Infra Developers Ltd.,</t>
  </si>
  <si>
    <t>33AAHCA5802A1ZE</t>
  </si>
  <si>
    <t>GE215018201679</t>
  </si>
  <si>
    <t>LILAC Ecoenergy Pvt. Ltd.,</t>
  </si>
  <si>
    <t>33AAECL5165G1ZM</t>
  </si>
  <si>
    <t>GE215018211680</t>
  </si>
  <si>
    <t>Venkatranga Solar Energy</t>
  </si>
  <si>
    <t>33AARCS3339L1ZV</t>
  </si>
  <si>
    <t>GE215018221681</t>
  </si>
  <si>
    <t>Padmasri Paper Boards Pvt. Ltd.,</t>
  </si>
  <si>
    <t>33AAFCP6391P1ZS </t>
  </si>
  <si>
    <t>GE215018231682</t>
  </si>
  <si>
    <t>Aksarben Energy Pvt Ltd.,</t>
  </si>
  <si>
    <t>33ABCCA2154P1ZN</t>
  </si>
  <si>
    <t>GE215018241683</t>
  </si>
  <si>
    <t>GE215018251684</t>
  </si>
  <si>
    <t>Saravana ECO Power India Ltd.,</t>
  </si>
  <si>
    <t>33AARCS2929N1ZP</t>
  </si>
  <si>
    <t>GE215018261685</t>
  </si>
  <si>
    <t>Mahendra Feeds &amp; Foods</t>
  </si>
  <si>
    <t>33AASFM9380R1Z5</t>
  </si>
  <si>
    <t>GE215018271686</t>
  </si>
  <si>
    <t>Sai Hridham Infra Pvt. Ltd.,</t>
  </si>
  <si>
    <t>33AAWCS0742A2ZJ</t>
  </si>
  <si>
    <t>GE215018281687</t>
  </si>
  <si>
    <t>Eternal Renewables Pvt. Ltd.,</t>
  </si>
  <si>
    <t>33AAFCE3256J1ZP</t>
  </si>
  <si>
    <t>GE215018291688</t>
  </si>
  <si>
    <t>GE215018301689</t>
  </si>
  <si>
    <t>Jaganath Textile Company Ltd.,</t>
  </si>
  <si>
    <t>33AAACJ5552D1ZZ</t>
  </si>
  <si>
    <t>GE215018311690</t>
  </si>
  <si>
    <t>GE215018321691</t>
  </si>
  <si>
    <t>Venner Enterprises Pvt. Ltd.,</t>
  </si>
  <si>
    <t>33AAICV1951G1ZE</t>
  </si>
  <si>
    <t>GE215018331692</t>
  </si>
  <si>
    <t>Sahana Clothing Company Pvt. Ltd.,</t>
  </si>
  <si>
    <t>33AAUCS2984A2Z5</t>
  </si>
  <si>
    <t>GE215018341693</t>
  </si>
  <si>
    <t>Praghashree Systems Pvt. Ltd.,</t>
  </si>
  <si>
    <t>GE215018351694</t>
  </si>
  <si>
    <t>GE215018361695</t>
  </si>
  <si>
    <t>Martin Windfarms Pvt. Ltd.,</t>
  </si>
  <si>
    <t>33AAGCM9211Q1Z3</t>
  </si>
  <si>
    <t>GE215018371696</t>
  </si>
  <si>
    <t>Zaron Indistries</t>
  </si>
  <si>
    <t>33AAAFZ8146Q1ZI</t>
  </si>
  <si>
    <t>GE215018381697</t>
  </si>
  <si>
    <t>33AAKCT1270C1ZQ</t>
  </si>
  <si>
    <t>GE215018391698</t>
  </si>
  <si>
    <t>Armstrong Power Systems Pvt. Ltd.,</t>
  </si>
  <si>
    <t>33AAKCA6570A1Z0</t>
  </si>
  <si>
    <t>GE215018401699</t>
  </si>
  <si>
    <t>Arunachalam Pillai Anandan</t>
  </si>
  <si>
    <t>33AAAPA8586B2Z4</t>
  </si>
  <si>
    <t>GE215018411700</t>
  </si>
  <si>
    <t>Electron Embedded Systems</t>
  </si>
  <si>
    <t>33COHPB3908K1Z3</t>
  </si>
  <si>
    <t>GE215018421701</t>
  </si>
  <si>
    <t>Rajam Food Industries</t>
  </si>
  <si>
    <t>33AARFR6996B2ZP</t>
  </si>
  <si>
    <t>GE215018431702</t>
  </si>
  <si>
    <t>Swami Green Energy Pvt. Ltd.,</t>
  </si>
  <si>
    <t>33ABHCS6568E1Z5</t>
  </si>
  <si>
    <t>GE215018441703</t>
  </si>
  <si>
    <t>Kongunadu Air Product Pvt.Ltd.,</t>
  </si>
  <si>
    <t>33AACCK4100G1Z8</t>
  </si>
  <si>
    <t>GE215018451704</t>
  </si>
  <si>
    <t>Sri N. Rajan Green Energy</t>
  </si>
  <si>
    <t>33ACBPJ1192R1ZE</t>
  </si>
  <si>
    <t>GE215018461705</t>
  </si>
  <si>
    <t>GE215018471706</t>
  </si>
  <si>
    <t>RMU Energy Pvt. Ltd.,</t>
  </si>
  <si>
    <t>33AANCR2848F1Z9</t>
  </si>
  <si>
    <t>GE215018481707</t>
  </si>
  <si>
    <t>GE215018491708</t>
  </si>
  <si>
    <t>GE215018501709</t>
  </si>
  <si>
    <t>Tara Green Power Pvt. Ltd.,</t>
  </si>
  <si>
    <t>GE215018511710</t>
  </si>
  <si>
    <t>Texcity Wind Farm Pvt. Ltd.,</t>
  </si>
  <si>
    <t>33AAACT7920R1ZW</t>
  </si>
  <si>
    <t>GE215018521711</t>
  </si>
  <si>
    <t>GE215018531712</t>
  </si>
  <si>
    <t>GE215018541713</t>
  </si>
  <si>
    <t>APGL Green Energy</t>
  </si>
  <si>
    <t>33ABQFA8858D1Z5</t>
  </si>
  <si>
    <t>GE215018551714</t>
  </si>
  <si>
    <t>AmarjoTHI Spinning Mills Ltd.,</t>
  </si>
  <si>
    <t>33AAFCA7082C1Z0</t>
  </si>
  <si>
    <t>GE215018561715</t>
  </si>
  <si>
    <t>Shree Malaiamman Energy India Pvt. Ltd.,</t>
  </si>
  <si>
    <t>33ABBCS2061A1Z3</t>
  </si>
  <si>
    <t>GE215018571716</t>
  </si>
  <si>
    <t>Eco Leap Technologies india Pvt. Ltd.,</t>
  </si>
  <si>
    <t>33AACCE9661L3Z9</t>
  </si>
  <si>
    <t>GE215018581717</t>
  </si>
  <si>
    <t>Sastivel Renewble Energy Pvt. Ltd.,</t>
  </si>
  <si>
    <t>33ABOCS5229D1ZC</t>
  </si>
  <si>
    <t>GE215018591718</t>
  </si>
  <si>
    <t>Sarojarajan Green Energy</t>
  </si>
  <si>
    <t>33AECFS2291D1ZC</t>
  </si>
  <si>
    <t>GE215018601719</t>
  </si>
  <si>
    <t>Kumaran Textiles</t>
  </si>
  <si>
    <t>33AADFK3959R1ZP</t>
  </si>
  <si>
    <t>GE215018611720</t>
  </si>
  <si>
    <t>Green Infra Wind Generation Ltd.,</t>
  </si>
  <si>
    <t>33AAECG3408R1ZE</t>
  </si>
  <si>
    <t>GE215018621721</t>
  </si>
  <si>
    <t>PP Wind Farm Pvt. Ltd.,</t>
  </si>
  <si>
    <t>33AAHCP8705H2ZC</t>
  </si>
  <si>
    <t>GE215018631722</t>
  </si>
  <si>
    <t>TMV Energy Reesources Pvt. Ltd.,</t>
  </si>
  <si>
    <t>33AAGCT3745A1ZQ</t>
  </si>
  <si>
    <t>GE215018641723</t>
  </si>
  <si>
    <t>GE215018651724</t>
  </si>
  <si>
    <t>GE215018661725</t>
  </si>
  <si>
    <t>Echanda Urja pvt. Ltd.,</t>
  </si>
  <si>
    <t>33AADCE8132B1Z7</t>
  </si>
  <si>
    <t>GE215018671726</t>
  </si>
  <si>
    <t>Nachiar Spinning Mills Pvt, Ltd.,</t>
  </si>
  <si>
    <t>33AAACN9847P1ZS</t>
  </si>
  <si>
    <t>GE215018681727</t>
  </si>
  <si>
    <t>Muthu Export House</t>
  </si>
  <si>
    <t>33AAAFM8638A1ZN</t>
  </si>
  <si>
    <t>GE215018691728</t>
  </si>
  <si>
    <t>GE215018701729</t>
  </si>
  <si>
    <t>Gee Yess India Engineering</t>
  </si>
  <si>
    <t>33AAICG1034H1Z1</t>
  </si>
  <si>
    <t>GE215018711730</t>
  </si>
  <si>
    <t>Yesco Flow Control Engineers pvt. Ltd.,</t>
  </si>
  <si>
    <t>33AAAFY4114B1ZU</t>
  </si>
  <si>
    <t>GE215018721731</t>
  </si>
  <si>
    <t>Seyad Cotton Mills Pvt. Ltd</t>
  </si>
  <si>
    <t>33AADCS9550M1ZY</t>
  </si>
  <si>
    <t>GE215018731732</t>
  </si>
  <si>
    <t>Allied Green Power pvt. Ltd.,</t>
  </si>
  <si>
    <t>33AAZCA1162D1ZT</t>
  </si>
  <si>
    <t>GE215018741733</t>
  </si>
  <si>
    <t>GE215018751734</t>
  </si>
  <si>
    <t>Padma Enercon Wind Power Pvt. Ltd.,</t>
  </si>
  <si>
    <t>33AAOCP5411H1ZH</t>
  </si>
  <si>
    <t>GE215018761735</t>
  </si>
  <si>
    <t>Sakthi Wind Projects Pvt. Ltd.,</t>
  </si>
  <si>
    <t>33ABMCS7575G1ZV</t>
  </si>
  <si>
    <t>GE215018771736</t>
  </si>
  <si>
    <t>Neohasta Industries Pvt. Ltd.,</t>
  </si>
  <si>
    <t>33AAJCN2508E1ZU</t>
  </si>
  <si>
    <t>GE215018781737</t>
  </si>
  <si>
    <t>V. Sathyamoorthy &amp; Co</t>
  </si>
  <si>
    <t>33AACFV0222D1ZY</t>
  </si>
  <si>
    <t>GE215018791738</t>
  </si>
  <si>
    <t>GE215018801739</t>
  </si>
  <si>
    <t>Palladam Steels Pvt. Ltd.,</t>
  </si>
  <si>
    <t>33AAMCP6368D1Z9</t>
  </si>
  <si>
    <t>GE215018811740</t>
  </si>
  <si>
    <t>Seyadu Beedi Company</t>
  </si>
  <si>
    <t>33AACFS5706R1ZT</t>
  </si>
  <si>
    <t>GE215018821741</t>
  </si>
  <si>
    <t>GE215018831742</t>
  </si>
  <si>
    <t>Premchander Wind Farms Pvt. Ltd.,</t>
  </si>
  <si>
    <t>33AAJCP7736L1ZX</t>
  </si>
  <si>
    <t>GE215018841743</t>
  </si>
  <si>
    <t>Sri Dhandayuthapani Spinners Pvt. Ltd.,</t>
  </si>
  <si>
    <t>33AAHCS8807R1ZM</t>
  </si>
  <si>
    <t>GE215018851744</t>
  </si>
  <si>
    <t>GE215018861745</t>
  </si>
  <si>
    <t>Viking Knitters</t>
  </si>
  <si>
    <t>33AABFV8542R1ZJ</t>
  </si>
  <si>
    <t>GE215018871746</t>
  </si>
  <si>
    <t>Santhi duraisamy</t>
  </si>
  <si>
    <t>33AGUPS1192H1ZZ</t>
  </si>
  <si>
    <t>GE215018881747</t>
  </si>
  <si>
    <t>LMW Ltd.,</t>
  </si>
  <si>
    <t>33AAACL5244N1ZF</t>
  </si>
  <si>
    <t>GE215018891748</t>
  </si>
  <si>
    <t>GE215018901749</t>
  </si>
  <si>
    <t>Prakash Industries Ltd.,</t>
  </si>
  <si>
    <t>33AABCP6765H1ZB</t>
  </si>
  <si>
    <t>GE215018911750</t>
  </si>
  <si>
    <t>Nandhi Spinning Mills Pvt. Ltd.,</t>
  </si>
  <si>
    <t>33AAACN6166D3ZP</t>
  </si>
  <si>
    <t>GE215018921751</t>
  </si>
  <si>
    <t>GE215018931752</t>
  </si>
  <si>
    <t>Jay Thiru Renewable Power Pvt. Ltd.</t>
  </si>
  <si>
    <t>33AADCJ1050F1Z7</t>
  </si>
  <si>
    <t>GE215018941753</t>
  </si>
  <si>
    <t>GE215018951754</t>
  </si>
  <si>
    <t>GE215018961755</t>
  </si>
  <si>
    <t>Amala Green Energy Pvt. Ltd.,</t>
  </si>
  <si>
    <t>33ABBCA7461L1ZK</t>
  </si>
  <si>
    <t>GE215018971756</t>
  </si>
  <si>
    <t>GE215018981757</t>
  </si>
  <si>
    <t xml:space="preserve">SR Green Energy </t>
  </si>
  <si>
    <t>33ACCFS3094E1ZB</t>
  </si>
  <si>
    <t>GE215018991758</t>
  </si>
  <si>
    <t>GE215019001759</t>
  </si>
  <si>
    <t>Vijayanth DeveloPer pvt. Ltd.,</t>
  </si>
  <si>
    <t>33AACCV8776B1Z9</t>
  </si>
  <si>
    <t>GE215019011760</t>
  </si>
  <si>
    <t>GE215019021761</t>
  </si>
  <si>
    <t>GE215019031762</t>
  </si>
  <si>
    <t>Excel Power Co.,</t>
  </si>
  <si>
    <t>33AALFE4794Q1ZM</t>
  </si>
  <si>
    <t>GE215019041763</t>
  </si>
  <si>
    <t>KKK Solar Farms Pvt. Ltd.,</t>
  </si>
  <si>
    <t>33AAJCK0257F1ZT</t>
  </si>
  <si>
    <t>GE215019051764</t>
  </si>
  <si>
    <t>KGR Knits Pvt. Ltd.,</t>
  </si>
  <si>
    <t>33AAKCK3257G1ZK</t>
  </si>
  <si>
    <t>GE215019061765</t>
  </si>
  <si>
    <t>RP Solar The Rising Power</t>
  </si>
  <si>
    <t>33AAYFR6845A1ZX</t>
  </si>
  <si>
    <t>GE215019071766</t>
  </si>
  <si>
    <t>Renewer Energle Pvt. Ltd.,</t>
  </si>
  <si>
    <t>33AANCR1667A1ZK</t>
  </si>
  <si>
    <t>GE215019081767</t>
  </si>
  <si>
    <t>GE215019091768</t>
  </si>
  <si>
    <t>Vijayanth Develooer pvt. Ltd.,</t>
  </si>
  <si>
    <t>GE215019101769</t>
  </si>
  <si>
    <t>GE215019111770</t>
  </si>
  <si>
    <t>ER Aditya Pure Wind Pvt. Ltd.,</t>
  </si>
  <si>
    <t>33AAECE8400F1Z3</t>
  </si>
  <si>
    <t>GE215019121771</t>
  </si>
  <si>
    <t>Green Shift Pvt. Ltd.,</t>
  </si>
  <si>
    <t>33AAGCG6202K1ZS</t>
  </si>
  <si>
    <t>GE215019131772</t>
  </si>
  <si>
    <t>Apple India Solar Products Pvt. Ltd.,</t>
  </si>
  <si>
    <t>33AATCA0025F1Z3</t>
  </si>
  <si>
    <t>GE215019141773</t>
  </si>
  <si>
    <t>Velan Infra Projects Pvt. Ltd.,</t>
  </si>
  <si>
    <t>33AAECV5914D1ZL</t>
  </si>
  <si>
    <t>GE215019151774</t>
  </si>
  <si>
    <t>GE215019161775</t>
  </si>
  <si>
    <t>Kilavikulam Rajalakshmi Solar Power</t>
  </si>
  <si>
    <t>33AAJCK1879K1Z4</t>
  </si>
  <si>
    <t>GE215019171776</t>
  </si>
  <si>
    <t>GE215019181777</t>
  </si>
  <si>
    <t>GE215019191778</t>
  </si>
  <si>
    <t>GE215019201779</t>
  </si>
  <si>
    <t>GE215019211780</t>
  </si>
  <si>
    <t>Jayavelan Power Pvt. Ltd.,</t>
  </si>
  <si>
    <t>33AAFCJ4185K1ZC</t>
  </si>
  <si>
    <t>GE215019221781</t>
  </si>
  <si>
    <t>GE215019231782</t>
  </si>
  <si>
    <t>CWRE Wind Power pvt. Ltd.,</t>
  </si>
  <si>
    <t>33AAECC7948N1Z5</t>
  </si>
  <si>
    <t>GE215019241783</t>
  </si>
  <si>
    <t>Aara Green Tech Pvt. Ltd.,</t>
  </si>
  <si>
    <t>33ABBCA9990L1Z6</t>
  </si>
  <si>
    <t>GE215019251784</t>
  </si>
  <si>
    <t>Indowind Power Pvt.ltd.,</t>
  </si>
  <si>
    <t>33AACCI3887N1Z3</t>
  </si>
  <si>
    <t>GE215019261785</t>
  </si>
  <si>
    <t>Blue Breeze Enterprise</t>
  </si>
  <si>
    <t>33AAEFB1784G1ZP</t>
  </si>
  <si>
    <t>GE215019271786</t>
  </si>
  <si>
    <t>GE215019281787</t>
  </si>
  <si>
    <t>SA Green Energy Pvt. Ltd.,</t>
  </si>
  <si>
    <t>33ABLCS3807L1Z2</t>
  </si>
  <si>
    <t>GE215019291788</t>
  </si>
  <si>
    <t>GE215019301789</t>
  </si>
  <si>
    <t>GE215019311790</t>
  </si>
  <si>
    <t>Best Corporation Pvt. Ltd.,</t>
  </si>
  <si>
    <t>33AACCR6828G2ZD</t>
  </si>
  <si>
    <t>GE215019321791</t>
  </si>
  <si>
    <t>Bharath Enterprises</t>
  </si>
  <si>
    <t>33DXJPM2109F1ZR</t>
  </si>
  <si>
    <t>GE215019331792</t>
  </si>
  <si>
    <t>Thamara Green Power Pvt. Ltd.,</t>
  </si>
  <si>
    <t>33AAKCT3715A1ZS</t>
  </si>
  <si>
    <t>GE215019341793</t>
  </si>
  <si>
    <t>JRR Green Energy Pvt. Ltd.,</t>
  </si>
  <si>
    <t>33AAGCJ2380K1ZI</t>
  </si>
  <si>
    <t>GE215019351794</t>
  </si>
  <si>
    <t>Bannari Solar Valley Pvt. Ltd.,</t>
  </si>
  <si>
    <t>33AANCB2364E1ZW</t>
  </si>
  <si>
    <t>GE215019361795</t>
  </si>
  <si>
    <t>V. Tech Green Energy Pvt. Ltd.,</t>
  </si>
  <si>
    <t>33AAJCV6767H1ZV</t>
  </si>
  <si>
    <t>GE215019371796</t>
  </si>
  <si>
    <t>Goyal Ispat Pvt. Ltd.,</t>
  </si>
  <si>
    <t>33AAACG2191B1Z9</t>
  </si>
  <si>
    <t>GE215019381797</t>
  </si>
  <si>
    <t>Sri Thillapuramman Energy Pvt. Ltd.,</t>
  </si>
  <si>
    <t>33ABMCS2137A1ZR</t>
  </si>
  <si>
    <t>GE215019391798</t>
  </si>
  <si>
    <t>GE215019401799</t>
  </si>
  <si>
    <t>MSR Wind Farm</t>
  </si>
  <si>
    <t>33ABIFM6722E1ZG</t>
  </si>
  <si>
    <t>GE215019411800</t>
  </si>
  <si>
    <t>GE215019421801</t>
  </si>
  <si>
    <t>GE215019431802</t>
  </si>
  <si>
    <t>SSK Textiles</t>
  </si>
  <si>
    <t>33ACKPS1343L1ZF</t>
  </si>
  <si>
    <t>GE215019441803</t>
  </si>
  <si>
    <t>Shivanjali Green Energy Pvt. Ltd.,</t>
  </si>
  <si>
    <t>33ABMCS0310B1Z2</t>
  </si>
  <si>
    <t>GE215019451804</t>
  </si>
  <si>
    <t>Vishmayaa Energy Pvt. Ltd.,</t>
  </si>
  <si>
    <t>33AAJCV6091L1ZT</t>
  </si>
  <si>
    <t>GE215019461805</t>
  </si>
  <si>
    <t>Pixel Clean Energy Pvt. Ltd.,</t>
  </si>
  <si>
    <t>33AAOCP2125N1Z7</t>
  </si>
  <si>
    <t>GE215019471806</t>
  </si>
  <si>
    <t>Kannappan Textiles Mills Pvt. Ltd.,</t>
  </si>
  <si>
    <t>33AABCS0452L1ZJ</t>
  </si>
  <si>
    <t>GE215019481807</t>
  </si>
  <si>
    <t>GE215019491808</t>
  </si>
  <si>
    <t>GE215019501809</t>
  </si>
  <si>
    <t>GE215019511810</t>
  </si>
  <si>
    <t>GE215019521811</t>
  </si>
  <si>
    <t>Amplus Theta Energy Pvt. Ltd.,</t>
  </si>
  <si>
    <t>33AAZCA5337N1ZZ</t>
  </si>
  <si>
    <t>GE215019531812</t>
  </si>
  <si>
    <t>GE215019541813</t>
  </si>
  <si>
    <t>GE215019551814</t>
  </si>
  <si>
    <t>GE215019561815</t>
  </si>
  <si>
    <t>GE215019571816</t>
  </si>
  <si>
    <t>GE215019581817</t>
  </si>
  <si>
    <t>GE215019591818</t>
  </si>
  <si>
    <t>GE215019601819</t>
  </si>
  <si>
    <t>GE215019611820</t>
  </si>
  <si>
    <t>GE215019621821</t>
  </si>
  <si>
    <t>Deekshu Windmills Pvt. Ltd.,</t>
  </si>
  <si>
    <t>33AAFCD2081E1Z4</t>
  </si>
  <si>
    <t>GE215019631822</t>
  </si>
  <si>
    <t>Sri Shivsakthi Mercantile Pvt. Ltd.,</t>
  </si>
  <si>
    <t>33ABCCS1225K1ZL</t>
  </si>
  <si>
    <t>GE215019641823</t>
  </si>
  <si>
    <t>Vetal Textiles &amp; Electronics Pvt. Ltd.,</t>
  </si>
  <si>
    <t>33AAACV6385J1Z1</t>
  </si>
  <si>
    <t>GE215019651824</t>
  </si>
  <si>
    <t>SLM SAND</t>
  </si>
  <si>
    <t>33AEKFS7733Q1Z8</t>
  </si>
  <si>
    <t>GE215019661825</t>
  </si>
  <si>
    <t>HI - Tech Arsi Pvt. Ltd.,</t>
  </si>
  <si>
    <t>unregister</t>
  </si>
  <si>
    <t>GE215019671826</t>
  </si>
  <si>
    <t>Dahlia Green Energy Pvt. Ltd.,</t>
  </si>
  <si>
    <t>GE215019681827</t>
  </si>
  <si>
    <t>GE215019691828</t>
  </si>
  <si>
    <t>Sri Suguna Machine Works Pvt. Ltd.,</t>
  </si>
  <si>
    <t>GE215019701829</t>
  </si>
  <si>
    <t>GE215019711830</t>
  </si>
  <si>
    <t>M.Anadan</t>
  </si>
  <si>
    <t>GE215019721831</t>
  </si>
  <si>
    <t>Narasus Spinning Mills</t>
  </si>
  <si>
    <t>GE215019731832</t>
  </si>
  <si>
    <t>GE215019741833</t>
  </si>
  <si>
    <t>Shrees Energy Source</t>
  </si>
  <si>
    <t>GE215019751834</t>
  </si>
  <si>
    <t>Sri Marudamalai Andavar Wind Energy Pvt. Ltd.,</t>
  </si>
  <si>
    <t>GE215019761835</t>
  </si>
  <si>
    <t>GE215019771836</t>
  </si>
  <si>
    <t>Greennsure Power Pvt. Ltd.,</t>
  </si>
  <si>
    <t>GE215019781837</t>
  </si>
  <si>
    <t>KKM Wind Mill India Pvt. Ltd.,</t>
  </si>
  <si>
    <t>GE215019791838</t>
  </si>
  <si>
    <t>Torrent Urja 22 Pvt. Ltd.,</t>
  </si>
  <si>
    <t>GE215019801839</t>
  </si>
  <si>
    <t>MPS Wind Faarms</t>
  </si>
  <si>
    <t>GE215019811840</t>
  </si>
  <si>
    <t>SSV Green Power Pvt. Ltd.,</t>
  </si>
  <si>
    <t>GE215019821841</t>
  </si>
  <si>
    <t>OBLI Geo Rocks</t>
  </si>
  <si>
    <t>GE215019831842</t>
  </si>
  <si>
    <t>Finecot Spinning Mills Pvt. Ltd.,</t>
  </si>
  <si>
    <t>GE215019841843</t>
  </si>
  <si>
    <t>Remo Wind Energy Pvt. Ltd.,</t>
  </si>
  <si>
    <t>GE215019851844</t>
  </si>
  <si>
    <t>Ashik Wind Farm</t>
  </si>
  <si>
    <t>GE215019861845</t>
  </si>
  <si>
    <t>Citron Ecopower Pvt. Ltd.,</t>
  </si>
  <si>
    <t>GE215019871846</t>
  </si>
  <si>
    <t>GE215019881847</t>
  </si>
  <si>
    <t>GE215019891848</t>
  </si>
  <si>
    <t>GE215019901849</t>
  </si>
  <si>
    <t>Orange Velley Winmills Pvt. Ltd.,</t>
  </si>
  <si>
    <t>GE215019911850</t>
  </si>
  <si>
    <t>Niso Wind Energy Pvt. Ltd.,</t>
  </si>
  <si>
    <t>GE215019921851</t>
  </si>
  <si>
    <t>GE215019931852</t>
  </si>
  <si>
    <t>GE215019941853</t>
  </si>
  <si>
    <t>Karphagham Tex Wind Farm LLP</t>
  </si>
  <si>
    <t>GE215019951854</t>
  </si>
  <si>
    <t>Rettaikill Renewable Energy LLP</t>
  </si>
  <si>
    <t>GE215019961855</t>
  </si>
  <si>
    <t>GE215019971856</t>
  </si>
  <si>
    <t>GE215019981857</t>
  </si>
  <si>
    <t>Ashnisha Power and Energy Pvt. Ltd</t>
  </si>
  <si>
    <t>GE215019991858</t>
  </si>
  <si>
    <t>JMI Wind Mills Pvt. Ltd.,</t>
  </si>
  <si>
    <t>GE215020001859</t>
  </si>
  <si>
    <t>Shaba Solar Power Pvt. Ltd.,</t>
  </si>
  <si>
    <t>GE215020011860</t>
  </si>
  <si>
    <t>GE215020021861</t>
  </si>
  <si>
    <t>GE215020031862</t>
  </si>
  <si>
    <t>GE215020041863</t>
  </si>
  <si>
    <t>GE215020051864</t>
  </si>
  <si>
    <t>GE215020061865</t>
  </si>
  <si>
    <t>GE215020071866</t>
  </si>
  <si>
    <t>GE215020081867</t>
  </si>
  <si>
    <t>GE215020091868</t>
  </si>
  <si>
    <t>Arul Steels</t>
  </si>
  <si>
    <t>GE215020101869</t>
  </si>
  <si>
    <t>GE215020111870</t>
  </si>
  <si>
    <t>Sankar &amp; Associates,</t>
  </si>
  <si>
    <t>GE215020121871</t>
  </si>
  <si>
    <t>GE215020131872</t>
  </si>
  <si>
    <t>GE215020141873</t>
  </si>
  <si>
    <t>Avni Green Energy</t>
  </si>
  <si>
    <t>GE215020151874</t>
  </si>
  <si>
    <t>GE215020161875</t>
  </si>
  <si>
    <t>MP Wind Energy Pvt. Ltd.,</t>
  </si>
  <si>
    <t>GE215020171876</t>
  </si>
  <si>
    <t>GE215020181877</t>
  </si>
  <si>
    <t>Yash Metal Resources Pvt. Ltd.,</t>
  </si>
  <si>
    <t>GE215020191878</t>
  </si>
  <si>
    <t>GE215020201879</t>
  </si>
  <si>
    <t>Sunland Auto Looms</t>
  </si>
  <si>
    <t>GE215020211880</t>
  </si>
  <si>
    <t>GE215020221881</t>
  </si>
  <si>
    <t>MS Raja Transports</t>
  </si>
  <si>
    <t>GE215020231882</t>
  </si>
  <si>
    <t>Aerosky Green Power Pvt. Ltd</t>
  </si>
  <si>
    <t>GE215020241883</t>
  </si>
  <si>
    <t>GE215020251884</t>
  </si>
  <si>
    <t>KRR Energy</t>
  </si>
  <si>
    <t>GE215020261885</t>
  </si>
  <si>
    <t>Kanagathara Wind Farm Pvt. Ltd.,</t>
  </si>
  <si>
    <t>GE215020271886</t>
  </si>
  <si>
    <t>TKM Mills Pvt. Ltd.,</t>
  </si>
  <si>
    <t>GE215020281887</t>
  </si>
  <si>
    <t>GE215020291888</t>
  </si>
  <si>
    <t>GE215020301889</t>
  </si>
  <si>
    <t>Samy Poultry Pvt. Ltd.,</t>
  </si>
  <si>
    <t>GE215020311890</t>
  </si>
  <si>
    <t>GE215020321891</t>
  </si>
  <si>
    <t>GE215020331892</t>
  </si>
  <si>
    <t>PROFIT CENTRE</t>
  </si>
  <si>
    <t>Return Type</t>
  </si>
  <si>
    <t>GSTR-1</t>
  </si>
  <si>
    <t>DRIP MADURAI</t>
  </si>
  <si>
    <t>SE/Civil/PD&amp;C</t>
  </si>
  <si>
    <t>SE/SOLAR</t>
  </si>
  <si>
    <t>SE/HYDRO</t>
  </si>
  <si>
    <t>SPO/ADM/TNGECL</t>
  </si>
  <si>
    <t>CE/CIVIL/DRIP</t>
  </si>
  <si>
    <t>CE/NCES</t>
  </si>
  <si>
    <t>DF/TNGECL</t>
  </si>
  <si>
    <t>Un Registered</t>
  </si>
  <si>
    <t>33BOIPM5243J1ZU</t>
  </si>
  <si>
    <t>ADCPB2071C</t>
  </si>
  <si>
    <t>CFCPS6771M</t>
  </si>
  <si>
    <t>BLMPR4898F</t>
  </si>
  <si>
    <t>AGXPB0002G</t>
  </si>
  <si>
    <t>FTDPS3455C</t>
  </si>
  <si>
    <t>BDHPN6874N</t>
  </si>
  <si>
    <t>AVNPM5506D</t>
  </si>
  <si>
    <t>DMKPM1372L</t>
  </si>
  <si>
    <t>ASZPM7347P</t>
  </si>
  <si>
    <t>CHNPM0797E</t>
  </si>
  <si>
    <t>FHDPS5294B</t>
  </si>
  <si>
    <t>33AVQPS3590LIZT</t>
  </si>
  <si>
    <t>33CJPPP5318A1ZC</t>
  </si>
  <si>
    <t>-</t>
  </si>
  <si>
    <t>33ABSPV0262A2ZS</t>
  </si>
  <si>
    <t>33BKSPS8194Q2ZR</t>
  </si>
  <si>
    <t>33ACKPH4664F2ZO</t>
  </si>
  <si>
    <t>HIRE VECHICLE</t>
  </si>
  <si>
    <t>Gurumoorthy munusamy, Salem</t>
  </si>
  <si>
    <t>B.Muniyappan,Valparai</t>
  </si>
  <si>
    <t>K.Srihari, Aliyar</t>
  </si>
  <si>
    <t>M.SIVARAJ</t>
  </si>
  <si>
    <t>R.RAJENDRAN</t>
  </si>
  <si>
    <t>S.BALACHANDRAN</t>
  </si>
  <si>
    <t>K.SATHISKUMAR</t>
  </si>
  <si>
    <t>D.NEELAMANI</t>
  </si>
  <si>
    <t>N.Madheswaran</t>
  </si>
  <si>
    <t>V.R.Manikandan</t>
  </si>
  <si>
    <t>P.Mathaiyan</t>
  </si>
  <si>
    <t>D.Murugesan</t>
  </si>
  <si>
    <t>S.Shajudeen</t>
  </si>
  <si>
    <t>San@Sanmugavel/Tin</t>
  </si>
  <si>
    <t>S.Parasuraman / V.K.Puram</t>
  </si>
  <si>
    <t>M/S. Thangam / Karichipatti</t>
  </si>
  <si>
    <t>San  @ Sanmugavel /Tirunelveli</t>
  </si>
  <si>
    <t>M.Thangam/Karichipatty/Theni Dist</t>
  </si>
  <si>
    <t>R.Nagarajan</t>
  </si>
  <si>
    <t xml:space="preserve"> P.Praveenkumar</t>
  </si>
  <si>
    <t>S.Prahathees</t>
  </si>
  <si>
    <t>R.Vigneshwaran</t>
  </si>
  <si>
    <t>S.Kochadaimuthu</t>
  </si>
  <si>
    <t>Thiru. K.Sastry</t>
  </si>
  <si>
    <t>Thiru.N.Prakash</t>
  </si>
  <si>
    <t>Thiru.C.Aswin Chandrakasan</t>
  </si>
  <si>
    <t>Thiru.D.Satheeshkumar</t>
  </si>
  <si>
    <t>Thiru.S.Raguraman</t>
  </si>
  <si>
    <t>N.Kanagavel, Erode</t>
  </si>
  <si>
    <t>s.Jaganraj, Erode</t>
  </si>
  <si>
    <t>S.Rajendran, Pavithiram</t>
  </si>
  <si>
    <t>R.Periyannan Namakkal</t>
  </si>
  <si>
    <t>A.Vijaykumar Adukkam</t>
  </si>
  <si>
    <t>S.Thenmozhi Mettur Dam</t>
  </si>
  <si>
    <t>M/s.Hemalatha Travels</t>
  </si>
  <si>
    <t xml:space="preserve">M/s.Sri Vaari Tours &amp; Travels </t>
  </si>
  <si>
    <t>M/s.Bismillah Cabs</t>
  </si>
  <si>
    <t>04</t>
  </si>
  <si>
    <t>07</t>
  </si>
  <si>
    <t>06</t>
  </si>
  <si>
    <t>05</t>
  </si>
  <si>
    <t>02</t>
  </si>
  <si>
    <t>88/24-25</t>
  </si>
  <si>
    <t>08/24-25</t>
  </si>
  <si>
    <t>10/24-25</t>
  </si>
  <si>
    <t>02/24-25</t>
  </si>
  <si>
    <t>89/24-25</t>
  </si>
  <si>
    <t>11/24-25</t>
  </si>
  <si>
    <t>03/24-25</t>
  </si>
  <si>
    <t>09/24-25</t>
  </si>
  <si>
    <t>12/24-25</t>
  </si>
  <si>
    <t>04/24-25</t>
  </si>
  <si>
    <t>05/25-26</t>
  </si>
  <si>
    <t>06/25-26</t>
  </si>
  <si>
    <t>91109FY242501</t>
  </si>
  <si>
    <t>91109FY242502</t>
  </si>
  <si>
    <t>91109FY242503</t>
  </si>
  <si>
    <t>91109FY242504</t>
  </si>
  <si>
    <t>91109FY242505</t>
  </si>
  <si>
    <t>91109FY242506</t>
  </si>
  <si>
    <t>91109FY242507</t>
  </si>
  <si>
    <t>05.04.2025</t>
  </si>
  <si>
    <t>03.04.25</t>
  </si>
  <si>
    <t>01.04.25</t>
  </si>
  <si>
    <t>02.04.25</t>
  </si>
  <si>
    <t>04.04.25</t>
  </si>
  <si>
    <t>04/2025</t>
  </si>
  <si>
    <t>16.04.25</t>
  </si>
  <si>
    <t>17.04.25</t>
  </si>
  <si>
    <t>08.04.2025</t>
  </si>
  <si>
    <t>CGST + SGST - 5%</t>
  </si>
  <si>
    <t>RCM</t>
  </si>
  <si>
    <t>SE/CIVIL/KPSHEP/EMERALD</t>
  </si>
  <si>
    <t>HYDRO PROJECT ERODE</t>
  </si>
  <si>
    <t>Grand Total</t>
  </si>
  <si>
    <t>Sum of TAXABLE VALUE</t>
  </si>
  <si>
    <t>Total Sum of TAXABLE VALUE</t>
  </si>
  <si>
    <t xml:space="preserve">Total Sum of SGST </t>
  </si>
  <si>
    <t xml:space="preserve">Sum of SGST </t>
  </si>
  <si>
    <t>Total Sum of CGST</t>
  </si>
  <si>
    <t>Sum of CGST</t>
  </si>
  <si>
    <t>Total Sum of INVOICE AMT</t>
  </si>
  <si>
    <t>Sum of INVOICE AMT</t>
  </si>
  <si>
    <t>Values</t>
  </si>
  <si>
    <t>2090121</t>
  </si>
  <si>
    <t>2090119</t>
  </si>
  <si>
    <t>2090120</t>
  </si>
  <si>
    <t>Account Code</t>
  </si>
  <si>
    <t>2090123</t>
  </si>
  <si>
    <t>2090122</t>
  </si>
  <si>
    <t>Total Sum of IGST</t>
  </si>
  <si>
    <t>Sum of IGST</t>
  </si>
  <si>
    <t>GSTR-1 FILING</t>
  </si>
  <si>
    <t>GSTR-3B FILING</t>
  </si>
  <si>
    <t>DIFFERENCE</t>
  </si>
  <si>
    <t>GSTR-1 AND 3B MATCH</t>
  </si>
  <si>
    <t>2090124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</si>
</sst>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d\.m\.yy;@"/>
    <numFmt numFmtId="165" formatCode="dd\-mmm\-yyyy"/>
    <numFmt numFmtId="166" formatCode="0;[Red]0"/>
    <numFmt numFmtId="167" formatCode="_ * #,##0_ ;_ * \-#,##0_ ;_ * &quot;-&quot;??_ ;_ @_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sz val="12"/>
      <name val="Tahoma"/>
      <family val="2"/>
    </font>
    <font>
      <sz val="12"/>
      <color rgb="FF212121"/>
      <name val="Tahoma"/>
      <family val="2"/>
    </font>
    <font>
      <sz val="12"/>
      <color rgb="FF212529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0" fillId="0" borderId="1" xfId="0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3" applyFont="1" applyBorder="1" applyAlignment="1" applyProtection="1">
      <alignment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164" fontId="6" fillId="0" borderId="1" xfId="3" applyNumberFormat="1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right" vertical="center"/>
      <protection hidden="1"/>
    </xf>
    <xf numFmtId="0" fontId="5" fillId="3" borderId="0" xfId="0" applyFont="1" applyFill="1"/>
    <xf numFmtId="2" fontId="5" fillId="0" borderId="0" xfId="0" applyNumberFormat="1" applyFont="1"/>
    <xf numFmtId="164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right" vertical="center"/>
      <protection hidden="1"/>
    </xf>
    <xf numFmtId="0" fontId="5" fillId="0" borderId="1" xfId="3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6" fillId="3" borderId="0" xfId="0" applyFont="1" applyFill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right"/>
      <protection hidden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top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top"/>
      <protection locked="0"/>
    </xf>
    <xf numFmtId="166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/>
    </xf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7" fontId="5" fillId="0" borderId="0" xfId="0" applyNumberFormat="1" applyFont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2" applyFont="1" applyFill="1" applyBorder="1" applyAlignment="1" applyProtection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" fontId="5" fillId="2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Border="1"/>
    <xf numFmtId="0" fontId="6" fillId="0" borderId="0" xfId="0" applyFont="1" applyAlignment="1">
      <alignment horizontal="left"/>
    </xf>
    <xf numFmtId="43" fontId="2" fillId="0" borderId="1" xfId="1" quotePrefix="1" applyFont="1" applyBorder="1"/>
    <xf numFmtId="0" fontId="2" fillId="0" borderId="0" xfId="0" applyFont="1"/>
    <xf numFmtId="0" fontId="0" fillId="0" borderId="1" xfId="0" pivotButton="1" applyBorder="1"/>
    <xf numFmtId="0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0" xfId="1" applyFont="1"/>
    <xf numFmtId="43" fontId="0" fillId="0" borderId="0" xfId="1" applyFont="1"/>
    <xf numFmtId="43" fontId="0" fillId="0" borderId="1" xfId="1" applyFont="1" applyBorder="1"/>
    <xf numFmtId="43" fontId="8" fillId="2" borderId="1" xfId="1" applyFont="1" applyFill="1" applyBorder="1" applyAlignment="1" applyProtection="1">
      <alignment horizontal="center" vertical="center" wrapText="1"/>
      <protection hidden="1"/>
    </xf>
    <xf numFmtId="43" fontId="6" fillId="0" borderId="1" xfId="1" applyFont="1" applyBorder="1" applyAlignment="1" applyProtection="1">
      <alignment horizontal="center" vertical="center"/>
      <protection locked="0"/>
    </xf>
    <xf numFmtId="43" fontId="5" fillId="0" borderId="1" xfId="1" applyFont="1" applyBorder="1"/>
    <xf numFmtId="43" fontId="5" fillId="0" borderId="1" xfId="1" applyFont="1" applyBorder="1" applyAlignment="1" applyProtection="1">
      <alignment vertical="center"/>
      <protection hidden="1"/>
    </xf>
    <xf numFmtId="43" fontId="6" fillId="0" borderId="1" xfId="1" applyFont="1" applyBorder="1" applyAlignment="1" applyProtection="1">
      <alignment vertical="center"/>
      <protection hidden="1"/>
    </xf>
    <xf numFmtId="43" fontId="6" fillId="0" borderId="1" xfId="1" applyFont="1" applyBorder="1" applyAlignment="1">
      <alignment horizontal="center"/>
    </xf>
    <xf numFmtId="43" fontId="6" fillId="0" borderId="1" xfId="1" applyFont="1" applyBorder="1"/>
    <xf numFmtId="43" fontId="6" fillId="2" borderId="1" xfId="1" applyFont="1" applyFill="1" applyBorder="1" applyAlignment="1" applyProtection="1">
      <alignment vertical="center"/>
      <protection hidden="1"/>
    </xf>
    <xf numFmtId="43" fontId="6" fillId="2" borderId="1" xfId="1" applyFont="1" applyFill="1" applyBorder="1" applyAlignment="1" applyProtection="1">
      <alignment vertical="center" wrapText="1"/>
      <protection hidden="1"/>
    </xf>
    <xf numFmtId="43" fontId="5" fillId="0" borderId="1" xfId="1" applyFont="1" applyBorder="1" applyAlignment="1" applyProtection="1">
      <alignment horizontal="center" vertical="center"/>
      <protection locked="0"/>
    </xf>
    <xf numFmtId="43" fontId="5" fillId="0" borderId="1" xfId="1" applyFont="1" applyBorder="1" applyAlignment="1" applyProtection="1">
      <alignment horizontal="center" vertical="center"/>
      <protection hidden="1"/>
    </xf>
    <xf numFmtId="43" fontId="5" fillId="0" borderId="1" xfId="1" applyFont="1" applyBorder="1" applyAlignment="1" applyProtection="1">
      <alignment horizontal="center"/>
      <protection locked="0"/>
    </xf>
    <xf numFmtId="43" fontId="5" fillId="0" borderId="1" xfId="1" applyFont="1" applyBorder="1" applyAlignment="1" applyProtection="1">
      <alignment horizontal="center"/>
      <protection hidden="1"/>
    </xf>
    <xf numFmtId="43" fontId="6" fillId="0" borderId="1" xfId="1" applyFont="1" applyBorder="1" applyAlignment="1" applyProtection="1">
      <alignment horizontal="center"/>
      <protection locked="0"/>
    </xf>
    <xf numFmtId="43" fontId="6" fillId="0" borderId="1" xfId="1" applyFont="1" applyBorder="1" applyAlignment="1" applyProtection="1">
      <alignment horizontal="center"/>
      <protection hidden="1"/>
    </xf>
    <xf numFmtId="43" fontId="5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43" fontId="5" fillId="0" borderId="1" xfId="1" applyFont="1" applyBorder="1" applyAlignment="1">
      <alignment horizontal="center" vertical="top"/>
    </xf>
    <xf numFmtId="43" fontId="6" fillId="0" borderId="0" xfId="1" applyFont="1" applyAlignment="1">
      <alignment horizontal="right"/>
    </xf>
    <xf numFmtId="43" fontId="6" fillId="2" borderId="1" xfId="1" applyFont="1" applyFill="1" applyBorder="1" applyAlignment="1">
      <alignment horizontal="center"/>
    </xf>
    <xf numFmtId="43" fontId="6" fillId="0" borderId="1" xfId="1" applyFont="1" applyBorder="1" applyAlignment="1">
      <alignment horizontal="right"/>
    </xf>
    <xf numFmtId="43" fontId="5" fillId="0" borderId="1" xfId="1" applyFont="1" applyBorder="1" applyAlignment="1">
      <alignment wrapText="1"/>
    </xf>
    <xf numFmtId="43" fontId="6" fillId="0" borderId="0" xfId="1" applyFont="1"/>
    <xf numFmtId="43" fontId="6" fillId="0" borderId="1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0" borderId="1" xfId="1" applyFont="1" applyBorder="1" applyAlignment="1">
      <alignment horizontal="right" wrapText="1"/>
    </xf>
    <xf numFmtId="43" fontId="6" fillId="0" borderId="0" xfId="1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39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Accounts%20Supervisor/GST/GEDCO/2022/GEDCO%20(01-2022)/ANNEXURE%20A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CTS/Downloads/GST%20RETURN%20MACRO%20SHEET-June-202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NEB/Downloads/GSTR%201%20-%20APRIL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  <sheetName val="Annexure- 1.3"/>
    </sheetNames>
    <sheetDataSet>
      <sheetData sheetId="0"/>
      <sheetData sheetId="1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UDANGUDI</v>
          </cell>
        </row>
        <row r="117">
          <cell r="H117" t="str">
            <v>MM 3</v>
          </cell>
        </row>
        <row r="118">
          <cell r="H118" t="str">
            <v>CDC SCHEMES</v>
          </cell>
        </row>
        <row r="119">
          <cell r="H119" t="str">
            <v>GM-HRD</v>
          </cell>
        </row>
        <row r="120">
          <cell r="H120" t="str">
            <v>HRD-Kit Value</v>
          </cell>
        </row>
        <row r="121">
          <cell r="H121" t="str">
            <v>NCTPP</v>
          </cell>
        </row>
        <row r="122">
          <cell r="H122" t="str">
            <v>Thermal Training Institute NCTPS1</v>
          </cell>
        </row>
        <row r="123">
          <cell r="H123" t="str">
            <v>Pole Casting</v>
          </cell>
        </row>
        <row r="124">
          <cell r="H124" t="str">
            <v>SE/Civil/Hydro Project -Uratchikotai</v>
          </cell>
        </row>
        <row r="125">
          <cell r="H125" t="str">
            <v xml:space="preserve">CE COMMERCIAL(PPP) </v>
          </cell>
        </row>
        <row r="126">
          <cell r="H126" t="str">
            <v>CE COMMERCIAL</v>
          </cell>
        </row>
        <row r="127">
          <cell r="H127" t="str">
            <v xml:space="preserve">SE-PLANNING 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1.3"/>
      <sheetName val="A-1.1"/>
      <sheetName val="dropdown"/>
    </sheetNames>
    <sheetDataSet>
      <sheetData sheetId="0"/>
      <sheetData sheetId="1"/>
      <sheetData sheetId="2">
        <row r="1">
          <cell r="D1" t="str">
            <v>GOODS AND SERVICES</v>
          </cell>
        </row>
        <row r="2">
          <cell r="I2" t="str">
            <v>FLY ASH SALES</v>
          </cell>
        </row>
        <row r="3">
          <cell r="I3" t="str">
            <v>COAL MILL REJECT</v>
          </cell>
        </row>
        <row r="4">
          <cell r="I4" t="str">
            <v>INPLANT TRAINING</v>
          </cell>
        </row>
        <row r="5">
          <cell r="I5" t="str">
            <v>TENDER SALES</v>
          </cell>
        </row>
        <row r="6">
          <cell r="I6" t="str">
            <v>TESTING FEES</v>
          </cell>
        </row>
        <row r="7">
          <cell r="I7" t="str">
            <v>NCES INCOME</v>
          </cell>
        </row>
        <row r="8">
          <cell r="I8" t="str">
            <v>RENTAL INCOME</v>
          </cell>
        </row>
        <row r="9">
          <cell r="I9" t="str">
            <v>REGISTRATION FEES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"/>
      <sheetName val="HSN"/>
      <sheetName val="CIRCLE "/>
      <sheetName val="gstzen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GE260201478</v>
          </cell>
          <cell r="H2" t="str">
            <v>33AAFCL8208B1ZX</v>
          </cell>
          <cell r="N2">
            <v>64342</v>
          </cell>
          <cell r="P2">
            <v>5790.78</v>
          </cell>
          <cell r="Q2">
            <v>5790.78</v>
          </cell>
        </row>
        <row r="3">
          <cell r="E3" t="str">
            <v>GE260201477</v>
          </cell>
          <cell r="H3" t="str">
            <v>33AAACJ8486E1ZI</v>
          </cell>
          <cell r="N3">
            <v>62138</v>
          </cell>
          <cell r="P3">
            <v>5592.42</v>
          </cell>
          <cell r="Q3">
            <v>5592.42</v>
          </cell>
        </row>
        <row r="4">
          <cell r="E4" t="str">
            <v>GE2601012794</v>
          </cell>
          <cell r="H4" t="str">
            <v>33AAECF9027D1ZX</v>
          </cell>
          <cell r="N4">
            <v>1823220.34</v>
          </cell>
          <cell r="P4">
            <v>164089.82999999999</v>
          </cell>
          <cell r="Q4">
            <v>164089.82999999999</v>
          </cell>
        </row>
        <row r="5">
          <cell r="E5" t="str">
            <v>GE230612542</v>
          </cell>
          <cell r="N5">
            <v>4120</v>
          </cell>
          <cell r="P5">
            <v>370.8</v>
          </cell>
          <cell r="Q5">
            <v>370.8</v>
          </cell>
        </row>
        <row r="6">
          <cell r="E6" t="str">
            <v>GE230612541</v>
          </cell>
          <cell r="H6" t="str">
            <v>33AAACP2567L1ZB</v>
          </cell>
          <cell r="N6">
            <v>101907</v>
          </cell>
          <cell r="P6">
            <v>9171.6299999999992</v>
          </cell>
          <cell r="Q6">
            <v>9171.6299999999992</v>
          </cell>
        </row>
        <row r="7">
          <cell r="E7" t="str">
            <v>GE230612540</v>
          </cell>
          <cell r="H7" t="str">
            <v>33AAACP2567L1ZB</v>
          </cell>
          <cell r="N7">
            <v>76320</v>
          </cell>
          <cell r="P7">
            <v>6868.8</v>
          </cell>
          <cell r="Q7">
            <v>6868.8</v>
          </cell>
        </row>
        <row r="8">
          <cell r="E8" t="str">
            <v>GE230612539</v>
          </cell>
          <cell r="N8">
            <v>5120</v>
          </cell>
          <cell r="P8">
            <v>460.8</v>
          </cell>
          <cell r="Q8">
            <v>460.8</v>
          </cell>
        </row>
        <row r="9">
          <cell r="E9" t="str">
            <v>GE230612538</v>
          </cell>
          <cell r="H9" t="str">
            <v>33AAECM7627A1ZU</v>
          </cell>
          <cell r="N9">
            <v>22518</v>
          </cell>
          <cell r="P9">
            <v>2026.62</v>
          </cell>
          <cell r="Q9">
            <v>2026.62</v>
          </cell>
        </row>
        <row r="10">
          <cell r="E10" t="str">
            <v>GE230612537</v>
          </cell>
          <cell r="H10" t="str">
            <v>33AAACO8245J1ZD</v>
          </cell>
          <cell r="N10">
            <v>24411</v>
          </cell>
          <cell r="P10">
            <v>2196.9899999999998</v>
          </cell>
          <cell r="Q10">
            <v>2196.9899999999998</v>
          </cell>
        </row>
        <row r="11">
          <cell r="E11" t="str">
            <v>GE23030203</v>
          </cell>
          <cell r="N11">
            <v>11830</v>
          </cell>
          <cell r="P11">
            <v>1064.7</v>
          </cell>
          <cell r="Q11">
            <v>1064.7</v>
          </cell>
        </row>
        <row r="12">
          <cell r="E12" t="str">
            <v>GE23030202</v>
          </cell>
          <cell r="N12">
            <v>24911</v>
          </cell>
          <cell r="P12">
            <v>2241.9899999999998</v>
          </cell>
          <cell r="Q12">
            <v>2241.9899999999998</v>
          </cell>
        </row>
        <row r="13">
          <cell r="E13" t="str">
            <v>GE23030201</v>
          </cell>
          <cell r="N13">
            <v>88155</v>
          </cell>
          <cell r="P13">
            <v>7933.95</v>
          </cell>
          <cell r="Q13">
            <v>7933.95</v>
          </cell>
        </row>
        <row r="14">
          <cell r="E14" t="str">
            <v>GE230202012516</v>
          </cell>
          <cell r="N14">
            <v>15120</v>
          </cell>
          <cell r="P14">
            <v>1360.8</v>
          </cell>
          <cell r="Q14">
            <v>1360.8</v>
          </cell>
        </row>
        <row r="15">
          <cell r="E15" t="str">
            <v>GE230202012515</v>
          </cell>
          <cell r="N15">
            <v>9150</v>
          </cell>
          <cell r="P15">
            <v>823.5</v>
          </cell>
          <cell r="Q15">
            <v>823.5</v>
          </cell>
        </row>
        <row r="16">
          <cell r="E16" t="str">
            <v>GE230202012514</v>
          </cell>
          <cell r="N16">
            <v>21000</v>
          </cell>
          <cell r="P16">
            <v>1890</v>
          </cell>
          <cell r="Q16">
            <v>1890</v>
          </cell>
        </row>
        <row r="17">
          <cell r="E17" t="str">
            <v>GE230202012513</v>
          </cell>
          <cell r="N17">
            <v>25020</v>
          </cell>
          <cell r="P17">
            <v>2251.8000000000002</v>
          </cell>
          <cell r="Q17">
            <v>2251.8000000000002</v>
          </cell>
        </row>
        <row r="18">
          <cell r="E18" t="str">
            <v>GE230201012504</v>
          </cell>
          <cell r="N18">
            <v>4760.16</v>
          </cell>
          <cell r="P18">
            <v>428.41</v>
          </cell>
          <cell r="Q18">
            <v>428.41</v>
          </cell>
        </row>
        <row r="19">
          <cell r="E19" t="str">
            <v>GE230201012503</v>
          </cell>
          <cell r="N19">
            <v>5015.25</v>
          </cell>
          <cell r="P19">
            <v>451.37</v>
          </cell>
          <cell r="Q19">
            <v>451.37</v>
          </cell>
        </row>
        <row r="20">
          <cell r="E20" t="str">
            <v>GE230201012502</v>
          </cell>
          <cell r="N20">
            <v>1097328</v>
          </cell>
          <cell r="P20">
            <v>98759.52</v>
          </cell>
          <cell r="Q20">
            <v>98759.52</v>
          </cell>
        </row>
        <row r="21">
          <cell r="E21" t="str">
            <v>GE215020331892</v>
          </cell>
          <cell r="N21">
            <v>25000</v>
          </cell>
          <cell r="P21">
            <v>2250</v>
          </cell>
          <cell r="Q21">
            <v>2250</v>
          </cell>
        </row>
        <row r="22">
          <cell r="E22" t="str">
            <v>GE215020321891</v>
          </cell>
          <cell r="N22">
            <v>25000</v>
          </cell>
          <cell r="P22">
            <v>2250</v>
          </cell>
          <cell r="Q22">
            <v>2250</v>
          </cell>
        </row>
        <row r="23">
          <cell r="E23" t="str">
            <v>GE215019661825</v>
          </cell>
          <cell r="H23" t="str">
            <v>33AEKFS7733Q1Z8</v>
          </cell>
          <cell r="N23">
            <v>717690</v>
          </cell>
          <cell r="P23">
            <v>63306</v>
          </cell>
          <cell r="Q23">
            <v>63306</v>
          </cell>
        </row>
        <row r="24">
          <cell r="E24" t="str">
            <v>GE215019651824</v>
          </cell>
          <cell r="H24" t="str">
            <v>33AAACV6385J1Z1</v>
          </cell>
          <cell r="N24">
            <v>74900</v>
          </cell>
          <cell r="P24">
            <v>6741</v>
          </cell>
          <cell r="Q24">
            <v>6741</v>
          </cell>
        </row>
        <row r="25">
          <cell r="E25" t="str">
            <v>GE215019641823</v>
          </cell>
          <cell r="H25" t="str">
            <v>33ABCCS1225K1ZL</v>
          </cell>
          <cell r="N25">
            <v>239230</v>
          </cell>
          <cell r="P25">
            <v>21530.7</v>
          </cell>
          <cell r="Q25">
            <v>21530.7</v>
          </cell>
        </row>
        <row r="26">
          <cell r="E26" t="str">
            <v>GE215019631822</v>
          </cell>
          <cell r="H26" t="str">
            <v>33AAFCD2081E1Z4</v>
          </cell>
          <cell r="N26">
            <v>25000</v>
          </cell>
          <cell r="P26">
            <v>2250</v>
          </cell>
          <cell r="Q26">
            <v>2250</v>
          </cell>
        </row>
        <row r="27">
          <cell r="E27" t="str">
            <v>GE215019621821</v>
          </cell>
          <cell r="H27" t="str">
            <v>33AAZCA5337N1ZZ</v>
          </cell>
          <cell r="N27">
            <v>109950</v>
          </cell>
          <cell r="P27">
            <v>9895.5</v>
          </cell>
          <cell r="Q27">
            <v>9895.5</v>
          </cell>
        </row>
        <row r="28">
          <cell r="E28" t="str">
            <v>GE215019611820</v>
          </cell>
          <cell r="H28" t="str">
            <v>33AAZCA5337N1ZZ</v>
          </cell>
          <cell r="N28">
            <v>109950</v>
          </cell>
          <cell r="P28">
            <v>9895.5</v>
          </cell>
          <cell r="Q28">
            <v>9895.5</v>
          </cell>
        </row>
        <row r="29">
          <cell r="E29" t="str">
            <v>GE215019601819</v>
          </cell>
          <cell r="H29" t="str">
            <v>33AAZCA5337N1ZZ</v>
          </cell>
          <cell r="N29">
            <v>109950</v>
          </cell>
          <cell r="P29">
            <v>9895.5</v>
          </cell>
          <cell r="Q29">
            <v>9895.5</v>
          </cell>
        </row>
        <row r="30">
          <cell r="E30" t="str">
            <v>GE215019591818</v>
          </cell>
          <cell r="H30" t="str">
            <v>33AAZCA5337N1ZZ</v>
          </cell>
          <cell r="N30">
            <v>109950</v>
          </cell>
          <cell r="P30">
            <v>9895.5</v>
          </cell>
          <cell r="Q30">
            <v>9895.5</v>
          </cell>
        </row>
        <row r="31">
          <cell r="E31" t="str">
            <v>GE215019581817</v>
          </cell>
          <cell r="H31" t="str">
            <v>33AAZCA5337N1ZZ</v>
          </cell>
          <cell r="N31">
            <v>109950</v>
          </cell>
          <cell r="P31">
            <v>9895.5</v>
          </cell>
          <cell r="Q31">
            <v>9895.5</v>
          </cell>
        </row>
        <row r="32">
          <cell r="E32" t="str">
            <v>GE215019571816</v>
          </cell>
          <cell r="H32" t="str">
            <v>33AAZCA5337N1ZZ</v>
          </cell>
          <cell r="N32">
            <v>109950</v>
          </cell>
          <cell r="P32">
            <v>9895.5</v>
          </cell>
          <cell r="Q32">
            <v>9895.5</v>
          </cell>
        </row>
        <row r="33">
          <cell r="E33" t="str">
            <v>GE215019561815</v>
          </cell>
          <cell r="H33" t="str">
            <v>33AAZCA5337N1ZZ</v>
          </cell>
          <cell r="N33">
            <v>109950</v>
          </cell>
          <cell r="P33">
            <v>9895.5</v>
          </cell>
          <cell r="Q33">
            <v>9895.5</v>
          </cell>
        </row>
        <row r="34">
          <cell r="E34" t="str">
            <v>GE215019551814</v>
          </cell>
          <cell r="H34" t="str">
            <v>33AAZCA5337N1ZZ</v>
          </cell>
          <cell r="N34">
            <v>109950</v>
          </cell>
          <cell r="P34">
            <v>9895.5</v>
          </cell>
          <cell r="Q34">
            <v>9895.5</v>
          </cell>
        </row>
        <row r="35">
          <cell r="E35" t="str">
            <v>GE215019541813</v>
          </cell>
          <cell r="H35" t="str">
            <v>33AAZCA5337N1ZZ</v>
          </cell>
          <cell r="N35">
            <v>109950</v>
          </cell>
          <cell r="P35">
            <v>9895.5</v>
          </cell>
          <cell r="Q35">
            <v>9895.5</v>
          </cell>
        </row>
        <row r="36">
          <cell r="E36" t="str">
            <v>GE215019531812</v>
          </cell>
          <cell r="H36" t="str">
            <v>33AAZCA5337N1ZZ</v>
          </cell>
          <cell r="N36">
            <v>109950</v>
          </cell>
          <cell r="P36">
            <v>9895.5</v>
          </cell>
          <cell r="Q36">
            <v>9895.5</v>
          </cell>
        </row>
        <row r="37">
          <cell r="E37" t="str">
            <v>GE215019521811</v>
          </cell>
          <cell r="H37" t="str">
            <v>33AAZCA0435F2ZQ</v>
          </cell>
          <cell r="N37">
            <v>109950</v>
          </cell>
          <cell r="P37">
            <v>9895.5</v>
          </cell>
          <cell r="Q37">
            <v>9895.5</v>
          </cell>
        </row>
        <row r="38">
          <cell r="E38" t="str">
            <v>GE215019511810</v>
          </cell>
          <cell r="H38" t="str">
            <v>33AAZCA0435F2ZQ</v>
          </cell>
          <cell r="N38">
            <v>109950</v>
          </cell>
          <cell r="P38">
            <v>9895.5</v>
          </cell>
          <cell r="Q38">
            <v>9895.5</v>
          </cell>
        </row>
        <row r="39">
          <cell r="E39" t="str">
            <v>GE215019501809</v>
          </cell>
          <cell r="H39" t="str">
            <v>33AAZCA0435F2ZQ</v>
          </cell>
          <cell r="N39">
            <v>109950</v>
          </cell>
          <cell r="P39">
            <v>9895.5</v>
          </cell>
          <cell r="Q39">
            <v>9895.5</v>
          </cell>
        </row>
        <row r="40">
          <cell r="E40" t="str">
            <v>GE215019491808</v>
          </cell>
          <cell r="H40" t="str">
            <v>33AAZCA0435F2ZQ</v>
          </cell>
          <cell r="N40">
            <v>109950</v>
          </cell>
          <cell r="P40">
            <v>9895.5</v>
          </cell>
          <cell r="Q40">
            <v>9895.5</v>
          </cell>
        </row>
        <row r="41">
          <cell r="E41" t="str">
            <v>GE215019481807</v>
          </cell>
          <cell r="H41" t="str">
            <v>33AABCS0452L1ZJ</v>
          </cell>
          <cell r="N41">
            <v>478460</v>
          </cell>
          <cell r="P41">
            <v>43061.4</v>
          </cell>
          <cell r="Q41">
            <v>43061.4</v>
          </cell>
        </row>
        <row r="42">
          <cell r="E42" t="str">
            <v>GE215019471806</v>
          </cell>
          <cell r="H42" t="str">
            <v>33AAOCP2125N1Z7</v>
          </cell>
          <cell r="N42">
            <v>74900</v>
          </cell>
          <cell r="P42">
            <v>6741</v>
          </cell>
          <cell r="Q42">
            <v>6741</v>
          </cell>
        </row>
        <row r="43">
          <cell r="E43" t="str">
            <v>GE215019461805</v>
          </cell>
          <cell r="H43" t="str">
            <v>33AAJCV6091L1ZT</v>
          </cell>
          <cell r="N43">
            <v>25000</v>
          </cell>
          <cell r="P43">
            <v>2250</v>
          </cell>
          <cell r="Q43">
            <v>2250</v>
          </cell>
        </row>
        <row r="44">
          <cell r="E44" t="str">
            <v>GE215019451804</v>
          </cell>
          <cell r="H44" t="str">
            <v>33ABMCS0310B1Z2</v>
          </cell>
          <cell r="N44">
            <v>25000</v>
          </cell>
          <cell r="P44">
            <v>2250</v>
          </cell>
          <cell r="Q44">
            <v>2250</v>
          </cell>
        </row>
        <row r="45">
          <cell r="E45" t="str">
            <v>GE215019441803</v>
          </cell>
          <cell r="H45" t="str">
            <v>33ACKPS1343L1ZF</v>
          </cell>
          <cell r="N45">
            <v>174900</v>
          </cell>
          <cell r="P45">
            <v>15741</v>
          </cell>
          <cell r="Q45">
            <v>15741</v>
          </cell>
        </row>
        <row r="46">
          <cell r="E46" t="str">
            <v>GE215019431802</v>
          </cell>
          <cell r="H46" t="str">
            <v>33AACCI3887N1Z3</v>
          </cell>
          <cell r="N46">
            <v>200000</v>
          </cell>
          <cell r="P46">
            <v>18000</v>
          </cell>
          <cell r="Q46">
            <v>18000</v>
          </cell>
        </row>
        <row r="47">
          <cell r="E47" t="str">
            <v>GE215019421801</v>
          </cell>
          <cell r="H47" t="str">
            <v>33AACCI3887N1Z3</v>
          </cell>
          <cell r="N47">
            <v>75000</v>
          </cell>
          <cell r="P47">
            <v>6750</v>
          </cell>
          <cell r="Q47">
            <v>6750</v>
          </cell>
        </row>
        <row r="48">
          <cell r="E48" t="str">
            <v>GE215019411800</v>
          </cell>
          <cell r="H48" t="str">
            <v>33ABIFM6722E1ZG</v>
          </cell>
          <cell r="N48">
            <v>75000</v>
          </cell>
          <cell r="P48">
            <v>6750</v>
          </cell>
          <cell r="Q48">
            <v>6750</v>
          </cell>
        </row>
        <row r="49">
          <cell r="E49" t="str">
            <v>GE2601012793</v>
          </cell>
          <cell r="H49" t="str">
            <v>33AAGPR3421A1ZC</v>
          </cell>
          <cell r="N49">
            <v>365169.5</v>
          </cell>
          <cell r="P49">
            <v>32865.26</v>
          </cell>
          <cell r="Q49">
            <v>32865.26</v>
          </cell>
        </row>
        <row r="50">
          <cell r="E50" t="str">
            <v>GE215020311890</v>
          </cell>
          <cell r="N50">
            <v>50000</v>
          </cell>
          <cell r="P50">
            <v>4500</v>
          </cell>
          <cell r="Q50">
            <v>4500</v>
          </cell>
        </row>
        <row r="51">
          <cell r="E51" t="str">
            <v>GE215020301889</v>
          </cell>
          <cell r="N51">
            <v>50000</v>
          </cell>
          <cell r="P51">
            <v>4500</v>
          </cell>
          <cell r="Q51">
            <v>4500</v>
          </cell>
        </row>
        <row r="52">
          <cell r="E52" t="str">
            <v>GE215020291888</v>
          </cell>
          <cell r="N52">
            <v>239230</v>
          </cell>
          <cell r="P52">
            <v>21530.7</v>
          </cell>
          <cell r="Q52">
            <v>21530.7</v>
          </cell>
        </row>
        <row r="53">
          <cell r="E53" t="str">
            <v>GE215020281887</v>
          </cell>
          <cell r="N53">
            <v>25000</v>
          </cell>
          <cell r="P53">
            <v>2250</v>
          </cell>
          <cell r="Q53">
            <v>2250</v>
          </cell>
        </row>
        <row r="54">
          <cell r="E54" t="str">
            <v>GE215020271886</v>
          </cell>
          <cell r="N54">
            <v>25000</v>
          </cell>
          <cell r="P54">
            <v>2250</v>
          </cell>
          <cell r="Q54">
            <v>2250</v>
          </cell>
        </row>
        <row r="55">
          <cell r="E55" t="str">
            <v>GE215020261885</v>
          </cell>
          <cell r="N55">
            <v>25000</v>
          </cell>
          <cell r="P55">
            <v>2250</v>
          </cell>
          <cell r="Q55">
            <v>2250</v>
          </cell>
        </row>
        <row r="56">
          <cell r="E56" t="str">
            <v>GE215020251884</v>
          </cell>
          <cell r="N56">
            <v>100000</v>
          </cell>
          <cell r="P56">
            <v>9000</v>
          </cell>
          <cell r="Q56">
            <v>9000</v>
          </cell>
        </row>
        <row r="57">
          <cell r="E57" t="str">
            <v>GE215019401799</v>
          </cell>
          <cell r="H57" t="str">
            <v>33AADCJ1050F1Z7</v>
          </cell>
          <cell r="N57">
            <v>25000</v>
          </cell>
          <cell r="P57">
            <v>2250</v>
          </cell>
          <cell r="Q57">
            <v>2250</v>
          </cell>
        </row>
        <row r="58">
          <cell r="E58" t="str">
            <v>GE215019391798</v>
          </cell>
          <cell r="H58" t="str">
            <v>33ABMCS2137A1ZR</v>
          </cell>
          <cell r="N58">
            <v>25000</v>
          </cell>
          <cell r="P58">
            <v>2250</v>
          </cell>
          <cell r="Q58">
            <v>2250</v>
          </cell>
        </row>
        <row r="59">
          <cell r="E59" t="str">
            <v>GE215019381797</v>
          </cell>
          <cell r="H59" t="str">
            <v>33AAACG2191B1Z9</v>
          </cell>
          <cell r="N59">
            <v>35715</v>
          </cell>
          <cell r="P59">
            <v>3214.35</v>
          </cell>
          <cell r="Q59">
            <v>3214.35</v>
          </cell>
        </row>
        <row r="60">
          <cell r="E60" t="str">
            <v>GE215019371796</v>
          </cell>
          <cell r="H60" t="str">
            <v>33AAJCV6767H1ZV</v>
          </cell>
          <cell r="N60">
            <v>25000</v>
          </cell>
          <cell r="P60">
            <v>2250</v>
          </cell>
          <cell r="Q60">
            <v>2250</v>
          </cell>
        </row>
        <row r="61">
          <cell r="E61" t="str">
            <v>GE215019361795</v>
          </cell>
          <cell r="H61" t="str">
            <v>33AANCB2364E1ZW</v>
          </cell>
          <cell r="N61">
            <v>174900</v>
          </cell>
          <cell r="P61">
            <v>15741</v>
          </cell>
          <cell r="Q61">
            <v>15741</v>
          </cell>
        </row>
        <row r="62">
          <cell r="E62" t="str">
            <v>GE215019351794</v>
          </cell>
          <cell r="H62" t="str">
            <v>33AAGCJ2380K1ZI</v>
          </cell>
          <cell r="N62">
            <v>25000</v>
          </cell>
          <cell r="P62">
            <v>2250</v>
          </cell>
          <cell r="Q62">
            <v>2250</v>
          </cell>
        </row>
        <row r="63">
          <cell r="E63" t="str">
            <v>GE215019341793</v>
          </cell>
          <cell r="H63" t="str">
            <v>33AAKCT3715A1ZS</v>
          </cell>
          <cell r="N63">
            <v>25000</v>
          </cell>
          <cell r="P63">
            <v>2250</v>
          </cell>
          <cell r="Q63">
            <v>2250</v>
          </cell>
        </row>
        <row r="64">
          <cell r="E64" t="str">
            <v>GE215019331792</v>
          </cell>
          <cell r="H64" t="str">
            <v>33DXJPM2109F1ZR</v>
          </cell>
          <cell r="N64">
            <v>75000</v>
          </cell>
          <cell r="P64">
            <v>6750</v>
          </cell>
          <cell r="Q64">
            <v>6750</v>
          </cell>
        </row>
        <row r="65">
          <cell r="E65" t="str">
            <v>GE215019321791</v>
          </cell>
          <cell r="H65" t="str">
            <v>33AACCR6828G2ZD</v>
          </cell>
          <cell r="N65">
            <v>50000</v>
          </cell>
          <cell r="P65">
            <v>4500</v>
          </cell>
          <cell r="Q65">
            <v>4500</v>
          </cell>
        </row>
        <row r="66">
          <cell r="E66" t="str">
            <v>GE215019311790</v>
          </cell>
          <cell r="H66" t="str">
            <v>33AACCI3887N1Z3</v>
          </cell>
          <cell r="N66">
            <v>150000</v>
          </cell>
          <cell r="P66">
            <v>13500</v>
          </cell>
          <cell r="Q66">
            <v>13500</v>
          </cell>
        </row>
        <row r="67">
          <cell r="E67" t="str">
            <v>GE215019301789</v>
          </cell>
          <cell r="H67" t="str">
            <v>33AAZCA0435F2ZQ</v>
          </cell>
          <cell r="N67">
            <v>109950</v>
          </cell>
          <cell r="P67">
            <v>9895.5</v>
          </cell>
          <cell r="Q67">
            <v>9895.5</v>
          </cell>
        </row>
        <row r="68">
          <cell r="E68" t="str">
            <v>GE215019291788</v>
          </cell>
          <cell r="H68" t="str">
            <v>33ABLCS3807L1Z2</v>
          </cell>
          <cell r="N68">
            <v>25000</v>
          </cell>
          <cell r="P68">
            <v>2250</v>
          </cell>
          <cell r="Q68">
            <v>2250</v>
          </cell>
        </row>
        <row r="69">
          <cell r="E69" t="str">
            <v>GE215019281787</v>
          </cell>
          <cell r="H69" t="str">
            <v>33AAEFB1784G1ZP</v>
          </cell>
          <cell r="N69">
            <v>25000</v>
          </cell>
          <cell r="P69">
            <v>2250</v>
          </cell>
          <cell r="Q69">
            <v>2250</v>
          </cell>
        </row>
        <row r="70">
          <cell r="E70" t="str">
            <v>GE215019271786</v>
          </cell>
          <cell r="H70" t="str">
            <v>33AAEFB1784G1ZP</v>
          </cell>
          <cell r="N70">
            <v>25000</v>
          </cell>
          <cell r="P70">
            <v>2250</v>
          </cell>
          <cell r="Q70">
            <v>2250</v>
          </cell>
        </row>
        <row r="71">
          <cell r="E71" t="str">
            <v>GE215019261785</v>
          </cell>
          <cell r="H71" t="str">
            <v>33AACCI3887N1Z3</v>
          </cell>
          <cell r="N71">
            <v>300000</v>
          </cell>
          <cell r="P71">
            <v>27000</v>
          </cell>
          <cell r="Q71">
            <v>27000</v>
          </cell>
        </row>
        <row r="72">
          <cell r="E72" t="str">
            <v>GE215019251784</v>
          </cell>
          <cell r="H72" t="str">
            <v>33ABBCA9990L1Z6</v>
          </cell>
          <cell r="N72">
            <v>174900</v>
          </cell>
          <cell r="P72">
            <v>15741</v>
          </cell>
          <cell r="Q72">
            <v>15741</v>
          </cell>
        </row>
        <row r="73">
          <cell r="E73" t="str">
            <v>GE215019241783</v>
          </cell>
          <cell r="H73" t="str">
            <v>33AAECC7948N1Z5</v>
          </cell>
          <cell r="N73">
            <v>50000</v>
          </cell>
          <cell r="P73">
            <v>4500</v>
          </cell>
          <cell r="Q73">
            <v>4500</v>
          </cell>
        </row>
        <row r="74">
          <cell r="E74" t="str">
            <v>GE215019231782</v>
          </cell>
          <cell r="H74" t="str">
            <v>33AAFCJ4185K1ZC</v>
          </cell>
          <cell r="N74">
            <v>74900</v>
          </cell>
          <cell r="P74">
            <v>6741</v>
          </cell>
          <cell r="Q74">
            <v>6741</v>
          </cell>
        </row>
        <row r="75">
          <cell r="E75" t="str">
            <v>GE215019221781</v>
          </cell>
          <cell r="H75" t="str">
            <v>33AAFCJ4185K1ZC</v>
          </cell>
          <cell r="N75">
            <v>74900</v>
          </cell>
          <cell r="P75">
            <v>6741</v>
          </cell>
          <cell r="Q75">
            <v>6741</v>
          </cell>
        </row>
        <row r="76">
          <cell r="E76" t="str">
            <v>GE215019211780</v>
          </cell>
          <cell r="H76" t="str">
            <v>33AATCA0025F1Z3</v>
          </cell>
          <cell r="N76">
            <v>74900</v>
          </cell>
          <cell r="P76">
            <v>6741</v>
          </cell>
          <cell r="Q76">
            <v>6741</v>
          </cell>
        </row>
        <row r="77">
          <cell r="E77" t="str">
            <v>GE215019201779</v>
          </cell>
          <cell r="H77" t="str">
            <v>33AAJCK1879K1Z4</v>
          </cell>
          <cell r="N77">
            <v>74900</v>
          </cell>
          <cell r="P77">
            <v>6741</v>
          </cell>
          <cell r="Q77">
            <v>6741</v>
          </cell>
        </row>
        <row r="78">
          <cell r="E78" t="str">
            <v>GE215019191778</v>
          </cell>
          <cell r="H78" t="str">
            <v>33AACCL0985E1ZQ</v>
          </cell>
          <cell r="N78">
            <v>25000</v>
          </cell>
          <cell r="P78">
            <v>2250</v>
          </cell>
          <cell r="Q78">
            <v>2250</v>
          </cell>
        </row>
        <row r="79">
          <cell r="E79" t="str">
            <v>GE215019181777</v>
          </cell>
          <cell r="H79" t="str">
            <v>33AACCL0985E1ZQ</v>
          </cell>
          <cell r="N79">
            <v>50000</v>
          </cell>
          <cell r="P79">
            <v>4500</v>
          </cell>
          <cell r="Q79">
            <v>4500</v>
          </cell>
        </row>
        <row r="80">
          <cell r="E80" t="str">
            <v>GE215019171776</v>
          </cell>
          <cell r="H80" t="str">
            <v>33AAJCK1879K1Z4</v>
          </cell>
          <cell r="N80">
            <v>74900</v>
          </cell>
          <cell r="P80">
            <v>6741</v>
          </cell>
          <cell r="Q80">
            <v>6741</v>
          </cell>
        </row>
        <row r="81">
          <cell r="E81" t="str">
            <v>GE215019161775</v>
          </cell>
          <cell r="H81" t="str">
            <v>33AAECV5914D1ZL</v>
          </cell>
          <cell r="N81">
            <v>74900</v>
          </cell>
          <cell r="P81">
            <v>6741</v>
          </cell>
          <cell r="Q81">
            <v>6741</v>
          </cell>
        </row>
        <row r="82">
          <cell r="E82" t="str">
            <v>GE215019151774</v>
          </cell>
          <cell r="H82" t="str">
            <v>33AAECV5914D1ZL</v>
          </cell>
          <cell r="N82">
            <v>74900</v>
          </cell>
          <cell r="P82">
            <v>6741</v>
          </cell>
          <cell r="Q82">
            <v>6741</v>
          </cell>
        </row>
        <row r="83">
          <cell r="E83" t="str">
            <v>GE215019141773</v>
          </cell>
          <cell r="H83" t="str">
            <v>33AATCA0025F1Z3</v>
          </cell>
          <cell r="N83">
            <v>74900</v>
          </cell>
          <cell r="P83">
            <v>6741</v>
          </cell>
          <cell r="Q83">
            <v>6741</v>
          </cell>
        </row>
        <row r="84">
          <cell r="E84" t="str">
            <v>GE215019131772</v>
          </cell>
          <cell r="H84" t="str">
            <v>33AAGCG6202K1ZS</v>
          </cell>
          <cell r="N84">
            <v>25000</v>
          </cell>
          <cell r="P84">
            <v>2250</v>
          </cell>
          <cell r="Q84">
            <v>2250</v>
          </cell>
        </row>
        <row r="85">
          <cell r="E85" t="str">
            <v>GE215019121771</v>
          </cell>
          <cell r="H85" t="str">
            <v>33AAECE8400F1Z3</v>
          </cell>
          <cell r="N85">
            <v>25000</v>
          </cell>
          <cell r="P85">
            <v>2250</v>
          </cell>
          <cell r="Q85">
            <v>2250</v>
          </cell>
        </row>
        <row r="86">
          <cell r="E86" t="str">
            <v>GE215019111770</v>
          </cell>
          <cell r="H86" t="str">
            <v>33AAFCE3256J1ZP</v>
          </cell>
          <cell r="N86">
            <v>25000</v>
          </cell>
          <cell r="P86">
            <v>2250</v>
          </cell>
          <cell r="Q86">
            <v>2250</v>
          </cell>
        </row>
        <row r="87">
          <cell r="E87" t="str">
            <v>GE215019101769</v>
          </cell>
          <cell r="H87" t="str">
            <v>33AACCV8776B1Z9</v>
          </cell>
          <cell r="N87">
            <v>175000</v>
          </cell>
          <cell r="P87">
            <v>15750</v>
          </cell>
          <cell r="Q87">
            <v>15750</v>
          </cell>
        </row>
        <row r="88">
          <cell r="E88" t="str">
            <v>GE215019091768</v>
          </cell>
          <cell r="H88" t="str">
            <v>33AACCV8776B1Z9</v>
          </cell>
          <cell r="N88">
            <v>25000</v>
          </cell>
          <cell r="P88">
            <v>2250</v>
          </cell>
          <cell r="Q88">
            <v>2250</v>
          </cell>
        </row>
        <row r="89">
          <cell r="E89" t="str">
            <v>GE215019081767</v>
          </cell>
          <cell r="H89" t="str">
            <v>33AANCR1667A1ZK</v>
          </cell>
          <cell r="N89">
            <v>25000</v>
          </cell>
          <cell r="P89">
            <v>2250</v>
          </cell>
          <cell r="Q89">
            <v>2250</v>
          </cell>
        </row>
        <row r="90">
          <cell r="E90" t="str">
            <v>GE215019071766</v>
          </cell>
          <cell r="H90" t="str">
            <v>33AAYFR6845A1ZX</v>
          </cell>
          <cell r="N90">
            <v>174900</v>
          </cell>
          <cell r="P90">
            <v>15741</v>
          </cell>
          <cell r="Q90">
            <v>15741</v>
          </cell>
        </row>
        <row r="91">
          <cell r="E91" t="str">
            <v>GE215019061765</v>
          </cell>
          <cell r="H91" t="str">
            <v>33AAKCK3257G1ZK</v>
          </cell>
          <cell r="N91">
            <v>50000</v>
          </cell>
          <cell r="P91">
            <v>4500</v>
          </cell>
          <cell r="Q91">
            <v>4500</v>
          </cell>
        </row>
        <row r="92">
          <cell r="E92" t="str">
            <v>GE215019051764</v>
          </cell>
          <cell r="H92" t="str">
            <v>33AAJCK0257F1ZT</v>
          </cell>
          <cell r="N92">
            <v>174900</v>
          </cell>
          <cell r="P92">
            <v>15741</v>
          </cell>
          <cell r="Q92">
            <v>15741</v>
          </cell>
        </row>
        <row r="93">
          <cell r="E93" t="str">
            <v>GE215019041763</v>
          </cell>
          <cell r="H93" t="str">
            <v>33AALFE4794Q1ZM</v>
          </cell>
          <cell r="N93">
            <v>239230</v>
          </cell>
          <cell r="P93">
            <v>21530.7</v>
          </cell>
          <cell r="Q93">
            <v>21530.7</v>
          </cell>
        </row>
        <row r="94">
          <cell r="E94" t="str">
            <v>GE215019031762</v>
          </cell>
          <cell r="H94" t="str">
            <v>33ABMCS7575G1ZV</v>
          </cell>
          <cell r="N94">
            <v>239230</v>
          </cell>
          <cell r="P94">
            <v>21530.7</v>
          </cell>
          <cell r="Q94">
            <v>21530.7</v>
          </cell>
        </row>
        <row r="95">
          <cell r="E95" t="str">
            <v>GE215019021761</v>
          </cell>
          <cell r="H95" t="str">
            <v>33AAJCP7736L1ZX</v>
          </cell>
          <cell r="N95">
            <v>100000</v>
          </cell>
          <cell r="P95">
            <v>9000</v>
          </cell>
          <cell r="Q95">
            <v>9000</v>
          </cell>
        </row>
        <row r="96">
          <cell r="E96" t="str">
            <v>GE215019011760</v>
          </cell>
          <cell r="H96" t="str">
            <v>33AACCV8776B1Z9</v>
          </cell>
          <cell r="N96">
            <v>25000</v>
          </cell>
          <cell r="P96">
            <v>2250</v>
          </cell>
          <cell r="Q96">
            <v>2250</v>
          </cell>
        </row>
        <row r="97">
          <cell r="E97" t="str">
            <v>GE215019001759</v>
          </cell>
          <cell r="H97" t="str">
            <v>33ACCFS3094E1ZB</v>
          </cell>
          <cell r="N97">
            <v>25000</v>
          </cell>
          <cell r="P97">
            <v>2250</v>
          </cell>
          <cell r="Q97">
            <v>2250</v>
          </cell>
        </row>
        <row r="98">
          <cell r="E98" t="str">
            <v>GE260201476</v>
          </cell>
          <cell r="H98" t="str">
            <v>33AEQPA3952H1ZL</v>
          </cell>
          <cell r="N98">
            <v>82626</v>
          </cell>
          <cell r="P98">
            <v>7436.34</v>
          </cell>
          <cell r="Q98">
            <v>7436.34</v>
          </cell>
        </row>
        <row r="99">
          <cell r="E99" t="str">
            <v>GE260201475</v>
          </cell>
          <cell r="H99" t="str">
            <v>33AAYFA2296E1Z9</v>
          </cell>
          <cell r="N99">
            <v>72798</v>
          </cell>
          <cell r="P99">
            <v>6551.82</v>
          </cell>
          <cell r="Q99">
            <v>6551.82</v>
          </cell>
        </row>
        <row r="100">
          <cell r="E100" t="str">
            <v>GE260201474</v>
          </cell>
          <cell r="H100" t="str">
            <v>33AAYFA2296E1Z9</v>
          </cell>
          <cell r="N100">
            <v>2742567</v>
          </cell>
          <cell r="P100">
            <v>246831.03</v>
          </cell>
          <cell r="Q100">
            <v>246831.03</v>
          </cell>
        </row>
        <row r="101">
          <cell r="E101" t="str">
            <v>GE2601012792</v>
          </cell>
          <cell r="H101" t="str">
            <v>33AAKFI1218G1ZR</v>
          </cell>
          <cell r="N101">
            <v>60593.22</v>
          </cell>
          <cell r="P101">
            <v>5453.39</v>
          </cell>
          <cell r="Q101">
            <v>5453.39</v>
          </cell>
        </row>
        <row r="102">
          <cell r="E102" t="str">
            <v>GE2601012791</v>
          </cell>
          <cell r="H102" t="str">
            <v>33ABKFR4450L1ZX</v>
          </cell>
          <cell r="N102">
            <v>76440.679999999993</v>
          </cell>
          <cell r="P102">
            <v>6879.66</v>
          </cell>
          <cell r="Q102">
            <v>6879.66</v>
          </cell>
        </row>
        <row r="103">
          <cell r="E103" t="str">
            <v>GE2601012790</v>
          </cell>
          <cell r="H103" t="str">
            <v>33AAZFV3762H1ZK</v>
          </cell>
          <cell r="N103">
            <v>60932.2</v>
          </cell>
          <cell r="P103">
            <v>5483.9</v>
          </cell>
          <cell r="Q103">
            <v>5483.9</v>
          </cell>
        </row>
        <row r="104">
          <cell r="E104" t="str">
            <v>GE2601012789</v>
          </cell>
          <cell r="H104" t="str">
            <v>33AAKFE7881K1ZX</v>
          </cell>
          <cell r="N104">
            <v>60847.46</v>
          </cell>
          <cell r="P104">
            <v>5476.27</v>
          </cell>
          <cell r="Q104">
            <v>5476.27</v>
          </cell>
        </row>
        <row r="105">
          <cell r="E105" t="str">
            <v>GE2601012788</v>
          </cell>
          <cell r="H105" t="str">
            <v>33ABCFK2154Q1Z5</v>
          </cell>
          <cell r="N105">
            <v>77711.86</v>
          </cell>
          <cell r="P105">
            <v>6994.07</v>
          </cell>
          <cell r="Q105">
            <v>6994.07</v>
          </cell>
        </row>
        <row r="106">
          <cell r="E106" t="str">
            <v>GE2601012787</v>
          </cell>
          <cell r="H106" t="str">
            <v>33AFEFS5806F1Z5</v>
          </cell>
          <cell r="N106">
            <v>61016.94</v>
          </cell>
          <cell r="P106">
            <v>5491.52</v>
          </cell>
          <cell r="Q106">
            <v>5491.52</v>
          </cell>
        </row>
        <row r="107">
          <cell r="E107" t="str">
            <v>GE2601012786</v>
          </cell>
          <cell r="H107" t="str">
            <v>33ABLCS1861J1Z4</v>
          </cell>
          <cell r="N107">
            <v>83728.820000000007</v>
          </cell>
          <cell r="P107">
            <v>7535.59</v>
          </cell>
          <cell r="Q107">
            <v>7535.59</v>
          </cell>
        </row>
        <row r="108">
          <cell r="E108" t="str">
            <v>GE2601012785</v>
          </cell>
          <cell r="H108" t="str">
            <v>33AAIFU0907E1ZJ</v>
          </cell>
          <cell r="N108">
            <v>68813.56</v>
          </cell>
          <cell r="P108">
            <v>6193.22</v>
          </cell>
          <cell r="Q108">
            <v>6193.22</v>
          </cell>
        </row>
        <row r="109">
          <cell r="E109" t="str">
            <v>GE2601012784</v>
          </cell>
          <cell r="H109" t="str">
            <v>33AAJCV7155K1ZW</v>
          </cell>
          <cell r="N109">
            <v>126949.16</v>
          </cell>
          <cell r="P109">
            <v>11425.42</v>
          </cell>
          <cell r="Q109">
            <v>11425.42</v>
          </cell>
        </row>
        <row r="110">
          <cell r="E110" t="str">
            <v>GE2601012783</v>
          </cell>
          <cell r="H110" t="str">
            <v>33AABCY7558D1Z9</v>
          </cell>
          <cell r="N110">
            <v>117033.9</v>
          </cell>
          <cell r="P110">
            <v>10533.05</v>
          </cell>
          <cell r="Q110">
            <v>10533.05</v>
          </cell>
        </row>
        <row r="111">
          <cell r="E111" t="str">
            <v>GE2601012782</v>
          </cell>
          <cell r="H111" t="str">
            <v>33AAKCK5600P1ZA</v>
          </cell>
          <cell r="N111">
            <v>95593.22</v>
          </cell>
          <cell r="P111">
            <v>8603.39</v>
          </cell>
          <cell r="Q111">
            <v>8603.39</v>
          </cell>
        </row>
        <row r="112">
          <cell r="E112" t="str">
            <v>GE2601012781</v>
          </cell>
          <cell r="H112" t="str">
            <v>33AADCG6913E2ZX</v>
          </cell>
          <cell r="N112">
            <v>51838.98</v>
          </cell>
          <cell r="P112">
            <v>4665.51</v>
          </cell>
          <cell r="Q112">
            <v>4665.51</v>
          </cell>
        </row>
        <row r="113">
          <cell r="E113" t="str">
            <v>GE2601012780</v>
          </cell>
          <cell r="H113" t="str">
            <v>33AAGCJ5325G1ZS</v>
          </cell>
          <cell r="N113">
            <v>45847.46</v>
          </cell>
          <cell r="P113">
            <v>4126.2700000000004</v>
          </cell>
          <cell r="Q113">
            <v>4126.2700000000004</v>
          </cell>
        </row>
        <row r="114">
          <cell r="E114" t="str">
            <v>GE2601012779</v>
          </cell>
          <cell r="H114" t="str">
            <v>33AAMFS4005M1Z3</v>
          </cell>
          <cell r="N114">
            <v>69576.28</v>
          </cell>
          <cell r="P114">
            <v>6261.87</v>
          </cell>
          <cell r="Q114">
            <v>6261.87</v>
          </cell>
        </row>
        <row r="115">
          <cell r="E115" t="str">
            <v>GE2601012778</v>
          </cell>
          <cell r="H115" t="str">
            <v>33AAACK4468M1ZA</v>
          </cell>
          <cell r="N115">
            <v>45847.46</v>
          </cell>
          <cell r="P115">
            <v>4126.2700000000004</v>
          </cell>
          <cell r="Q115">
            <v>4126.2700000000004</v>
          </cell>
        </row>
        <row r="116">
          <cell r="E116" t="str">
            <v>GE2601012777</v>
          </cell>
          <cell r="H116" t="str">
            <v>33AADCV2346N1Z5</v>
          </cell>
          <cell r="N116">
            <v>45847.46</v>
          </cell>
          <cell r="P116">
            <v>4126.2700000000004</v>
          </cell>
          <cell r="Q116">
            <v>4126.2700000000004</v>
          </cell>
        </row>
        <row r="117">
          <cell r="E117" t="str">
            <v>GE230402252618</v>
          </cell>
          <cell r="N117">
            <v>2200</v>
          </cell>
          <cell r="P117">
            <v>198</v>
          </cell>
          <cell r="Q117">
            <v>198</v>
          </cell>
        </row>
        <row r="118">
          <cell r="E118" t="str">
            <v>GE230402252617</v>
          </cell>
          <cell r="N118">
            <v>1500</v>
          </cell>
          <cell r="P118">
            <v>135</v>
          </cell>
          <cell r="Q118">
            <v>135</v>
          </cell>
        </row>
        <row r="119">
          <cell r="E119" t="str">
            <v>GE230402252616</v>
          </cell>
          <cell r="N119">
            <v>300</v>
          </cell>
          <cell r="P119">
            <v>27</v>
          </cell>
          <cell r="Q119">
            <v>27</v>
          </cell>
        </row>
        <row r="120">
          <cell r="E120" t="str">
            <v>GE230402252615</v>
          </cell>
          <cell r="N120">
            <v>300</v>
          </cell>
          <cell r="P120">
            <v>27</v>
          </cell>
          <cell r="Q120">
            <v>27</v>
          </cell>
        </row>
        <row r="121">
          <cell r="E121" t="str">
            <v>GE215020241883</v>
          </cell>
          <cell r="N121">
            <v>25000</v>
          </cell>
          <cell r="P121">
            <v>2250</v>
          </cell>
          <cell r="Q121">
            <v>2250</v>
          </cell>
        </row>
        <row r="122">
          <cell r="E122" t="str">
            <v>GE215020231882</v>
          </cell>
          <cell r="N122">
            <v>25000</v>
          </cell>
          <cell r="P122">
            <v>2250</v>
          </cell>
          <cell r="Q122">
            <v>2250</v>
          </cell>
        </row>
        <row r="123">
          <cell r="E123" t="str">
            <v>GE215020221881</v>
          </cell>
          <cell r="N123">
            <v>25000</v>
          </cell>
          <cell r="P123">
            <v>2250</v>
          </cell>
          <cell r="Q123">
            <v>2250</v>
          </cell>
        </row>
        <row r="124">
          <cell r="E124" t="str">
            <v>GE215020211880</v>
          </cell>
          <cell r="N124">
            <v>25000</v>
          </cell>
          <cell r="P124">
            <v>2250</v>
          </cell>
          <cell r="Q124">
            <v>2250</v>
          </cell>
        </row>
        <row r="125">
          <cell r="E125" t="str">
            <v>GE215020201879</v>
          </cell>
          <cell r="N125">
            <v>239230</v>
          </cell>
          <cell r="P125">
            <v>21530.7</v>
          </cell>
          <cell r="Q125">
            <v>21530.7</v>
          </cell>
        </row>
        <row r="126">
          <cell r="E126" t="str">
            <v>GE215020191878</v>
          </cell>
          <cell r="N126">
            <v>239230</v>
          </cell>
          <cell r="P126">
            <v>21530.7</v>
          </cell>
          <cell r="Q126">
            <v>21530.7</v>
          </cell>
        </row>
        <row r="127">
          <cell r="E127" t="str">
            <v>GE215020181877</v>
          </cell>
          <cell r="N127">
            <v>50000</v>
          </cell>
          <cell r="P127">
            <v>4500</v>
          </cell>
          <cell r="Q127">
            <v>4500</v>
          </cell>
        </row>
        <row r="128">
          <cell r="E128" t="str">
            <v>GE215020171876</v>
          </cell>
          <cell r="N128">
            <v>239230</v>
          </cell>
          <cell r="P128">
            <v>21530.7</v>
          </cell>
          <cell r="Q128">
            <v>21530.7</v>
          </cell>
        </row>
        <row r="129">
          <cell r="E129" t="str">
            <v>GE215020161875</v>
          </cell>
          <cell r="N129">
            <v>25000</v>
          </cell>
          <cell r="P129">
            <v>2250</v>
          </cell>
          <cell r="Q129">
            <v>2250</v>
          </cell>
        </row>
        <row r="130">
          <cell r="E130" t="str">
            <v>GE215020151874</v>
          </cell>
          <cell r="N130">
            <v>214230</v>
          </cell>
          <cell r="P130">
            <v>19280.7</v>
          </cell>
          <cell r="Q130">
            <v>19280.7</v>
          </cell>
        </row>
        <row r="131">
          <cell r="E131" t="str">
            <v>GE215020141873</v>
          </cell>
          <cell r="N131">
            <v>50000</v>
          </cell>
          <cell r="P131">
            <v>4500</v>
          </cell>
          <cell r="Q131">
            <v>4500</v>
          </cell>
        </row>
        <row r="132">
          <cell r="E132" t="str">
            <v>GE215018991758</v>
          </cell>
          <cell r="H132" t="str">
            <v>33ACCFS3094E1ZB</v>
          </cell>
          <cell r="N132">
            <v>25000</v>
          </cell>
          <cell r="P132">
            <v>2250</v>
          </cell>
          <cell r="Q132">
            <v>2250</v>
          </cell>
        </row>
        <row r="133">
          <cell r="E133" t="str">
            <v>GE215018981757</v>
          </cell>
          <cell r="H133" t="str">
            <v>33AAFCE3256J1ZP</v>
          </cell>
          <cell r="N133">
            <v>25000</v>
          </cell>
          <cell r="P133">
            <v>2250</v>
          </cell>
          <cell r="Q133">
            <v>2250</v>
          </cell>
        </row>
        <row r="134">
          <cell r="E134" t="str">
            <v>GE215018971756</v>
          </cell>
          <cell r="H134" t="str">
            <v>33ABBCA7461L1ZK</v>
          </cell>
          <cell r="N134">
            <v>239230</v>
          </cell>
          <cell r="P134">
            <v>21530.7</v>
          </cell>
          <cell r="Q134">
            <v>21530.7</v>
          </cell>
        </row>
        <row r="135">
          <cell r="E135" t="str">
            <v>GE215018961755</v>
          </cell>
          <cell r="H135" t="str">
            <v>33AADCJ1050F1Z7</v>
          </cell>
          <cell r="N135">
            <v>50000</v>
          </cell>
          <cell r="P135">
            <v>4500</v>
          </cell>
          <cell r="Q135">
            <v>4500</v>
          </cell>
        </row>
        <row r="136">
          <cell r="E136" t="str">
            <v>GE215018951754</v>
          </cell>
          <cell r="H136" t="str">
            <v>33AAACL5244N1ZF</v>
          </cell>
          <cell r="N136">
            <v>96430</v>
          </cell>
          <cell r="P136">
            <v>8678.7000000000007</v>
          </cell>
          <cell r="Q136">
            <v>8678.7000000000007</v>
          </cell>
        </row>
        <row r="137">
          <cell r="E137" t="str">
            <v>GE215018941753</v>
          </cell>
          <cell r="H137" t="str">
            <v>33AADCJ1050F1Z7</v>
          </cell>
          <cell r="N137">
            <v>125000</v>
          </cell>
          <cell r="P137">
            <v>11250</v>
          </cell>
          <cell r="Q137">
            <v>11250</v>
          </cell>
        </row>
        <row r="138">
          <cell r="E138" t="str">
            <v>GE215018931752</v>
          </cell>
          <cell r="H138" t="str">
            <v>33AAECN2387E1ZM</v>
          </cell>
          <cell r="N138">
            <v>200000</v>
          </cell>
          <cell r="P138">
            <v>18000</v>
          </cell>
          <cell r="Q138">
            <v>18000</v>
          </cell>
        </row>
        <row r="139">
          <cell r="E139" t="str">
            <v>GE215018921751</v>
          </cell>
          <cell r="H139" t="str">
            <v>33AAACN6166D3ZP</v>
          </cell>
          <cell r="N139">
            <v>25000</v>
          </cell>
          <cell r="P139">
            <v>2250</v>
          </cell>
          <cell r="Q139">
            <v>2250</v>
          </cell>
        </row>
        <row r="140">
          <cell r="E140" t="str">
            <v>GE215018911750</v>
          </cell>
          <cell r="H140" t="str">
            <v>33AABCP6765H1ZB</v>
          </cell>
          <cell r="N140">
            <v>50000</v>
          </cell>
          <cell r="P140">
            <v>4500</v>
          </cell>
          <cell r="Q140">
            <v>4500</v>
          </cell>
        </row>
        <row r="141">
          <cell r="E141" t="str">
            <v>GE215018901749</v>
          </cell>
          <cell r="H141" t="str">
            <v>33AAACL5244N1ZF</v>
          </cell>
          <cell r="N141">
            <v>150010</v>
          </cell>
          <cell r="P141">
            <v>13500.9</v>
          </cell>
          <cell r="Q141">
            <v>13500.9</v>
          </cell>
        </row>
        <row r="142">
          <cell r="E142" t="str">
            <v>GE215018891748</v>
          </cell>
          <cell r="H142" t="str">
            <v>33AAACL5244N1ZF</v>
          </cell>
          <cell r="N142">
            <v>178575</v>
          </cell>
          <cell r="P142">
            <v>16071.75</v>
          </cell>
          <cell r="Q142">
            <v>16071.75</v>
          </cell>
        </row>
        <row r="143">
          <cell r="E143" t="str">
            <v>GE215018881747</v>
          </cell>
          <cell r="H143" t="str">
            <v>33AGUPS1192H1ZZ</v>
          </cell>
          <cell r="N143">
            <v>25000</v>
          </cell>
          <cell r="P143">
            <v>2250</v>
          </cell>
          <cell r="Q143">
            <v>2250</v>
          </cell>
        </row>
        <row r="144">
          <cell r="E144" t="str">
            <v>GE215018871746</v>
          </cell>
          <cell r="H144" t="str">
            <v>33AABFV8542R1ZJ</v>
          </cell>
          <cell r="N144">
            <v>25000</v>
          </cell>
          <cell r="P144">
            <v>2250</v>
          </cell>
          <cell r="Q144">
            <v>2250</v>
          </cell>
        </row>
        <row r="145">
          <cell r="E145" t="str">
            <v>GE215018861745</v>
          </cell>
          <cell r="H145" t="str">
            <v>33AAHCS8807R1ZM</v>
          </cell>
          <cell r="N145">
            <v>25000</v>
          </cell>
          <cell r="P145">
            <v>2250</v>
          </cell>
          <cell r="Q145">
            <v>2250</v>
          </cell>
        </row>
        <row r="146">
          <cell r="E146" t="str">
            <v>GE215018851744</v>
          </cell>
          <cell r="H146" t="str">
            <v>33AAHCS8807R1ZM</v>
          </cell>
          <cell r="N146">
            <v>25000</v>
          </cell>
          <cell r="P146">
            <v>2250</v>
          </cell>
          <cell r="Q146">
            <v>2250</v>
          </cell>
        </row>
        <row r="147">
          <cell r="E147" t="str">
            <v>GE215018841743</v>
          </cell>
          <cell r="H147" t="str">
            <v>33AAJCP7736L1ZX</v>
          </cell>
          <cell r="N147">
            <v>25000</v>
          </cell>
          <cell r="P147">
            <v>2250</v>
          </cell>
          <cell r="Q147">
            <v>2250</v>
          </cell>
        </row>
        <row r="148">
          <cell r="E148" t="str">
            <v>GE215018831742</v>
          </cell>
          <cell r="H148" t="str">
            <v>33AACFS5706R1ZT</v>
          </cell>
          <cell r="N148">
            <v>25000</v>
          </cell>
          <cell r="P148">
            <v>2250</v>
          </cell>
          <cell r="Q148">
            <v>2250</v>
          </cell>
        </row>
        <row r="149">
          <cell r="E149" t="str">
            <v>GE215018821741</v>
          </cell>
          <cell r="H149" t="str">
            <v>33AACFS5706R1ZT</v>
          </cell>
          <cell r="N149">
            <v>75000</v>
          </cell>
          <cell r="P149">
            <v>6750</v>
          </cell>
          <cell r="Q149">
            <v>6750</v>
          </cell>
        </row>
        <row r="150">
          <cell r="E150" t="str">
            <v>GE215018811740</v>
          </cell>
          <cell r="H150" t="str">
            <v>33AAMCP6368D1Z9</v>
          </cell>
          <cell r="N150">
            <v>25000</v>
          </cell>
          <cell r="P150">
            <v>2250</v>
          </cell>
          <cell r="Q150">
            <v>2250</v>
          </cell>
        </row>
        <row r="151">
          <cell r="E151" t="str">
            <v>GE215018801739</v>
          </cell>
          <cell r="H151" t="str">
            <v>33AACFV0222D1ZY</v>
          </cell>
          <cell r="N151">
            <v>25000</v>
          </cell>
          <cell r="P151">
            <v>2250</v>
          </cell>
          <cell r="Q151">
            <v>2250</v>
          </cell>
        </row>
        <row r="152">
          <cell r="E152" t="str">
            <v>GE215018791738</v>
          </cell>
          <cell r="H152" t="str">
            <v>33AACFV0222D1ZY</v>
          </cell>
          <cell r="N152">
            <v>25000</v>
          </cell>
          <cell r="P152">
            <v>2250</v>
          </cell>
          <cell r="Q152">
            <v>2250</v>
          </cell>
        </row>
        <row r="153">
          <cell r="E153" t="str">
            <v>GE215018781737</v>
          </cell>
          <cell r="H153" t="str">
            <v>33AAJCN2508E1ZU</v>
          </cell>
          <cell r="N153">
            <v>25000</v>
          </cell>
          <cell r="P153">
            <v>2250</v>
          </cell>
          <cell r="Q153">
            <v>2250</v>
          </cell>
        </row>
        <row r="154">
          <cell r="E154" t="str">
            <v>GE215018771736</v>
          </cell>
          <cell r="H154" t="str">
            <v>33ABMCS7575G1ZV</v>
          </cell>
          <cell r="N154">
            <v>25000</v>
          </cell>
          <cell r="P154">
            <v>2250</v>
          </cell>
          <cell r="Q154">
            <v>2250</v>
          </cell>
        </row>
        <row r="155">
          <cell r="E155" t="str">
            <v>GE215018761735</v>
          </cell>
          <cell r="H155" t="str">
            <v>33AAOCP5411H1ZH</v>
          </cell>
          <cell r="N155">
            <v>25000</v>
          </cell>
          <cell r="P155">
            <v>2250</v>
          </cell>
          <cell r="Q155">
            <v>2250</v>
          </cell>
        </row>
        <row r="156">
          <cell r="E156" t="str">
            <v>GE215018751734</v>
          </cell>
          <cell r="H156" t="str">
            <v>33AAKCS2450H1ZH</v>
          </cell>
          <cell r="N156">
            <v>25000</v>
          </cell>
          <cell r="P156">
            <v>2250</v>
          </cell>
          <cell r="Q156">
            <v>2250</v>
          </cell>
        </row>
        <row r="157">
          <cell r="E157" t="str">
            <v>GE215018741733</v>
          </cell>
          <cell r="H157" t="str">
            <v>33AAZCA1162D1ZT</v>
          </cell>
          <cell r="N157">
            <v>25000</v>
          </cell>
          <cell r="P157">
            <v>2250</v>
          </cell>
          <cell r="Q157">
            <v>2250</v>
          </cell>
        </row>
        <row r="158">
          <cell r="E158" t="str">
            <v>GE215018731732</v>
          </cell>
          <cell r="H158" t="str">
            <v>33AADCS9550M1ZY</v>
          </cell>
          <cell r="N158">
            <v>75000</v>
          </cell>
          <cell r="P158">
            <v>6750</v>
          </cell>
          <cell r="Q158">
            <v>6750</v>
          </cell>
        </row>
        <row r="159">
          <cell r="E159" t="str">
            <v>GE215018721731</v>
          </cell>
          <cell r="H159" t="str">
            <v>33AAAFY4114B1ZU</v>
          </cell>
          <cell r="N159">
            <v>25000</v>
          </cell>
          <cell r="P159">
            <v>2250</v>
          </cell>
          <cell r="Q159">
            <v>2250</v>
          </cell>
        </row>
        <row r="160">
          <cell r="E160" t="str">
            <v>GE215018711730</v>
          </cell>
          <cell r="H160" t="str">
            <v>33AAICG1034H1Z1</v>
          </cell>
          <cell r="N160">
            <v>25000</v>
          </cell>
          <cell r="P160">
            <v>2250</v>
          </cell>
          <cell r="Q160">
            <v>2250</v>
          </cell>
        </row>
        <row r="161">
          <cell r="E161" t="str">
            <v>GE215018701729</v>
          </cell>
          <cell r="H161" t="str">
            <v>33AAFCS2212J1ZP</v>
          </cell>
          <cell r="N161">
            <v>375000</v>
          </cell>
          <cell r="P161">
            <v>33750</v>
          </cell>
          <cell r="Q161">
            <v>33750</v>
          </cell>
        </row>
        <row r="162">
          <cell r="E162" t="str">
            <v>GE215018691728</v>
          </cell>
          <cell r="H162" t="str">
            <v>33AAAFM8638A1ZN</v>
          </cell>
          <cell r="N162">
            <v>25000</v>
          </cell>
          <cell r="P162">
            <v>2250</v>
          </cell>
          <cell r="Q162">
            <v>2250</v>
          </cell>
        </row>
        <row r="163">
          <cell r="E163" t="str">
            <v>GE215018681727</v>
          </cell>
          <cell r="H163" t="str">
            <v>33AAACN9847P1ZS</v>
          </cell>
          <cell r="N163">
            <v>239230</v>
          </cell>
          <cell r="P163">
            <v>21530.7</v>
          </cell>
          <cell r="Q163">
            <v>21530.7</v>
          </cell>
        </row>
        <row r="164">
          <cell r="E164" t="str">
            <v>GE215018671726</v>
          </cell>
          <cell r="H164" t="str">
            <v>33AADCE8132B1Z7</v>
          </cell>
          <cell r="N164">
            <v>1675000</v>
          </cell>
          <cell r="P164">
            <v>150750</v>
          </cell>
          <cell r="Q164">
            <v>150750</v>
          </cell>
        </row>
        <row r="165">
          <cell r="E165" t="str">
            <v>GE215018661725</v>
          </cell>
          <cell r="H165" t="str">
            <v>33ABHCS6568E1Z5</v>
          </cell>
          <cell r="N165">
            <v>125000</v>
          </cell>
          <cell r="P165">
            <v>11250</v>
          </cell>
          <cell r="Q165">
            <v>11250</v>
          </cell>
        </row>
        <row r="166">
          <cell r="E166" t="str">
            <v>GE215018651724</v>
          </cell>
          <cell r="H166" t="str">
            <v>33ABHCS6568E1Z5</v>
          </cell>
          <cell r="N166">
            <v>50000</v>
          </cell>
          <cell r="P166">
            <v>4500</v>
          </cell>
          <cell r="Q166">
            <v>4500</v>
          </cell>
        </row>
        <row r="167">
          <cell r="E167" t="str">
            <v>GE215018641723</v>
          </cell>
          <cell r="H167" t="str">
            <v>33AAGCT3745A1ZQ</v>
          </cell>
          <cell r="N167">
            <v>25000</v>
          </cell>
          <cell r="P167">
            <v>2250</v>
          </cell>
          <cell r="Q167">
            <v>2250</v>
          </cell>
        </row>
        <row r="168">
          <cell r="E168" t="str">
            <v>GE215018631722</v>
          </cell>
          <cell r="H168" t="str">
            <v>33AAHCP8705H2ZC</v>
          </cell>
          <cell r="N168">
            <v>25000</v>
          </cell>
          <cell r="P168">
            <v>2250</v>
          </cell>
          <cell r="Q168">
            <v>2250</v>
          </cell>
        </row>
        <row r="169">
          <cell r="E169" t="str">
            <v>GE260201473</v>
          </cell>
          <cell r="H169" t="str">
            <v>33AAZCA8779L1ZJ</v>
          </cell>
          <cell r="N169">
            <v>75290</v>
          </cell>
          <cell r="P169">
            <v>6776.1</v>
          </cell>
          <cell r="Q169">
            <v>6776.1</v>
          </cell>
        </row>
        <row r="170">
          <cell r="E170" t="str">
            <v>GE260201472</v>
          </cell>
          <cell r="H170" t="str">
            <v>33AASCM5656M1ZQ</v>
          </cell>
          <cell r="N170">
            <v>93753</v>
          </cell>
          <cell r="P170">
            <v>8437.77</v>
          </cell>
          <cell r="Q170">
            <v>8437.77</v>
          </cell>
        </row>
        <row r="171">
          <cell r="E171" t="str">
            <v>GE230202012512</v>
          </cell>
          <cell r="N171">
            <v>8249.98</v>
          </cell>
          <cell r="P171">
            <v>742.5</v>
          </cell>
          <cell r="Q171">
            <v>742.5</v>
          </cell>
        </row>
        <row r="172">
          <cell r="E172" t="str">
            <v>GE230202012511</v>
          </cell>
          <cell r="N172">
            <v>67440</v>
          </cell>
          <cell r="P172">
            <v>6069.6</v>
          </cell>
          <cell r="Q172">
            <v>6069.6</v>
          </cell>
        </row>
        <row r="173">
          <cell r="E173" t="str">
            <v>GE215020131872</v>
          </cell>
          <cell r="N173">
            <v>100000</v>
          </cell>
          <cell r="P173">
            <v>9000</v>
          </cell>
          <cell r="Q173">
            <v>9000</v>
          </cell>
        </row>
        <row r="174">
          <cell r="E174" t="str">
            <v>GE215020121871</v>
          </cell>
          <cell r="N174">
            <v>125000</v>
          </cell>
          <cell r="P174">
            <v>11250</v>
          </cell>
          <cell r="Q174">
            <v>11250</v>
          </cell>
        </row>
        <row r="175">
          <cell r="E175" t="str">
            <v>GE215020111870</v>
          </cell>
          <cell r="N175">
            <v>25000</v>
          </cell>
          <cell r="P175">
            <v>2250</v>
          </cell>
          <cell r="Q175">
            <v>2250</v>
          </cell>
        </row>
        <row r="176">
          <cell r="E176" t="str">
            <v>GE215020101869</v>
          </cell>
          <cell r="N176">
            <v>25000</v>
          </cell>
          <cell r="P176">
            <v>2250</v>
          </cell>
          <cell r="Q176">
            <v>2250</v>
          </cell>
        </row>
        <row r="177">
          <cell r="E177" t="str">
            <v>GE215020091868</v>
          </cell>
          <cell r="N177">
            <v>25000</v>
          </cell>
          <cell r="P177">
            <v>2250</v>
          </cell>
          <cell r="Q177">
            <v>2250</v>
          </cell>
        </row>
        <row r="178">
          <cell r="E178" t="str">
            <v>GE215020081867</v>
          </cell>
          <cell r="N178">
            <v>25000</v>
          </cell>
          <cell r="P178">
            <v>2250</v>
          </cell>
          <cell r="Q178">
            <v>2250</v>
          </cell>
        </row>
        <row r="179">
          <cell r="E179" t="str">
            <v>GE215020071866</v>
          </cell>
          <cell r="N179">
            <v>25000</v>
          </cell>
          <cell r="P179">
            <v>2250</v>
          </cell>
          <cell r="Q179">
            <v>2250</v>
          </cell>
        </row>
        <row r="180">
          <cell r="E180" t="str">
            <v>GE215020061865</v>
          </cell>
          <cell r="N180">
            <v>25000</v>
          </cell>
          <cell r="P180">
            <v>2250</v>
          </cell>
          <cell r="Q180">
            <v>2250</v>
          </cell>
        </row>
        <row r="181">
          <cell r="E181" t="str">
            <v>GE215020051864</v>
          </cell>
          <cell r="N181">
            <v>25000</v>
          </cell>
          <cell r="P181">
            <v>2250</v>
          </cell>
          <cell r="Q181">
            <v>2250</v>
          </cell>
        </row>
        <row r="182">
          <cell r="E182" t="str">
            <v>GE215020041863</v>
          </cell>
          <cell r="N182">
            <v>25000</v>
          </cell>
          <cell r="P182">
            <v>2250</v>
          </cell>
          <cell r="Q182">
            <v>2250</v>
          </cell>
        </row>
        <row r="183">
          <cell r="E183" t="str">
            <v>GE215020031862</v>
          </cell>
          <cell r="N183">
            <v>25000</v>
          </cell>
          <cell r="P183">
            <v>2250</v>
          </cell>
          <cell r="Q183">
            <v>2250</v>
          </cell>
        </row>
        <row r="184">
          <cell r="E184" t="str">
            <v>GE215020021861</v>
          </cell>
          <cell r="N184">
            <v>25000</v>
          </cell>
          <cell r="P184">
            <v>2250</v>
          </cell>
          <cell r="Q184">
            <v>2250</v>
          </cell>
        </row>
        <row r="185">
          <cell r="E185" t="str">
            <v>GE215020011860</v>
          </cell>
          <cell r="N185">
            <v>25000</v>
          </cell>
          <cell r="P185">
            <v>2250</v>
          </cell>
          <cell r="Q185">
            <v>2250</v>
          </cell>
        </row>
        <row r="186">
          <cell r="E186" t="str">
            <v>GE215020001859</v>
          </cell>
          <cell r="N186">
            <v>25000</v>
          </cell>
          <cell r="P186">
            <v>2250</v>
          </cell>
          <cell r="Q186">
            <v>2250</v>
          </cell>
        </row>
        <row r="187">
          <cell r="E187" t="str">
            <v>GE215019991858</v>
          </cell>
          <cell r="N187">
            <v>25000</v>
          </cell>
          <cell r="P187">
            <v>2250</v>
          </cell>
          <cell r="Q187">
            <v>2250</v>
          </cell>
        </row>
        <row r="188">
          <cell r="E188" t="str">
            <v>GE215018621721</v>
          </cell>
          <cell r="H188" t="str">
            <v>33AAECG3408R1ZE</v>
          </cell>
          <cell r="N188">
            <v>425000</v>
          </cell>
          <cell r="P188">
            <v>38250</v>
          </cell>
          <cell r="Q188">
            <v>38250</v>
          </cell>
        </row>
        <row r="189">
          <cell r="E189" t="str">
            <v>GE215018611720</v>
          </cell>
          <cell r="H189" t="str">
            <v>33AADFK3959R1ZP</v>
          </cell>
          <cell r="N189">
            <v>25000</v>
          </cell>
          <cell r="P189">
            <v>2250</v>
          </cell>
          <cell r="Q189">
            <v>2250</v>
          </cell>
        </row>
        <row r="190">
          <cell r="E190" t="str">
            <v>GE215018601719</v>
          </cell>
          <cell r="H190" t="str">
            <v>33AECFS2291D1ZC</v>
          </cell>
          <cell r="N190">
            <v>25000</v>
          </cell>
          <cell r="P190">
            <v>2250</v>
          </cell>
          <cell r="Q190">
            <v>2250</v>
          </cell>
        </row>
        <row r="191">
          <cell r="E191" t="str">
            <v>GE215018591718</v>
          </cell>
          <cell r="H191" t="str">
            <v>33ABOCS5229D1ZC</v>
          </cell>
          <cell r="N191">
            <v>600000</v>
          </cell>
          <cell r="P191">
            <v>54000</v>
          </cell>
          <cell r="Q191">
            <v>54000</v>
          </cell>
        </row>
        <row r="192">
          <cell r="E192" t="str">
            <v>GE215018581717</v>
          </cell>
          <cell r="H192" t="str">
            <v>33AACCE9661L3Z9</v>
          </cell>
          <cell r="N192">
            <v>450000</v>
          </cell>
          <cell r="P192">
            <v>40500</v>
          </cell>
          <cell r="Q192">
            <v>40500</v>
          </cell>
        </row>
        <row r="193">
          <cell r="E193" t="str">
            <v>GE215018571716</v>
          </cell>
          <cell r="H193" t="str">
            <v>33ABBCS2061A1Z3</v>
          </cell>
          <cell r="N193">
            <v>125000</v>
          </cell>
          <cell r="P193">
            <v>11250</v>
          </cell>
          <cell r="Q193">
            <v>11250</v>
          </cell>
        </row>
        <row r="194">
          <cell r="E194" t="str">
            <v>GE215018561715</v>
          </cell>
          <cell r="H194" t="str">
            <v>33AAFCA7082C1Z0</v>
          </cell>
          <cell r="N194">
            <v>25000</v>
          </cell>
          <cell r="P194">
            <v>2250</v>
          </cell>
          <cell r="Q194">
            <v>2250</v>
          </cell>
        </row>
        <row r="195">
          <cell r="E195" t="str">
            <v>GE215018551714</v>
          </cell>
          <cell r="H195" t="str">
            <v>33ABQFA8858D1Z5</v>
          </cell>
          <cell r="N195">
            <v>25000</v>
          </cell>
          <cell r="P195">
            <v>2250</v>
          </cell>
          <cell r="Q195">
            <v>2250</v>
          </cell>
        </row>
        <row r="196">
          <cell r="E196" t="str">
            <v>GE215018541713</v>
          </cell>
          <cell r="H196" t="str">
            <v>33ABHCS6568E1Z5</v>
          </cell>
          <cell r="N196">
            <v>50000</v>
          </cell>
          <cell r="P196">
            <v>4500</v>
          </cell>
          <cell r="Q196">
            <v>4500</v>
          </cell>
        </row>
        <row r="197">
          <cell r="E197" t="str">
            <v>GE215018531712</v>
          </cell>
          <cell r="H197" t="str">
            <v>33AAACT7920R1ZW</v>
          </cell>
          <cell r="N197">
            <v>25000</v>
          </cell>
          <cell r="P197">
            <v>2250</v>
          </cell>
          <cell r="Q197">
            <v>2250</v>
          </cell>
        </row>
        <row r="198">
          <cell r="E198" t="str">
            <v>GE215018521711</v>
          </cell>
          <cell r="H198" t="str">
            <v>33AAACT7920R1ZW</v>
          </cell>
          <cell r="N198">
            <v>100000</v>
          </cell>
          <cell r="P198">
            <v>9000</v>
          </cell>
          <cell r="Q198">
            <v>9000</v>
          </cell>
        </row>
        <row r="199">
          <cell r="E199" t="str">
            <v>GE215018511710</v>
          </cell>
          <cell r="H199" t="str">
            <v>33AAKCT1270C1ZQ</v>
          </cell>
          <cell r="N199">
            <v>25000</v>
          </cell>
          <cell r="P199">
            <v>2250</v>
          </cell>
          <cell r="Q199">
            <v>2250</v>
          </cell>
        </row>
        <row r="200">
          <cell r="E200" t="str">
            <v>GE215018501709</v>
          </cell>
          <cell r="H200" t="str">
            <v>33ABHCS6568E1Z5</v>
          </cell>
          <cell r="N200">
            <v>25000</v>
          </cell>
          <cell r="P200">
            <v>2250</v>
          </cell>
          <cell r="Q200">
            <v>2250</v>
          </cell>
        </row>
        <row r="201">
          <cell r="E201" t="str">
            <v>GE215018491708</v>
          </cell>
          <cell r="H201" t="str">
            <v>33AARCS2929N1ZP</v>
          </cell>
          <cell r="N201">
            <v>25000</v>
          </cell>
          <cell r="P201">
            <v>2250</v>
          </cell>
          <cell r="Q201">
            <v>2250</v>
          </cell>
        </row>
        <row r="202">
          <cell r="E202" t="str">
            <v>GE215018481707</v>
          </cell>
          <cell r="H202" t="str">
            <v>33AANCR2848F1Z9</v>
          </cell>
          <cell r="N202">
            <v>50000</v>
          </cell>
          <cell r="P202">
            <v>4500</v>
          </cell>
          <cell r="Q202">
            <v>4500</v>
          </cell>
        </row>
        <row r="203">
          <cell r="E203" t="str">
            <v>GE215018471706</v>
          </cell>
          <cell r="H203" t="str">
            <v>33AARCS2929N1ZP</v>
          </cell>
          <cell r="N203">
            <v>50000</v>
          </cell>
          <cell r="P203">
            <v>4500</v>
          </cell>
          <cell r="Q203">
            <v>4500</v>
          </cell>
        </row>
        <row r="204">
          <cell r="E204" t="str">
            <v>GE215018461705</v>
          </cell>
          <cell r="H204" t="str">
            <v>33ACBPJ1192R1ZE</v>
          </cell>
          <cell r="N204">
            <v>25000</v>
          </cell>
          <cell r="P204">
            <v>2250</v>
          </cell>
          <cell r="Q204">
            <v>2250</v>
          </cell>
        </row>
        <row r="205">
          <cell r="E205" t="str">
            <v>GE215018451704</v>
          </cell>
          <cell r="H205" t="str">
            <v>33AACCK4100G1Z8</v>
          </cell>
          <cell r="N205">
            <v>50000</v>
          </cell>
          <cell r="P205">
            <v>4500</v>
          </cell>
          <cell r="Q205">
            <v>4500</v>
          </cell>
        </row>
        <row r="206">
          <cell r="E206" t="str">
            <v>GE215018441703</v>
          </cell>
          <cell r="H206" t="str">
            <v>33ABHCS6568E1Z5</v>
          </cell>
          <cell r="N206">
            <v>25000</v>
          </cell>
          <cell r="P206">
            <v>2250</v>
          </cell>
          <cell r="Q206">
            <v>2250</v>
          </cell>
        </row>
        <row r="207">
          <cell r="E207" t="str">
            <v>GE215018431702</v>
          </cell>
          <cell r="H207" t="str">
            <v>33AARFR6996B2ZP</v>
          </cell>
          <cell r="N207">
            <v>174900</v>
          </cell>
          <cell r="P207">
            <v>15741</v>
          </cell>
          <cell r="Q207">
            <v>15741</v>
          </cell>
        </row>
        <row r="208">
          <cell r="E208" t="str">
            <v>GE215018421701</v>
          </cell>
          <cell r="H208" t="str">
            <v>33COHPB3908K1Z3</v>
          </cell>
          <cell r="N208">
            <v>214230</v>
          </cell>
          <cell r="P208">
            <v>19280.7</v>
          </cell>
          <cell r="Q208">
            <v>19280.7</v>
          </cell>
        </row>
        <row r="209">
          <cell r="E209" t="str">
            <v>GE215018411700</v>
          </cell>
          <cell r="H209" t="str">
            <v>33AAAPA8586B2Z4</v>
          </cell>
          <cell r="N209">
            <v>174900</v>
          </cell>
          <cell r="P209">
            <v>15741</v>
          </cell>
          <cell r="Q209">
            <v>15741</v>
          </cell>
        </row>
        <row r="210">
          <cell r="E210" t="str">
            <v>GE215018401699</v>
          </cell>
          <cell r="H210" t="str">
            <v>33AAKCA6570A1Z0</v>
          </cell>
          <cell r="N210">
            <v>25000</v>
          </cell>
          <cell r="P210">
            <v>2250</v>
          </cell>
          <cell r="Q210">
            <v>2250</v>
          </cell>
        </row>
        <row r="211">
          <cell r="E211" t="str">
            <v>GE215018391698</v>
          </cell>
          <cell r="H211" t="str">
            <v>33AAKCT1270C1ZQ</v>
          </cell>
          <cell r="N211">
            <v>25000</v>
          </cell>
          <cell r="P211">
            <v>2250</v>
          </cell>
          <cell r="Q211">
            <v>2250</v>
          </cell>
        </row>
        <row r="212">
          <cell r="E212" t="str">
            <v>GE215018381697</v>
          </cell>
          <cell r="H212" t="str">
            <v>33AAAFZ8146Q1ZI</v>
          </cell>
          <cell r="N212">
            <v>25000</v>
          </cell>
          <cell r="P212">
            <v>2250</v>
          </cell>
          <cell r="Q212">
            <v>2250</v>
          </cell>
        </row>
        <row r="213">
          <cell r="E213" t="str">
            <v>GE215018371696</v>
          </cell>
          <cell r="H213" t="str">
            <v>33AAGCM9211Q1Z3</v>
          </cell>
          <cell r="N213">
            <v>450000</v>
          </cell>
          <cell r="P213">
            <v>40500</v>
          </cell>
          <cell r="Q213">
            <v>40500</v>
          </cell>
        </row>
        <row r="214">
          <cell r="E214" t="str">
            <v>GE215018361695</v>
          </cell>
          <cell r="H214" t="str">
            <v>33AACCP8129J1ZB</v>
          </cell>
          <cell r="N214">
            <v>25000</v>
          </cell>
          <cell r="P214">
            <v>2250</v>
          </cell>
          <cell r="Q214">
            <v>2250</v>
          </cell>
        </row>
        <row r="215">
          <cell r="E215" t="str">
            <v>GE215018351694</v>
          </cell>
          <cell r="H215" t="str">
            <v>33AACCP8129J1ZB</v>
          </cell>
          <cell r="N215">
            <v>25000</v>
          </cell>
          <cell r="P215">
            <v>2250</v>
          </cell>
          <cell r="Q215">
            <v>2250</v>
          </cell>
        </row>
        <row r="216">
          <cell r="E216" t="str">
            <v>GE215017701629</v>
          </cell>
          <cell r="H216" t="str">
            <v>33AAICV1991Q1ZL</v>
          </cell>
          <cell r="N216">
            <v>25000</v>
          </cell>
          <cell r="P216">
            <v>2250</v>
          </cell>
          <cell r="Q216">
            <v>2250</v>
          </cell>
        </row>
        <row r="217">
          <cell r="E217" t="str">
            <v>GE215017691628</v>
          </cell>
          <cell r="H217" t="str">
            <v>33AAUFN7617G1ZX</v>
          </cell>
          <cell r="N217">
            <v>25000</v>
          </cell>
          <cell r="P217">
            <v>2250</v>
          </cell>
          <cell r="Q217">
            <v>2250</v>
          </cell>
        </row>
        <row r="218">
          <cell r="E218" t="str">
            <v>GE215017681627</v>
          </cell>
          <cell r="H218" t="str">
            <v>33AABFH8015P1Z9</v>
          </cell>
          <cell r="N218">
            <v>25000</v>
          </cell>
          <cell r="P218">
            <v>2250</v>
          </cell>
          <cell r="Q218">
            <v>2250</v>
          </cell>
        </row>
        <row r="219">
          <cell r="E219" t="str">
            <v>GE215017671626</v>
          </cell>
          <cell r="H219" t="str">
            <v>33AABFH8015P1Z9</v>
          </cell>
          <cell r="N219">
            <v>25000</v>
          </cell>
          <cell r="P219">
            <v>2250</v>
          </cell>
          <cell r="Q219">
            <v>2250</v>
          </cell>
        </row>
        <row r="220">
          <cell r="E220" t="str">
            <v>GE2303FY25260101</v>
          </cell>
          <cell r="H220" t="str">
            <v>33AIPPM3408B1ZM</v>
          </cell>
          <cell r="N220">
            <v>913</v>
          </cell>
          <cell r="P220">
            <v>82.17</v>
          </cell>
          <cell r="Q220">
            <v>82.17</v>
          </cell>
        </row>
        <row r="221">
          <cell r="E221" t="str">
            <v>GE23019009</v>
          </cell>
          <cell r="H221" t="str">
            <v>33AIPPM3408B1ZM</v>
          </cell>
          <cell r="N221">
            <v>2870.34</v>
          </cell>
          <cell r="P221">
            <v>258.33</v>
          </cell>
          <cell r="Q221">
            <v>258.33</v>
          </cell>
        </row>
        <row r="222">
          <cell r="E222" t="str">
            <v>GE215019981857</v>
          </cell>
          <cell r="N222">
            <v>109950</v>
          </cell>
          <cell r="P222">
            <v>9895.5</v>
          </cell>
          <cell r="Q222">
            <v>9895.5</v>
          </cell>
        </row>
        <row r="223">
          <cell r="E223" t="str">
            <v>GE215019971856</v>
          </cell>
          <cell r="N223">
            <v>109950</v>
          </cell>
          <cell r="P223">
            <v>9895.5</v>
          </cell>
          <cell r="Q223">
            <v>9895.5</v>
          </cell>
        </row>
        <row r="224">
          <cell r="E224" t="str">
            <v>GE215018341693</v>
          </cell>
          <cell r="H224" t="str">
            <v>33AAUCS2984A2Z5</v>
          </cell>
          <cell r="N224">
            <v>25000</v>
          </cell>
          <cell r="P224">
            <v>2250</v>
          </cell>
          <cell r="Q224">
            <v>2250</v>
          </cell>
        </row>
        <row r="225">
          <cell r="E225" t="str">
            <v>GE215018331692</v>
          </cell>
          <cell r="H225" t="str">
            <v>33AAICV1951G1ZE</v>
          </cell>
          <cell r="N225">
            <v>159900</v>
          </cell>
          <cell r="P225">
            <v>14391</v>
          </cell>
          <cell r="Q225">
            <v>14391</v>
          </cell>
        </row>
        <row r="226">
          <cell r="E226" t="str">
            <v>GE215018321691</v>
          </cell>
          <cell r="H226" t="str">
            <v>33AAHCA5802A1ZE</v>
          </cell>
          <cell r="N226">
            <v>100000</v>
          </cell>
          <cell r="P226">
            <v>9000</v>
          </cell>
          <cell r="Q226">
            <v>9000</v>
          </cell>
        </row>
        <row r="227">
          <cell r="E227" t="str">
            <v>GE215018311690</v>
          </cell>
          <cell r="H227" t="str">
            <v>33AAACJ5552D1ZZ</v>
          </cell>
          <cell r="N227">
            <v>50000</v>
          </cell>
          <cell r="P227">
            <v>4500</v>
          </cell>
          <cell r="Q227">
            <v>4500</v>
          </cell>
        </row>
        <row r="228">
          <cell r="E228" t="str">
            <v>GE215018301689</v>
          </cell>
          <cell r="H228" t="str">
            <v>33AAFCE3256J1ZP</v>
          </cell>
          <cell r="N228">
            <v>174900</v>
          </cell>
          <cell r="P228">
            <v>15741</v>
          </cell>
          <cell r="Q228">
            <v>15741</v>
          </cell>
        </row>
        <row r="229">
          <cell r="E229" t="str">
            <v>GE215018291688</v>
          </cell>
          <cell r="H229" t="str">
            <v>33AAFCE3256J1ZP</v>
          </cell>
          <cell r="N229">
            <v>174900</v>
          </cell>
          <cell r="P229">
            <v>15741</v>
          </cell>
          <cell r="Q229">
            <v>15741</v>
          </cell>
        </row>
        <row r="230">
          <cell r="E230" t="str">
            <v>GE215018281687</v>
          </cell>
          <cell r="H230" t="str">
            <v>33AAWCS0742A2ZJ</v>
          </cell>
          <cell r="N230">
            <v>50000</v>
          </cell>
          <cell r="P230">
            <v>4500</v>
          </cell>
          <cell r="Q230">
            <v>4500</v>
          </cell>
        </row>
        <row r="231">
          <cell r="E231" t="str">
            <v>GE215018271686</v>
          </cell>
          <cell r="H231" t="str">
            <v>33AASFM9380R1Z5</v>
          </cell>
          <cell r="N231">
            <v>25000</v>
          </cell>
          <cell r="P231">
            <v>2250</v>
          </cell>
          <cell r="Q231">
            <v>2250</v>
          </cell>
        </row>
        <row r="232">
          <cell r="E232" t="str">
            <v>GE215018261685</v>
          </cell>
          <cell r="H232" t="str">
            <v>33AARCS2929N1ZP</v>
          </cell>
          <cell r="N232">
            <v>25000</v>
          </cell>
          <cell r="P232">
            <v>2250</v>
          </cell>
          <cell r="Q232">
            <v>2250</v>
          </cell>
        </row>
        <row r="233">
          <cell r="E233" t="str">
            <v>GE215018251684</v>
          </cell>
          <cell r="H233" t="str">
            <v>33AAECL5165G1ZM</v>
          </cell>
          <cell r="N233">
            <v>109950</v>
          </cell>
          <cell r="P233">
            <v>9895.5</v>
          </cell>
          <cell r="Q233">
            <v>9895.5</v>
          </cell>
        </row>
        <row r="234">
          <cell r="E234" t="str">
            <v>GE215018241683</v>
          </cell>
          <cell r="H234" t="str">
            <v>33ABCCA2154P1ZN</v>
          </cell>
          <cell r="N234">
            <v>174900</v>
          </cell>
          <cell r="P234">
            <v>15741</v>
          </cell>
          <cell r="Q234">
            <v>15741</v>
          </cell>
        </row>
        <row r="235">
          <cell r="E235" t="str">
            <v>GE215018231682</v>
          </cell>
          <cell r="H235" t="str">
            <v>33AAFCP6391P1ZS</v>
          </cell>
          <cell r="N235">
            <v>100000</v>
          </cell>
          <cell r="P235">
            <v>9000</v>
          </cell>
          <cell r="Q235">
            <v>9000</v>
          </cell>
        </row>
        <row r="236">
          <cell r="E236" t="str">
            <v>GE215018221681</v>
          </cell>
          <cell r="H236" t="str">
            <v>33AARCS3339L1ZV</v>
          </cell>
          <cell r="N236">
            <v>174900</v>
          </cell>
          <cell r="P236">
            <v>15741</v>
          </cell>
          <cell r="Q236">
            <v>15741</v>
          </cell>
        </row>
        <row r="237">
          <cell r="E237" t="str">
            <v>GE215018211680</v>
          </cell>
          <cell r="H237" t="str">
            <v>33AAECL5165G1ZM</v>
          </cell>
          <cell r="N237">
            <v>109950</v>
          </cell>
          <cell r="P237">
            <v>9895.5</v>
          </cell>
          <cell r="Q237">
            <v>9895.5</v>
          </cell>
        </row>
        <row r="238">
          <cell r="E238" t="str">
            <v>GE2601012776</v>
          </cell>
          <cell r="H238" t="str">
            <v>33ADQFS7867Q1ZT</v>
          </cell>
          <cell r="N238">
            <v>69237.279999999999</v>
          </cell>
          <cell r="P238">
            <v>6231.36</v>
          </cell>
          <cell r="Q238">
            <v>6231.36</v>
          </cell>
        </row>
        <row r="239">
          <cell r="E239" t="str">
            <v>GE2601012775</v>
          </cell>
          <cell r="H239" t="str">
            <v>33ABACS1904M1ZH</v>
          </cell>
          <cell r="N239">
            <v>8296.6200000000008</v>
          </cell>
          <cell r="P239">
            <v>746.7</v>
          </cell>
          <cell r="Q239">
            <v>746.7</v>
          </cell>
        </row>
        <row r="240">
          <cell r="E240" t="str">
            <v>GE2601012774</v>
          </cell>
          <cell r="H240" t="str">
            <v>33ABACS1904M1ZH</v>
          </cell>
          <cell r="N240">
            <v>8296.6200000000008</v>
          </cell>
          <cell r="P240">
            <v>746.7</v>
          </cell>
          <cell r="Q240">
            <v>746.7</v>
          </cell>
        </row>
        <row r="241">
          <cell r="E241" t="str">
            <v>GE2601012773</v>
          </cell>
          <cell r="H241" t="str">
            <v>33AADCP5436F1ZN</v>
          </cell>
          <cell r="N241">
            <v>8296.6200000000008</v>
          </cell>
          <cell r="P241">
            <v>746.7</v>
          </cell>
          <cell r="Q241">
            <v>746.7</v>
          </cell>
        </row>
        <row r="242">
          <cell r="E242" t="str">
            <v>GE2601012772</v>
          </cell>
          <cell r="H242" t="str">
            <v>33AAACI4299N1Z5</v>
          </cell>
          <cell r="N242">
            <v>18677.96</v>
          </cell>
          <cell r="P242">
            <v>1681.02</v>
          </cell>
          <cell r="Q242">
            <v>1681.02</v>
          </cell>
        </row>
        <row r="243">
          <cell r="E243" t="str">
            <v>GE2601012771</v>
          </cell>
          <cell r="H243" t="str">
            <v>33AAACT4262E1ZQ</v>
          </cell>
          <cell r="N243">
            <v>18677.96</v>
          </cell>
          <cell r="P243">
            <v>1681.02</v>
          </cell>
          <cell r="Q243">
            <v>1681.02</v>
          </cell>
        </row>
        <row r="244">
          <cell r="E244" t="str">
            <v>GE2601012770</v>
          </cell>
          <cell r="H244" t="str">
            <v>33AAGCR7507N1Z1</v>
          </cell>
          <cell r="N244">
            <v>8296.6200000000008</v>
          </cell>
          <cell r="P244">
            <v>746.7</v>
          </cell>
          <cell r="Q244">
            <v>746.7</v>
          </cell>
        </row>
        <row r="245">
          <cell r="E245" t="str">
            <v>GE2601012769</v>
          </cell>
          <cell r="H245" t="str">
            <v>33AAACC1223C1ZO</v>
          </cell>
          <cell r="N245">
            <v>8296.6200000000008</v>
          </cell>
          <cell r="P245">
            <v>746.7</v>
          </cell>
          <cell r="Q245">
            <v>746.7</v>
          </cell>
        </row>
        <row r="246">
          <cell r="E246" t="str">
            <v>GE230202012510</v>
          </cell>
          <cell r="N246">
            <v>7950</v>
          </cell>
          <cell r="P246">
            <v>715.5</v>
          </cell>
          <cell r="Q246">
            <v>715.5</v>
          </cell>
        </row>
        <row r="247">
          <cell r="E247" t="str">
            <v>GE230202012509</v>
          </cell>
          <cell r="N247">
            <v>15450</v>
          </cell>
          <cell r="P247">
            <v>1390.5</v>
          </cell>
          <cell r="Q247">
            <v>1390.5</v>
          </cell>
        </row>
        <row r="248">
          <cell r="E248" t="str">
            <v>GE230202012502</v>
          </cell>
          <cell r="N248">
            <v>26736</v>
          </cell>
          <cell r="P248">
            <v>2406.2399999999998</v>
          </cell>
          <cell r="Q248">
            <v>2406.2399999999998</v>
          </cell>
        </row>
        <row r="249">
          <cell r="E249" t="str">
            <v>GE23019008</v>
          </cell>
          <cell r="N249">
            <v>3910.16</v>
          </cell>
          <cell r="P249">
            <v>351.91</v>
          </cell>
          <cell r="Q249">
            <v>351.91</v>
          </cell>
        </row>
        <row r="250">
          <cell r="E250" t="str">
            <v>GE23019007</v>
          </cell>
          <cell r="N250">
            <v>5100</v>
          </cell>
          <cell r="P250">
            <v>459</v>
          </cell>
          <cell r="Q250">
            <v>459</v>
          </cell>
        </row>
        <row r="251">
          <cell r="E251" t="str">
            <v>GE23019006</v>
          </cell>
          <cell r="N251">
            <v>4844.92</v>
          </cell>
          <cell r="P251">
            <v>436.04</v>
          </cell>
          <cell r="Q251">
            <v>436.04</v>
          </cell>
        </row>
        <row r="252">
          <cell r="E252" t="str">
            <v>GE23019005</v>
          </cell>
          <cell r="N252">
            <v>5100</v>
          </cell>
          <cell r="P252">
            <v>459</v>
          </cell>
          <cell r="Q252">
            <v>459</v>
          </cell>
        </row>
        <row r="253">
          <cell r="E253" t="str">
            <v>GE215019961855</v>
          </cell>
          <cell r="N253">
            <v>25000</v>
          </cell>
          <cell r="P253">
            <v>2250</v>
          </cell>
          <cell r="Q253">
            <v>2250</v>
          </cell>
        </row>
        <row r="254">
          <cell r="E254" t="str">
            <v>GE215019951854</v>
          </cell>
          <cell r="N254">
            <v>25000</v>
          </cell>
          <cell r="P254">
            <v>2250</v>
          </cell>
          <cell r="Q254">
            <v>2250</v>
          </cell>
        </row>
        <row r="255">
          <cell r="E255" t="str">
            <v>GE215019941853</v>
          </cell>
          <cell r="N255">
            <v>25000</v>
          </cell>
          <cell r="P255">
            <v>2250</v>
          </cell>
          <cell r="Q255">
            <v>2250</v>
          </cell>
        </row>
        <row r="256">
          <cell r="E256" t="str">
            <v>GE215019931852</v>
          </cell>
          <cell r="N256">
            <v>25000</v>
          </cell>
          <cell r="P256">
            <v>2250</v>
          </cell>
          <cell r="Q256">
            <v>2250</v>
          </cell>
        </row>
        <row r="257">
          <cell r="E257" t="str">
            <v>GE215019921851</v>
          </cell>
          <cell r="N257">
            <v>25000</v>
          </cell>
          <cell r="P257">
            <v>2250</v>
          </cell>
          <cell r="Q257">
            <v>2250</v>
          </cell>
        </row>
        <row r="258">
          <cell r="E258" t="str">
            <v>GE215019911850</v>
          </cell>
          <cell r="N258">
            <v>25000</v>
          </cell>
          <cell r="P258">
            <v>2250</v>
          </cell>
          <cell r="Q258">
            <v>2250</v>
          </cell>
        </row>
        <row r="259">
          <cell r="E259" t="str">
            <v>GE215019901849</v>
          </cell>
          <cell r="N259">
            <v>25000</v>
          </cell>
          <cell r="P259">
            <v>2250</v>
          </cell>
          <cell r="Q259">
            <v>2250</v>
          </cell>
        </row>
        <row r="260">
          <cell r="E260" t="str">
            <v>GE215019891848</v>
          </cell>
          <cell r="N260">
            <v>1200000</v>
          </cell>
          <cell r="P260">
            <v>108000</v>
          </cell>
          <cell r="Q260">
            <v>108000</v>
          </cell>
        </row>
        <row r="261">
          <cell r="E261" t="str">
            <v>GE215019881847</v>
          </cell>
          <cell r="N261">
            <v>175000</v>
          </cell>
          <cell r="P261">
            <v>15750</v>
          </cell>
          <cell r="Q261">
            <v>15750</v>
          </cell>
        </row>
        <row r="262">
          <cell r="E262" t="str">
            <v>GE215019871846</v>
          </cell>
          <cell r="N262">
            <v>150000</v>
          </cell>
          <cell r="P262">
            <v>13500</v>
          </cell>
          <cell r="Q262">
            <v>13500</v>
          </cell>
        </row>
        <row r="263">
          <cell r="E263" t="str">
            <v>GE215019861845</v>
          </cell>
          <cell r="N263">
            <v>478460</v>
          </cell>
          <cell r="P263">
            <v>43061.4</v>
          </cell>
          <cell r="Q263">
            <v>43061.4</v>
          </cell>
        </row>
        <row r="264">
          <cell r="E264" t="str">
            <v>GE215018201679</v>
          </cell>
          <cell r="H264" t="str">
            <v>33AAHCA5802A1ZE</v>
          </cell>
          <cell r="N264">
            <v>74900</v>
          </cell>
          <cell r="P264">
            <v>6741</v>
          </cell>
          <cell r="Q264">
            <v>6741</v>
          </cell>
        </row>
        <row r="265">
          <cell r="E265" t="str">
            <v>GE215018191678</v>
          </cell>
          <cell r="H265" t="str">
            <v>33AAECN2387E1ZM</v>
          </cell>
          <cell r="N265">
            <v>25000</v>
          </cell>
          <cell r="P265">
            <v>2250</v>
          </cell>
          <cell r="Q265">
            <v>2250</v>
          </cell>
        </row>
        <row r="266">
          <cell r="E266" t="str">
            <v>GE215018181677</v>
          </cell>
          <cell r="H266" t="str">
            <v>33AAVCS5717Q1ZF</v>
          </cell>
          <cell r="N266">
            <v>50000</v>
          </cell>
          <cell r="P266">
            <v>4500</v>
          </cell>
          <cell r="Q266">
            <v>4500</v>
          </cell>
        </row>
        <row r="267">
          <cell r="E267" t="str">
            <v>GE215018171676</v>
          </cell>
          <cell r="H267" t="str">
            <v>33AABFH8015P1Z9</v>
          </cell>
          <cell r="N267">
            <v>25000</v>
          </cell>
          <cell r="P267">
            <v>2250</v>
          </cell>
          <cell r="Q267">
            <v>2250</v>
          </cell>
        </row>
        <row r="268">
          <cell r="E268" t="str">
            <v>GE215018161675</v>
          </cell>
          <cell r="H268" t="str">
            <v>33AKEPS3120R1ZX</v>
          </cell>
          <cell r="N268">
            <v>25000</v>
          </cell>
          <cell r="P268">
            <v>2250</v>
          </cell>
          <cell r="Q268">
            <v>2250</v>
          </cell>
        </row>
        <row r="269">
          <cell r="E269" t="str">
            <v>GE215018151674</v>
          </cell>
          <cell r="H269" t="str">
            <v>33AADFA8028P1Z9</v>
          </cell>
          <cell r="N269">
            <v>75000</v>
          </cell>
          <cell r="P269">
            <v>6750</v>
          </cell>
          <cell r="Q269">
            <v>6750</v>
          </cell>
        </row>
        <row r="270">
          <cell r="E270" t="str">
            <v>GE215018141673</v>
          </cell>
          <cell r="H270" t="str">
            <v>33AABFH8015P1Z9</v>
          </cell>
          <cell r="N270">
            <v>25000</v>
          </cell>
          <cell r="P270">
            <v>2250</v>
          </cell>
          <cell r="Q270">
            <v>2250</v>
          </cell>
        </row>
        <row r="271">
          <cell r="E271" t="str">
            <v>GE215018131672</v>
          </cell>
          <cell r="H271" t="str">
            <v>33AABFT9919L1ZQ</v>
          </cell>
          <cell r="N271">
            <v>239230</v>
          </cell>
          <cell r="P271">
            <v>21530.7</v>
          </cell>
          <cell r="Q271">
            <v>21530.7</v>
          </cell>
        </row>
        <row r="272">
          <cell r="E272" t="str">
            <v>GE215018121671</v>
          </cell>
          <cell r="H272" t="str">
            <v>33AAKCT2125Q1Z1</v>
          </cell>
          <cell r="N272">
            <v>50000</v>
          </cell>
          <cell r="P272">
            <v>4500</v>
          </cell>
          <cell r="Q272">
            <v>4500</v>
          </cell>
        </row>
        <row r="273">
          <cell r="E273" t="str">
            <v>GE215018111670</v>
          </cell>
          <cell r="H273" t="str">
            <v>33AABFH8015P1Z9</v>
          </cell>
          <cell r="N273">
            <v>25000</v>
          </cell>
          <cell r="P273">
            <v>2250</v>
          </cell>
          <cell r="Q273">
            <v>2250</v>
          </cell>
        </row>
        <row r="274">
          <cell r="E274" t="str">
            <v>GE215018101669</v>
          </cell>
          <cell r="H274" t="str">
            <v>33AACCL0985E1ZQ</v>
          </cell>
          <cell r="N274">
            <v>225000</v>
          </cell>
          <cell r="P274">
            <v>20250</v>
          </cell>
          <cell r="Q274">
            <v>20250</v>
          </cell>
        </row>
        <row r="275">
          <cell r="E275" t="str">
            <v>GE215018091668</v>
          </cell>
          <cell r="H275" t="str">
            <v>33AAECT4189L1ZX</v>
          </cell>
          <cell r="N275">
            <v>350000</v>
          </cell>
          <cell r="P275">
            <v>31500</v>
          </cell>
          <cell r="Q275">
            <v>31500</v>
          </cell>
        </row>
        <row r="276">
          <cell r="E276" t="str">
            <v>GE215018081667</v>
          </cell>
          <cell r="H276" t="str">
            <v>33AACCL0985E1ZQ</v>
          </cell>
          <cell r="N276">
            <v>100000</v>
          </cell>
          <cell r="P276">
            <v>9000</v>
          </cell>
          <cell r="Q276">
            <v>9000</v>
          </cell>
        </row>
        <row r="277">
          <cell r="E277" t="str">
            <v>GE215018071666</v>
          </cell>
          <cell r="H277" t="str">
            <v>33AACCL0985E1ZQ</v>
          </cell>
          <cell r="N277">
            <v>100000</v>
          </cell>
          <cell r="P277">
            <v>9000</v>
          </cell>
          <cell r="Q277">
            <v>9000</v>
          </cell>
        </row>
        <row r="278">
          <cell r="E278" t="str">
            <v>GE215018061665</v>
          </cell>
          <cell r="H278" t="str">
            <v>33AACCL0985E1ZQ</v>
          </cell>
          <cell r="N278">
            <v>500000</v>
          </cell>
          <cell r="P278">
            <v>45000</v>
          </cell>
          <cell r="Q278">
            <v>45000</v>
          </cell>
        </row>
        <row r="279">
          <cell r="E279" t="str">
            <v>GE215018051664</v>
          </cell>
          <cell r="H279" t="str">
            <v>33AAECT4189L1ZX</v>
          </cell>
          <cell r="N279">
            <v>100000</v>
          </cell>
          <cell r="P279">
            <v>9000</v>
          </cell>
          <cell r="Q279">
            <v>9000</v>
          </cell>
        </row>
        <row r="280">
          <cell r="E280" t="str">
            <v>GE215018041663</v>
          </cell>
          <cell r="H280" t="str">
            <v>33AAECT4189L1ZX</v>
          </cell>
          <cell r="N280">
            <v>475000</v>
          </cell>
          <cell r="P280">
            <v>42750</v>
          </cell>
          <cell r="Q280">
            <v>42750</v>
          </cell>
        </row>
        <row r="281">
          <cell r="E281" t="str">
            <v>GE215018031662</v>
          </cell>
          <cell r="H281" t="str">
            <v>33AAVCS5717Q1ZF</v>
          </cell>
          <cell r="N281">
            <v>25000</v>
          </cell>
          <cell r="P281">
            <v>2250</v>
          </cell>
          <cell r="Q281">
            <v>2250</v>
          </cell>
        </row>
        <row r="282">
          <cell r="E282" t="str">
            <v>GE215018021661</v>
          </cell>
          <cell r="H282" t="str">
            <v>33AAVCS5717Q1ZF</v>
          </cell>
          <cell r="N282">
            <v>175000</v>
          </cell>
          <cell r="P282">
            <v>15750</v>
          </cell>
          <cell r="Q282">
            <v>15750</v>
          </cell>
        </row>
        <row r="283">
          <cell r="E283" t="str">
            <v>GE215018011660</v>
          </cell>
          <cell r="H283" t="str">
            <v>33AAVCS5717Q1ZF</v>
          </cell>
          <cell r="N283">
            <v>50000</v>
          </cell>
          <cell r="P283">
            <v>4500</v>
          </cell>
          <cell r="Q283">
            <v>4500</v>
          </cell>
        </row>
        <row r="284">
          <cell r="E284" t="str">
            <v>GE215018001659</v>
          </cell>
          <cell r="H284" t="str">
            <v>33AAEFT6129K1Z1</v>
          </cell>
          <cell r="N284">
            <v>239230</v>
          </cell>
          <cell r="P284">
            <v>21530.7</v>
          </cell>
          <cell r="Q284">
            <v>21530.7</v>
          </cell>
        </row>
        <row r="285">
          <cell r="E285" t="str">
            <v>GE215017991658</v>
          </cell>
          <cell r="H285" t="str">
            <v>33AAFCT1628R1ZY</v>
          </cell>
          <cell r="N285">
            <v>239230</v>
          </cell>
          <cell r="P285">
            <v>21530.7</v>
          </cell>
          <cell r="Q285">
            <v>21530.7</v>
          </cell>
        </row>
        <row r="286">
          <cell r="E286" t="str">
            <v>GE2601012768</v>
          </cell>
          <cell r="H286" t="str">
            <v>33AAFCB0925M1ZS</v>
          </cell>
          <cell r="N286">
            <v>45847.46</v>
          </cell>
          <cell r="P286">
            <v>4126.2700000000004</v>
          </cell>
          <cell r="Q286">
            <v>4126.2700000000004</v>
          </cell>
        </row>
        <row r="287">
          <cell r="E287" t="str">
            <v>GE2601012767</v>
          </cell>
          <cell r="H287" t="str">
            <v>33ASHPH0671H1Z0</v>
          </cell>
          <cell r="N287">
            <v>79745.759999999995</v>
          </cell>
          <cell r="P287">
            <v>7177.12</v>
          </cell>
          <cell r="Q287">
            <v>7177.12</v>
          </cell>
        </row>
        <row r="288">
          <cell r="E288" t="str">
            <v>GE2601012766</v>
          </cell>
          <cell r="N288">
            <v>1284745.76</v>
          </cell>
          <cell r="P288">
            <v>115627.12</v>
          </cell>
          <cell r="Q288">
            <v>115627.12</v>
          </cell>
        </row>
        <row r="289">
          <cell r="E289" t="str">
            <v>GE2601012765</v>
          </cell>
          <cell r="N289">
            <v>1284745.76</v>
          </cell>
          <cell r="P289">
            <v>115627.12</v>
          </cell>
          <cell r="Q289">
            <v>115627.12</v>
          </cell>
        </row>
        <row r="290">
          <cell r="E290" t="str">
            <v>GE2601012764</v>
          </cell>
          <cell r="H290" t="str">
            <v>33AFTPM9516R3ZD</v>
          </cell>
          <cell r="N290">
            <v>163559.32</v>
          </cell>
          <cell r="P290">
            <v>14720.34</v>
          </cell>
          <cell r="Q290">
            <v>14720.34</v>
          </cell>
        </row>
        <row r="291">
          <cell r="E291" t="str">
            <v>GE2601012763</v>
          </cell>
          <cell r="H291" t="str">
            <v>33ALKPS5025Q1ZJ</v>
          </cell>
          <cell r="N291">
            <v>80338.98</v>
          </cell>
          <cell r="P291">
            <v>7230.51</v>
          </cell>
          <cell r="Q291">
            <v>7230.51</v>
          </cell>
        </row>
        <row r="292">
          <cell r="E292" t="str">
            <v>GE2601012762</v>
          </cell>
          <cell r="H292" t="str">
            <v>33AAWFA3706F1ZK</v>
          </cell>
          <cell r="N292">
            <v>473050.84</v>
          </cell>
          <cell r="P292">
            <v>42574.58</v>
          </cell>
          <cell r="Q292">
            <v>42574.58</v>
          </cell>
        </row>
        <row r="293">
          <cell r="E293" t="str">
            <v>GE230612536</v>
          </cell>
          <cell r="N293">
            <v>1600</v>
          </cell>
          <cell r="P293">
            <v>144</v>
          </cell>
          <cell r="Q293">
            <v>144</v>
          </cell>
        </row>
        <row r="294">
          <cell r="E294" t="str">
            <v>GE23019004</v>
          </cell>
          <cell r="N294">
            <v>3570.34</v>
          </cell>
          <cell r="P294">
            <v>321.33</v>
          </cell>
          <cell r="Q294">
            <v>321.33</v>
          </cell>
        </row>
        <row r="295">
          <cell r="E295" t="str">
            <v>GE23019003</v>
          </cell>
          <cell r="N295">
            <v>8800</v>
          </cell>
          <cell r="P295">
            <v>792</v>
          </cell>
          <cell r="Q295">
            <v>792</v>
          </cell>
        </row>
        <row r="296">
          <cell r="E296" t="str">
            <v>GE23019002</v>
          </cell>
          <cell r="N296">
            <v>2210.16</v>
          </cell>
          <cell r="P296">
            <v>198.91</v>
          </cell>
          <cell r="Q296">
            <v>198.91</v>
          </cell>
        </row>
        <row r="297">
          <cell r="E297" t="str">
            <v>GE23019001</v>
          </cell>
          <cell r="N297">
            <v>4250</v>
          </cell>
          <cell r="P297">
            <v>382.5</v>
          </cell>
          <cell r="Q297">
            <v>382.5</v>
          </cell>
        </row>
        <row r="298">
          <cell r="E298" t="str">
            <v>GE215019851844</v>
          </cell>
          <cell r="N298">
            <v>50000</v>
          </cell>
          <cell r="P298">
            <v>4500</v>
          </cell>
          <cell r="Q298">
            <v>4500</v>
          </cell>
        </row>
        <row r="299">
          <cell r="E299" t="str">
            <v>GE215019841843</v>
          </cell>
          <cell r="N299">
            <v>25000</v>
          </cell>
          <cell r="P299">
            <v>2250</v>
          </cell>
          <cell r="Q299">
            <v>2250</v>
          </cell>
        </row>
        <row r="300">
          <cell r="E300" t="str">
            <v>GE215019831842</v>
          </cell>
          <cell r="N300">
            <v>25000</v>
          </cell>
          <cell r="P300">
            <v>2250</v>
          </cell>
          <cell r="Q300">
            <v>2250</v>
          </cell>
        </row>
        <row r="301">
          <cell r="E301" t="str">
            <v>GE215019821841</v>
          </cell>
          <cell r="N301">
            <v>25000</v>
          </cell>
          <cell r="P301">
            <v>2250</v>
          </cell>
          <cell r="Q301">
            <v>2250</v>
          </cell>
        </row>
        <row r="302">
          <cell r="E302" t="str">
            <v>GE215019811840</v>
          </cell>
          <cell r="N302">
            <v>150000</v>
          </cell>
          <cell r="P302">
            <v>13500</v>
          </cell>
          <cell r="Q302">
            <v>13500</v>
          </cell>
        </row>
        <row r="303">
          <cell r="E303" t="str">
            <v>GE215017981657</v>
          </cell>
          <cell r="H303" t="str">
            <v>33ABKFR4450L1ZX</v>
          </cell>
          <cell r="N303">
            <v>174900</v>
          </cell>
          <cell r="P303">
            <v>15741</v>
          </cell>
          <cell r="Q303">
            <v>15741</v>
          </cell>
        </row>
        <row r="304">
          <cell r="E304" t="str">
            <v>GE215017971656</v>
          </cell>
          <cell r="H304" t="str">
            <v>33AAZCA0435F2ZQ</v>
          </cell>
          <cell r="N304">
            <v>109950</v>
          </cell>
          <cell r="P304">
            <v>9895.5</v>
          </cell>
          <cell r="Q304">
            <v>9895.5</v>
          </cell>
        </row>
        <row r="305">
          <cell r="E305" t="str">
            <v>GE215017961655</v>
          </cell>
          <cell r="H305" t="str">
            <v>33AAZCA0435F2ZQ</v>
          </cell>
          <cell r="N305">
            <v>109950</v>
          </cell>
          <cell r="P305">
            <v>9895.5</v>
          </cell>
          <cell r="Q305">
            <v>9895.5</v>
          </cell>
        </row>
        <row r="306">
          <cell r="E306" t="str">
            <v>GE215017951654</v>
          </cell>
          <cell r="H306" t="str">
            <v>33AAZCA0435F2ZQ</v>
          </cell>
          <cell r="N306">
            <v>109950</v>
          </cell>
          <cell r="P306">
            <v>9895.5</v>
          </cell>
          <cell r="Q306">
            <v>9895.5</v>
          </cell>
        </row>
        <row r="307">
          <cell r="E307" t="str">
            <v>GE215017941653</v>
          </cell>
          <cell r="H307" t="str">
            <v>33AAZCA0435F2ZQ</v>
          </cell>
          <cell r="N307">
            <v>109950</v>
          </cell>
          <cell r="P307">
            <v>9895.5</v>
          </cell>
          <cell r="Q307">
            <v>9895.5</v>
          </cell>
        </row>
        <row r="308">
          <cell r="E308" t="str">
            <v>GE215017931652</v>
          </cell>
          <cell r="H308" t="str">
            <v>33AAZCA0435F2ZQ</v>
          </cell>
          <cell r="N308">
            <v>109950</v>
          </cell>
          <cell r="P308">
            <v>9895.5</v>
          </cell>
          <cell r="Q308">
            <v>9895.5</v>
          </cell>
        </row>
        <row r="309">
          <cell r="E309" t="str">
            <v>GE215017921651</v>
          </cell>
          <cell r="H309" t="str">
            <v>33AAZCA0435F2ZQ</v>
          </cell>
          <cell r="N309">
            <v>109950</v>
          </cell>
          <cell r="P309">
            <v>9895.5</v>
          </cell>
          <cell r="Q309">
            <v>9895.5</v>
          </cell>
        </row>
        <row r="310">
          <cell r="E310" t="str">
            <v>GE215017911650</v>
          </cell>
          <cell r="H310" t="str">
            <v>33AAOFP3416B1ZM</v>
          </cell>
          <cell r="N310">
            <v>25000</v>
          </cell>
          <cell r="P310">
            <v>2250</v>
          </cell>
          <cell r="Q310">
            <v>2250</v>
          </cell>
        </row>
        <row r="311">
          <cell r="E311" t="str">
            <v>GE215017901649</v>
          </cell>
          <cell r="H311" t="str">
            <v>33AAOFP3416B1ZM</v>
          </cell>
          <cell r="N311">
            <v>25000</v>
          </cell>
          <cell r="P311">
            <v>2250</v>
          </cell>
          <cell r="Q311">
            <v>2250</v>
          </cell>
        </row>
        <row r="312">
          <cell r="E312" t="str">
            <v>GE215017891648</v>
          </cell>
          <cell r="H312" t="str">
            <v>33ABMCS6083M1ZP</v>
          </cell>
          <cell r="N312">
            <v>25000</v>
          </cell>
          <cell r="P312">
            <v>2250</v>
          </cell>
          <cell r="Q312">
            <v>2250</v>
          </cell>
        </row>
        <row r="313">
          <cell r="E313" t="str">
            <v>GE215017881647</v>
          </cell>
          <cell r="H313" t="str">
            <v>33ABPCS6753B1Z8</v>
          </cell>
          <cell r="N313">
            <v>174900</v>
          </cell>
          <cell r="P313">
            <v>15741</v>
          </cell>
          <cell r="Q313">
            <v>15741</v>
          </cell>
        </row>
        <row r="314">
          <cell r="E314" t="str">
            <v>GE215017871646</v>
          </cell>
          <cell r="H314" t="str">
            <v>33AAMCR6530P1ZU</v>
          </cell>
          <cell r="N314">
            <v>25000</v>
          </cell>
          <cell r="P314">
            <v>2250</v>
          </cell>
          <cell r="Q314">
            <v>2250</v>
          </cell>
        </row>
        <row r="315">
          <cell r="E315" t="str">
            <v>GE215017861645</v>
          </cell>
          <cell r="H315" t="str">
            <v>33AAACC9497N1Z1</v>
          </cell>
          <cell r="N315">
            <v>75000</v>
          </cell>
          <cell r="P315">
            <v>6750</v>
          </cell>
          <cell r="Q315">
            <v>6750</v>
          </cell>
        </row>
        <row r="316">
          <cell r="E316" t="str">
            <v>GE215017851644</v>
          </cell>
          <cell r="H316" t="str">
            <v>33AABFH8015P1Z9</v>
          </cell>
          <cell r="N316">
            <v>25000</v>
          </cell>
          <cell r="P316">
            <v>2250</v>
          </cell>
          <cell r="Q316">
            <v>2250</v>
          </cell>
        </row>
        <row r="317">
          <cell r="E317" t="str">
            <v>GE215017841643</v>
          </cell>
          <cell r="H317" t="str">
            <v>33AABFH8015P1Z9</v>
          </cell>
          <cell r="N317">
            <v>25000</v>
          </cell>
          <cell r="P317">
            <v>2250</v>
          </cell>
          <cell r="Q317">
            <v>2250</v>
          </cell>
        </row>
        <row r="318">
          <cell r="E318" t="str">
            <v>GE215017831642</v>
          </cell>
          <cell r="H318" t="str">
            <v>33AAZCA0435F2ZQ</v>
          </cell>
          <cell r="N318">
            <v>109950</v>
          </cell>
          <cell r="P318">
            <v>9895.5</v>
          </cell>
          <cell r="Q318">
            <v>9895.5</v>
          </cell>
        </row>
        <row r="319">
          <cell r="E319" t="str">
            <v>GE215017821641</v>
          </cell>
          <cell r="H319" t="str">
            <v>33AAZCA0435F2ZQ</v>
          </cell>
          <cell r="N319">
            <v>109950</v>
          </cell>
          <cell r="P319">
            <v>9895.5</v>
          </cell>
          <cell r="Q319">
            <v>9895.5</v>
          </cell>
        </row>
        <row r="320">
          <cell r="E320" t="str">
            <v>GE215017811640</v>
          </cell>
          <cell r="H320" t="str">
            <v>33AAZCA0435F2ZQ</v>
          </cell>
          <cell r="N320">
            <v>109950</v>
          </cell>
          <cell r="P320">
            <v>9895.5</v>
          </cell>
          <cell r="Q320">
            <v>9895.5</v>
          </cell>
        </row>
        <row r="321">
          <cell r="E321" t="str">
            <v>GE215017801639</v>
          </cell>
          <cell r="H321" t="str">
            <v>33ABCFK2154Q1Z5</v>
          </cell>
          <cell r="N321">
            <v>10715</v>
          </cell>
          <cell r="P321">
            <v>964.35</v>
          </cell>
          <cell r="Q321">
            <v>964.35</v>
          </cell>
        </row>
        <row r="322">
          <cell r="E322" t="str">
            <v>GE215017791638</v>
          </cell>
          <cell r="H322" t="str">
            <v>33AAKFI1218G1ZR</v>
          </cell>
          <cell r="N322">
            <v>174900</v>
          </cell>
          <cell r="P322">
            <v>15741</v>
          </cell>
          <cell r="Q322">
            <v>15741</v>
          </cell>
        </row>
        <row r="323">
          <cell r="E323" t="str">
            <v>GE215017781637</v>
          </cell>
          <cell r="H323" t="str">
            <v>33AAGCB3629M1ZK</v>
          </cell>
          <cell r="N323">
            <v>25000</v>
          </cell>
          <cell r="P323">
            <v>2250</v>
          </cell>
          <cell r="Q323">
            <v>2250</v>
          </cell>
        </row>
        <row r="324">
          <cell r="E324" t="str">
            <v>GE215017771636</v>
          </cell>
          <cell r="H324" t="str">
            <v>33AAFCB0382A1ZE</v>
          </cell>
          <cell r="N324">
            <v>50000</v>
          </cell>
          <cell r="P324">
            <v>4500</v>
          </cell>
          <cell r="Q324">
            <v>4500</v>
          </cell>
        </row>
        <row r="325">
          <cell r="E325" t="str">
            <v>GE215017761635</v>
          </cell>
          <cell r="H325" t="str">
            <v>33AAACU0541K1ZM</v>
          </cell>
          <cell r="N325">
            <v>35715</v>
          </cell>
          <cell r="P325">
            <v>3214.35</v>
          </cell>
          <cell r="Q325">
            <v>3214.35</v>
          </cell>
        </row>
        <row r="326">
          <cell r="E326" t="str">
            <v>GE215017751634</v>
          </cell>
          <cell r="H326" t="str">
            <v>33ABMCS4336F1ZC</v>
          </cell>
          <cell r="N326">
            <v>25000</v>
          </cell>
          <cell r="P326">
            <v>2250</v>
          </cell>
          <cell r="Q326">
            <v>2250</v>
          </cell>
        </row>
        <row r="327">
          <cell r="E327" t="str">
            <v>GE215017741633</v>
          </cell>
          <cell r="H327" t="str">
            <v>33AAACU0541K1ZM</v>
          </cell>
          <cell r="N327">
            <v>107145</v>
          </cell>
          <cell r="P327">
            <v>9643.0499999999993</v>
          </cell>
          <cell r="Q327">
            <v>9643.0499999999993</v>
          </cell>
        </row>
        <row r="328">
          <cell r="E328" t="str">
            <v>GE215017731632</v>
          </cell>
          <cell r="H328" t="str">
            <v>33AAACD7410J1ZZ</v>
          </cell>
          <cell r="N328">
            <v>200000</v>
          </cell>
          <cell r="P328">
            <v>18000</v>
          </cell>
          <cell r="Q328">
            <v>18000</v>
          </cell>
        </row>
        <row r="329">
          <cell r="E329" t="str">
            <v>GE215017721631</v>
          </cell>
          <cell r="H329" t="str">
            <v>33AAJCC9762B1ZP</v>
          </cell>
          <cell r="N329">
            <v>174900</v>
          </cell>
          <cell r="P329">
            <v>15741</v>
          </cell>
          <cell r="Q329">
            <v>15741</v>
          </cell>
        </row>
        <row r="330">
          <cell r="E330" t="str">
            <v>GE215017711630</v>
          </cell>
          <cell r="H330" t="str">
            <v>33AAJCC9762B1ZP</v>
          </cell>
          <cell r="N330">
            <v>174900</v>
          </cell>
          <cell r="P330">
            <v>15741</v>
          </cell>
          <cell r="Q330">
            <v>15741</v>
          </cell>
        </row>
        <row r="331">
          <cell r="E331" t="str">
            <v>GE260201471</v>
          </cell>
          <cell r="H331" t="str">
            <v>33AAGCR7507N1Z1</v>
          </cell>
          <cell r="N331">
            <v>4712</v>
          </cell>
          <cell r="P331">
            <v>424.08</v>
          </cell>
          <cell r="Q331">
            <v>424.08</v>
          </cell>
        </row>
        <row r="332">
          <cell r="E332" t="str">
            <v>GE260201470</v>
          </cell>
          <cell r="H332" t="str">
            <v>33AAGCR7507N1Z1</v>
          </cell>
          <cell r="N332">
            <v>4712</v>
          </cell>
          <cell r="P332">
            <v>424.08</v>
          </cell>
          <cell r="Q332">
            <v>424.08</v>
          </cell>
        </row>
        <row r="333">
          <cell r="E333" t="str">
            <v>GE260201469</v>
          </cell>
          <cell r="H333" t="str">
            <v>33AABCM8375L2Z2</v>
          </cell>
          <cell r="N333">
            <v>4712</v>
          </cell>
          <cell r="P333">
            <v>424.08</v>
          </cell>
          <cell r="Q333">
            <v>424.08</v>
          </cell>
        </row>
        <row r="334">
          <cell r="E334" t="str">
            <v>GE260201468</v>
          </cell>
          <cell r="H334" t="str">
            <v>33AAGCR7507N1Z1</v>
          </cell>
          <cell r="N334">
            <v>4712</v>
          </cell>
          <cell r="P334">
            <v>424.08</v>
          </cell>
          <cell r="Q334">
            <v>424.08</v>
          </cell>
        </row>
        <row r="335">
          <cell r="E335" t="str">
            <v>GE260201467</v>
          </cell>
          <cell r="H335" t="str">
            <v>33AAGCR7507N1Z1</v>
          </cell>
          <cell r="N335">
            <v>13664</v>
          </cell>
          <cell r="P335">
            <v>1229.76</v>
          </cell>
          <cell r="Q335">
            <v>1229.76</v>
          </cell>
        </row>
        <row r="336">
          <cell r="E336" t="str">
            <v>GE260201466</v>
          </cell>
          <cell r="H336" t="str">
            <v>33AAGCR7507N1Z1</v>
          </cell>
          <cell r="N336">
            <v>13664</v>
          </cell>
          <cell r="P336">
            <v>1229.76</v>
          </cell>
          <cell r="Q336">
            <v>1229.76</v>
          </cell>
        </row>
        <row r="337">
          <cell r="E337" t="str">
            <v>GE260201465</v>
          </cell>
          <cell r="H337" t="str">
            <v>33AAGCR7507N1Z1</v>
          </cell>
          <cell r="N337">
            <v>13664</v>
          </cell>
          <cell r="P337">
            <v>1229.76</v>
          </cell>
          <cell r="Q337">
            <v>1229.76</v>
          </cell>
        </row>
        <row r="338">
          <cell r="E338" t="str">
            <v>GE260201464</v>
          </cell>
          <cell r="H338" t="str">
            <v>33AAGCR7507N1Z1</v>
          </cell>
          <cell r="N338">
            <v>13664</v>
          </cell>
          <cell r="P338">
            <v>1229.76</v>
          </cell>
          <cell r="Q338">
            <v>1229.76</v>
          </cell>
        </row>
        <row r="339">
          <cell r="E339" t="str">
            <v>GE260201463</v>
          </cell>
          <cell r="H339" t="str">
            <v>33AAGCR7507N1Z1</v>
          </cell>
          <cell r="N339">
            <v>8941</v>
          </cell>
          <cell r="P339">
            <v>804.69</v>
          </cell>
          <cell r="Q339">
            <v>804.69</v>
          </cell>
        </row>
        <row r="340">
          <cell r="E340" t="str">
            <v>GE260201462</v>
          </cell>
          <cell r="H340" t="str">
            <v>33AAGCR7507N1Z1</v>
          </cell>
          <cell r="N340">
            <v>8941</v>
          </cell>
          <cell r="P340">
            <v>804.69</v>
          </cell>
          <cell r="Q340">
            <v>804.69</v>
          </cell>
        </row>
        <row r="341">
          <cell r="E341" t="str">
            <v>GE260201461</v>
          </cell>
          <cell r="H341" t="str">
            <v>33AAGCR7507N1Z1</v>
          </cell>
          <cell r="N341">
            <v>8941</v>
          </cell>
          <cell r="P341">
            <v>804.69</v>
          </cell>
          <cell r="Q341">
            <v>804.69</v>
          </cell>
        </row>
        <row r="342">
          <cell r="E342" t="str">
            <v>GE2601012761</v>
          </cell>
          <cell r="H342" t="str">
            <v>33AAKCP3436C1ZQ</v>
          </cell>
          <cell r="N342">
            <v>8296.6200000000008</v>
          </cell>
          <cell r="P342">
            <v>746.69</v>
          </cell>
          <cell r="Q342">
            <v>746.69</v>
          </cell>
        </row>
        <row r="343">
          <cell r="E343" t="str">
            <v>GE230612535</v>
          </cell>
          <cell r="N343">
            <v>2000</v>
          </cell>
          <cell r="P343">
            <v>180</v>
          </cell>
          <cell r="Q343">
            <v>180</v>
          </cell>
        </row>
        <row r="344">
          <cell r="E344" t="str">
            <v>GE230612534</v>
          </cell>
          <cell r="N344">
            <v>1000</v>
          </cell>
          <cell r="P344">
            <v>90</v>
          </cell>
          <cell r="Q344">
            <v>90</v>
          </cell>
        </row>
        <row r="345">
          <cell r="E345" t="str">
            <v>GE230612533</v>
          </cell>
          <cell r="N345">
            <v>1000</v>
          </cell>
          <cell r="P345">
            <v>90</v>
          </cell>
          <cell r="Q345">
            <v>90</v>
          </cell>
        </row>
        <row r="346">
          <cell r="E346" t="str">
            <v>GE230402252614</v>
          </cell>
          <cell r="N346">
            <v>1500</v>
          </cell>
          <cell r="P346">
            <v>135</v>
          </cell>
          <cell r="Q346">
            <v>135</v>
          </cell>
        </row>
        <row r="347">
          <cell r="E347" t="str">
            <v>GE230402252613</v>
          </cell>
          <cell r="N347">
            <v>300</v>
          </cell>
          <cell r="P347">
            <v>27</v>
          </cell>
          <cell r="Q347">
            <v>27</v>
          </cell>
        </row>
        <row r="348">
          <cell r="E348" t="str">
            <v>GE230402252612</v>
          </cell>
          <cell r="N348">
            <v>300</v>
          </cell>
          <cell r="P348">
            <v>27</v>
          </cell>
          <cell r="Q348">
            <v>27</v>
          </cell>
        </row>
        <row r="349">
          <cell r="E349" t="str">
            <v>GE230202012501</v>
          </cell>
          <cell r="N349">
            <v>12000</v>
          </cell>
          <cell r="P349">
            <v>1080</v>
          </cell>
          <cell r="Q349">
            <v>1080</v>
          </cell>
        </row>
        <row r="350">
          <cell r="E350" t="str">
            <v>GE260201460</v>
          </cell>
          <cell r="H350" t="str">
            <v>33AAFCS2212J1ZP</v>
          </cell>
          <cell r="N350">
            <v>19712</v>
          </cell>
          <cell r="P350">
            <v>1774.08</v>
          </cell>
          <cell r="Q350">
            <v>1774.08</v>
          </cell>
        </row>
        <row r="351">
          <cell r="E351" t="str">
            <v>GE260201459</v>
          </cell>
          <cell r="H351" t="str">
            <v>33AAGCD5400J1ZZ</v>
          </cell>
          <cell r="N351">
            <v>8941</v>
          </cell>
          <cell r="P351">
            <v>804.69</v>
          </cell>
          <cell r="Q351">
            <v>804.69</v>
          </cell>
        </row>
        <row r="352">
          <cell r="E352" t="str">
            <v>GE230202042512</v>
          </cell>
          <cell r="N352">
            <v>23760</v>
          </cell>
          <cell r="P352">
            <v>2138.4</v>
          </cell>
          <cell r="Q352">
            <v>2138.4</v>
          </cell>
        </row>
        <row r="353">
          <cell r="E353" t="str">
            <v>GE230202042511</v>
          </cell>
          <cell r="N353">
            <v>9936</v>
          </cell>
          <cell r="P353">
            <v>894.24</v>
          </cell>
          <cell r="Q353">
            <v>894.24</v>
          </cell>
        </row>
        <row r="354">
          <cell r="E354" t="str">
            <v>GE230202042510</v>
          </cell>
          <cell r="N354">
            <v>6750</v>
          </cell>
          <cell r="P354">
            <v>607.5</v>
          </cell>
          <cell r="Q354">
            <v>607.5</v>
          </cell>
        </row>
        <row r="355">
          <cell r="E355" t="str">
            <v>GE230202042509</v>
          </cell>
          <cell r="N355">
            <v>2333</v>
          </cell>
          <cell r="P355">
            <v>209.97</v>
          </cell>
          <cell r="Q355">
            <v>209.97</v>
          </cell>
        </row>
        <row r="356">
          <cell r="E356" t="str">
            <v>GE230202042508</v>
          </cell>
          <cell r="N356">
            <v>6480</v>
          </cell>
          <cell r="P356">
            <v>583.20000000000005</v>
          </cell>
          <cell r="Q356">
            <v>583.20000000000005</v>
          </cell>
        </row>
        <row r="357">
          <cell r="E357" t="str">
            <v>GE230202042507</v>
          </cell>
          <cell r="N357">
            <v>20520</v>
          </cell>
          <cell r="P357">
            <v>1846.8</v>
          </cell>
          <cell r="Q357">
            <v>1846.8</v>
          </cell>
        </row>
        <row r="358">
          <cell r="E358" t="str">
            <v>GE230202042506</v>
          </cell>
          <cell r="N358">
            <v>4320</v>
          </cell>
          <cell r="P358">
            <v>388.8</v>
          </cell>
          <cell r="Q358">
            <v>388.8</v>
          </cell>
        </row>
        <row r="359">
          <cell r="E359" t="str">
            <v>GE230202042505</v>
          </cell>
          <cell r="N359">
            <v>1286</v>
          </cell>
          <cell r="P359">
            <v>115.74</v>
          </cell>
          <cell r="Q359">
            <v>115.74</v>
          </cell>
        </row>
        <row r="360">
          <cell r="E360" t="str">
            <v>GE230202042504</v>
          </cell>
          <cell r="N360">
            <v>6912</v>
          </cell>
          <cell r="P360">
            <v>622.08000000000004</v>
          </cell>
          <cell r="Q360">
            <v>622.08000000000004</v>
          </cell>
        </row>
        <row r="361">
          <cell r="E361" t="str">
            <v>GE230202042503</v>
          </cell>
          <cell r="N361">
            <v>6750</v>
          </cell>
          <cell r="P361">
            <v>607.5</v>
          </cell>
          <cell r="Q361">
            <v>607.5</v>
          </cell>
        </row>
        <row r="362">
          <cell r="E362" t="str">
            <v>GE230202042502</v>
          </cell>
          <cell r="N362">
            <v>6480</v>
          </cell>
          <cell r="P362">
            <v>583.20000000000005</v>
          </cell>
          <cell r="Q362">
            <v>583.20000000000005</v>
          </cell>
        </row>
        <row r="363">
          <cell r="E363" t="str">
            <v>GE215019801839</v>
          </cell>
          <cell r="N363">
            <v>25000</v>
          </cell>
          <cell r="P363">
            <v>2250</v>
          </cell>
          <cell r="Q363">
            <v>2250</v>
          </cell>
        </row>
        <row r="364">
          <cell r="E364" t="str">
            <v>GE215019791838</v>
          </cell>
          <cell r="N364">
            <v>100000</v>
          </cell>
          <cell r="P364">
            <v>9000</v>
          </cell>
          <cell r="Q364">
            <v>9000</v>
          </cell>
        </row>
        <row r="365">
          <cell r="E365" t="str">
            <v>GE215019671826</v>
          </cell>
          <cell r="N365">
            <v>174900</v>
          </cell>
          <cell r="P365">
            <v>15741</v>
          </cell>
          <cell r="Q365">
            <v>15741</v>
          </cell>
        </row>
        <row r="366">
          <cell r="E366" t="str">
            <v>GE215017661625</v>
          </cell>
          <cell r="H366" t="str">
            <v>33AAKCT9321Q1ZP</v>
          </cell>
          <cell r="N366">
            <v>600000</v>
          </cell>
          <cell r="P366">
            <v>54000</v>
          </cell>
          <cell r="Q366">
            <v>54000</v>
          </cell>
        </row>
        <row r="367">
          <cell r="E367" t="str">
            <v>GE215017651624</v>
          </cell>
          <cell r="H367" t="str">
            <v>33AFHFS3843P1ZG</v>
          </cell>
          <cell r="N367">
            <v>174900</v>
          </cell>
          <cell r="P367">
            <v>15741</v>
          </cell>
          <cell r="Q367">
            <v>15741</v>
          </cell>
        </row>
        <row r="368">
          <cell r="E368" t="str">
            <v>GE215017641623</v>
          </cell>
          <cell r="H368" t="str">
            <v>33AAZFV3762H1ZK</v>
          </cell>
          <cell r="N368">
            <v>174900</v>
          </cell>
          <cell r="P368">
            <v>15741</v>
          </cell>
          <cell r="Q368">
            <v>15741</v>
          </cell>
        </row>
        <row r="369">
          <cell r="E369" t="str">
            <v>GE215017631622</v>
          </cell>
          <cell r="H369" t="str">
            <v>33AALCT5099C1Z6</v>
          </cell>
          <cell r="N369">
            <v>174900</v>
          </cell>
          <cell r="P369">
            <v>15741</v>
          </cell>
          <cell r="Q369">
            <v>15741</v>
          </cell>
        </row>
        <row r="370">
          <cell r="E370" t="str">
            <v>GE215017621621</v>
          </cell>
          <cell r="H370" t="str">
            <v>33ABCFM1921F1ZT</v>
          </cell>
          <cell r="N370">
            <v>25000</v>
          </cell>
          <cell r="P370">
            <v>2250</v>
          </cell>
          <cell r="Q370">
            <v>2250</v>
          </cell>
        </row>
        <row r="371">
          <cell r="E371" t="str">
            <v>GE215017611620</v>
          </cell>
          <cell r="H371" t="str">
            <v>33ABCFM1921F1ZT</v>
          </cell>
          <cell r="N371">
            <v>214230</v>
          </cell>
          <cell r="P371">
            <v>19280.7</v>
          </cell>
          <cell r="Q371">
            <v>19280.7</v>
          </cell>
        </row>
        <row r="372">
          <cell r="E372" t="str">
            <v>GE215017601619</v>
          </cell>
          <cell r="H372" t="str">
            <v>33ABCFM1921F1ZT</v>
          </cell>
          <cell r="N372">
            <v>214230</v>
          </cell>
          <cell r="P372">
            <v>19280.7</v>
          </cell>
          <cell r="Q372">
            <v>19280.7</v>
          </cell>
        </row>
        <row r="373">
          <cell r="E373" t="str">
            <v>GE215017591618</v>
          </cell>
          <cell r="H373" t="str">
            <v>33ABCFM1921F1ZT</v>
          </cell>
          <cell r="N373">
            <v>25000</v>
          </cell>
          <cell r="P373">
            <v>2250</v>
          </cell>
          <cell r="Q373">
            <v>2250</v>
          </cell>
        </row>
        <row r="374">
          <cell r="E374" t="str">
            <v>GE215017581617</v>
          </cell>
          <cell r="H374" t="str">
            <v>33ABCFM1921F1ZT</v>
          </cell>
          <cell r="N374">
            <v>214230</v>
          </cell>
          <cell r="P374">
            <v>19280.7</v>
          </cell>
          <cell r="Q374">
            <v>19280.7</v>
          </cell>
        </row>
        <row r="375">
          <cell r="E375" t="str">
            <v>GE215017571616</v>
          </cell>
          <cell r="H375" t="str">
            <v>33AAKCS2450H1ZH</v>
          </cell>
          <cell r="N375">
            <v>50000</v>
          </cell>
          <cell r="P375">
            <v>4500</v>
          </cell>
          <cell r="Q375">
            <v>4500</v>
          </cell>
        </row>
        <row r="376">
          <cell r="E376" t="str">
            <v>GE215017561615</v>
          </cell>
          <cell r="H376" t="str">
            <v>33AAFCS2212J1ZP</v>
          </cell>
          <cell r="N376">
            <v>50000</v>
          </cell>
          <cell r="P376">
            <v>4500</v>
          </cell>
          <cell r="Q376">
            <v>4500</v>
          </cell>
        </row>
        <row r="377">
          <cell r="E377" t="str">
            <v>GE215017551614</v>
          </cell>
          <cell r="H377" t="str">
            <v>33AAFCS2212J1ZP</v>
          </cell>
          <cell r="N377">
            <v>25000</v>
          </cell>
          <cell r="P377">
            <v>2250</v>
          </cell>
          <cell r="Q377">
            <v>2250</v>
          </cell>
        </row>
        <row r="378">
          <cell r="E378" t="str">
            <v>GE260201458</v>
          </cell>
          <cell r="H378" t="str">
            <v>33AAGCF1189A1Z2</v>
          </cell>
          <cell r="N378">
            <v>3804073</v>
          </cell>
          <cell r="P378">
            <v>342366.57</v>
          </cell>
          <cell r="Q378">
            <v>342366.57</v>
          </cell>
        </row>
        <row r="379">
          <cell r="E379" t="str">
            <v>GE260201457</v>
          </cell>
          <cell r="H379" t="str">
            <v>33AABCR1226M1ZK</v>
          </cell>
          <cell r="N379">
            <v>8941</v>
          </cell>
          <cell r="P379">
            <v>804.69</v>
          </cell>
          <cell r="Q379">
            <v>804.69</v>
          </cell>
        </row>
        <row r="380">
          <cell r="E380" t="str">
            <v>GE260201456</v>
          </cell>
          <cell r="H380" t="str">
            <v>33AAEFM0743L1ZE</v>
          </cell>
          <cell r="N380">
            <v>8941</v>
          </cell>
          <cell r="P380">
            <v>804.69</v>
          </cell>
          <cell r="Q380">
            <v>804.69</v>
          </cell>
        </row>
        <row r="381">
          <cell r="E381" t="str">
            <v>GE260201455</v>
          </cell>
          <cell r="H381" t="str">
            <v>33AABFD4713C1Z7</v>
          </cell>
          <cell r="N381">
            <v>24424</v>
          </cell>
          <cell r="P381">
            <v>2198.16</v>
          </cell>
          <cell r="Q381">
            <v>2198.16</v>
          </cell>
        </row>
        <row r="382">
          <cell r="E382" t="str">
            <v>GE2601012760</v>
          </cell>
          <cell r="N382">
            <v>72203.38</v>
          </cell>
          <cell r="P382">
            <v>6498.3</v>
          </cell>
          <cell r="Q382">
            <v>6498.3</v>
          </cell>
        </row>
        <row r="383">
          <cell r="E383" t="str">
            <v>GE2601012759</v>
          </cell>
          <cell r="N383">
            <v>268135.59999999998</v>
          </cell>
          <cell r="P383">
            <v>24132.2</v>
          </cell>
          <cell r="Q383">
            <v>24132.2</v>
          </cell>
        </row>
        <row r="384">
          <cell r="E384" t="str">
            <v>GE2601012758</v>
          </cell>
          <cell r="H384" t="str">
            <v>33AABCD0426H1Z9</v>
          </cell>
          <cell r="N384">
            <v>71949.16</v>
          </cell>
          <cell r="P384">
            <v>6475.42</v>
          </cell>
          <cell r="Q384">
            <v>6475.42</v>
          </cell>
        </row>
        <row r="385">
          <cell r="E385" t="str">
            <v>GE2601012757</v>
          </cell>
          <cell r="H385" t="str">
            <v>33AAKCK6382N1ZX</v>
          </cell>
          <cell r="N385">
            <v>71525.42</v>
          </cell>
          <cell r="P385">
            <v>6437.29</v>
          </cell>
          <cell r="Q385">
            <v>6437.29</v>
          </cell>
        </row>
        <row r="386">
          <cell r="E386" t="str">
            <v>GE2601012756</v>
          </cell>
          <cell r="H386" t="str">
            <v>33AAOFP5449G1ZZ</v>
          </cell>
          <cell r="N386">
            <v>111355.94</v>
          </cell>
          <cell r="P386">
            <v>10022.030000000001</v>
          </cell>
          <cell r="Q386">
            <v>10022.030000000001</v>
          </cell>
        </row>
        <row r="387">
          <cell r="E387" t="str">
            <v>GE2601012755</v>
          </cell>
          <cell r="H387" t="str">
            <v>33AAHFS8094D1Z2</v>
          </cell>
          <cell r="N387">
            <v>84491.520000000004</v>
          </cell>
          <cell r="P387">
            <v>7604.24</v>
          </cell>
          <cell r="Q387">
            <v>7604.24</v>
          </cell>
        </row>
        <row r="388">
          <cell r="E388" t="str">
            <v>GE2601012754</v>
          </cell>
          <cell r="H388" t="str">
            <v>33AAZCA5114B1ZX</v>
          </cell>
          <cell r="N388">
            <v>171525.42</v>
          </cell>
          <cell r="P388">
            <v>15437.29</v>
          </cell>
          <cell r="Q388">
            <v>15437.29</v>
          </cell>
        </row>
        <row r="389">
          <cell r="E389" t="str">
            <v>GE2601012753</v>
          </cell>
          <cell r="H389" t="str">
            <v>33AASFR4652B1Z8</v>
          </cell>
          <cell r="N389">
            <v>8296.6200000000008</v>
          </cell>
          <cell r="P389">
            <v>746.69</v>
          </cell>
          <cell r="Q389">
            <v>746.69</v>
          </cell>
        </row>
        <row r="390">
          <cell r="E390" t="str">
            <v>GE230612532</v>
          </cell>
          <cell r="N390">
            <v>250</v>
          </cell>
          <cell r="P390">
            <v>22.5</v>
          </cell>
          <cell r="Q390">
            <v>22.5</v>
          </cell>
        </row>
        <row r="391">
          <cell r="E391" t="str">
            <v>GE230612531</v>
          </cell>
          <cell r="N391">
            <v>4400</v>
          </cell>
          <cell r="P391">
            <v>396</v>
          </cell>
          <cell r="Q391">
            <v>396</v>
          </cell>
        </row>
        <row r="392">
          <cell r="E392" t="str">
            <v>GE230402252611</v>
          </cell>
          <cell r="N392">
            <v>900</v>
          </cell>
          <cell r="P392">
            <v>81</v>
          </cell>
          <cell r="Q392">
            <v>81</v>
          </cell>
        </row>
        <row r="393">
          <cell r="E393" t="str">
            <v>GE230402252610</v>
          </cell>
          <cell r="N393">
            <v>600</v>
          </cell>
          <cell r="P393">
            <v>54</v>
          </cell>
          <cell r="Q393">
            <v>54</v>
          </cell>
        </row>
        <row r="394">
          <cell r="E394" t="str">
            <v>GE230202042501</v>
          </cell>
          <cell r="N394">
            <v>1296</v>
          </cell>
          <cell r="P394">
            <v>116.64</v>
          </cell>
          <cell r="Q394">
            <v>116.64</v>
          </cell>
        </row>
        <row r="395">
          <cell r="E395" t="str">
            <v>GE230202012508</v>
          </cell>
          <cell r="N395">
            <v>31740</v>
          </cell>
          <cell r="P395">
            <v>2856.6</v>
          </cell>
          <cell r="Q395">
            <v>2856.6</v>
          </cell>
        </row>
        <row r="396">
          <cell r="E396" t="str">
            <v>GE230202012507</v>
          </cell>
          <cell r="N396">
            <v>18750</v>
          </cell>
          <cell r="P396">
            <v>1687.5</v>
          </cell>
          <cell r="Q396">
            <v>1687.5</v>
          </cell>
        </row>
        <row r="397">
          <cell r="E397" t="str">
            <v>GE230202012506</v>
          </cell>
          <cell r="N397">
            <v>3000</v>
          </cell>
          <cell r="P397">
            <v>270</v>
          </cell>
          <cell r="Q397">
            <v>270</v>
          </cell>
        </row>
        <row r="398">
          <cell r="E398" t="str">
            <v>GE230202012505</v>
          </cell>
          <cell r="N398">
            <v>6000</v>
          </cell>
          <cell r="P398">
            <v>540</v>
          </cell>
          <cell r="Q398">
            <v>540</v>
          </cell>
        </row>
        <row r="399">
          <cell r="E399" t="str">
            <v>GE230202012504</v>
          </cell>
          <cell r="N399">
            <v>3000</v>
          </cell>
          <cell r="P399">
            <v>270</v>
          </cell>
          <cell r="Q399">
            <v>270</v>
          </cell>
        </row>
        <row r="400">
          <cell r="E400" t="str">
            <v>GE215019781837</v>
          </cell>
          <cell r="N400">
            <v>25000</v>
          </cell>
          <cell r="P400">
            <v>2250</v>
          </cell>
          <cell r="Q400">
            <v>2250</v>
          </cell>
        </row>
        <row r="401">
          <cell r="E401" t="str">
            <v>GE215019771836</v>
          </cell>
          <cell r="N401">
            <v>25000</v>
          </cell>
          <cell r="P401">
            <v>2250</v>
          </cell>
          <cell r="Q401">
            <v>2250</v>
          </cell>
        </row>
        <row r="402">
          <cell r="E402" t="str">
            <v>GE215017541613</v>
          </cell>
          <cell r="H402" t="str">
            <v>33AAGCM6893G1Z6</v>
          </cell>
          <cell r="N402">
            <v>100000</v>
          </cell>
          <cell r="P402">
            <v>9000</v>
          </cell>
          <cell r="Q402">
            <v>9000</v>
          </cell>
        </row>
        <row r="403">
          <cell r="E403" t="str">
            <v>GE215017531612</v>
          </cell>
          <cell r="H403" t="str">
            <v>33AAMCC1960A1Z4</v>
          </cell>
          <cell r="N403">
            <v>25000</v>
          </cell>
          <cell r="P403">
            <v>2250</v>
          </cell>
          <cell r="Q403">
            <v>2250</v>
          </cell>
        </row>
        <row r="404">
          <cell r="E404" t="str">
            <v>GE215017521611</v>
          </cell>
          <cell r="H404" t="str">
            <v>33AAWFK6216G1Z5</v>
          </cell>
          <cell r="N404">
            <v>25000</v>
          </cell>
          <cell r="P404">
            <v>2250</v>
          </cell>
          <cell r="Q404">
            <v>2250</v>
          </cell>
        </row>
        <row r="405">
          <cell r="E405" t="str">
            <v>GE2601012795</v>
          </cell>
          <cell r="H405" t="str">
            <v>33AACCK7001L1ZR</v>
          </cell>
          <cell r="N405">
            <v>45847.46</v>
          </cell>
          <cell r="P405">
            <v>4126.2700000000004</v>
          </cell>
          <cell r="Q405">
            <v>4126.2700000000004</v>
          </cell>
        </row>
        <row r="406">
          <cell r="E406" t="str">
            <v>GE2601012752</v>
          </cell>
          <cell r="H406" t="str">
            <v>33AAGCJ3363E1ZU</v>
          </cell>
          <cell r="N406">
            <v>3305084.74</v>
          </cell>
          <cell r="P406">
            <v>297457.63</v>
          </cell>
          <cell r="Q406">
            <v>297457.63</v>
          </cell>
        </row>
        <row r="407">
          <cell r="E407" t="str">
            <v>GE230402252609</v>
          </cell>
          <cell r="N407">
            <v>600</v>
          </cell>
          <cell r="P407">
            <v>54</v>
          </cell>
          <cell r="Q407">
            <v>54</v>
          </cell>
        </row>
        <row r="408">
          <cell r="E408" t="str">
            <v>GE230402252608</v>
          </cell>
          <cell r="N408">
            <v>600</v>
          </cell>
          <cell r="P408">
            <v>54</v>
          </cell>
          <cell r="Q408">
            <v>54</v>
          </cell>
        </row>
        <row r="409">
          <cell r="E409" t="str">
            <v>GE215017511610</v>
          </cell>
          <cell r="H409" t="str">
            <v>33AAHCR2181D1ZP</v>
          </cell>
          <cell r="N409">
            <v>174900</v>
          </cell>
          <cell r="P409">
            <v>15741</v>
          </cell>
          <cell r="Q409">
            <v>15741</v>
          </cell>
        </row>
        <row r="410">
          <cell r="E410" t="str">
            <v>GE260201454</v>
          </cell>
          <cell r="H410" t="str">
            <v>33AAKCV0781A1ZM</v>
          </cell>
          <cell r="N410">
            <v>97554</v>
          </cell>
          <cell r="P410">
            <v>8779.86</v>
          </cell>
          <cell r="Q410">
            <v>8779.86</v>
          </cell>
        </row>
        <row r="411">
          <cell r="E411" t="str">
            <v>GE260201453</v>
          </cell>
          <cell r="H411" t="str">
            <v>33AALCK1900B1Z7</v>
          </cell>
          <cell r="N411">
            <v>80951</v>
          </cell>
          <cell r="P411">
            <v>7285.59</v>
          </cell>
          <cell r="Q411">
            <v>7285.59</v>
          </cell>
        </row>
        <row r="412">
          <cell r="E412" t="str">
            <v>GE260201452</v>
          </cell>
          <cell r="H412" t="str">
            <v>33AAICV4929J1ZZ</v>
          </cell>
          <cell r="N412">
            <v>508221</v>
          </cell>
          <cell r="P412">
            <v>45739.89</v>
          </cell>
          <cell r="Q412">
            <v>45739.89</v>
          </cell>
        </row>
        <row r="413">
          <cell r="E413" t="str">
            <v>GE260201451</v>
          </cell>
          <cell r="H413" t="str">
            <v>33AASCM0359F1ZF</v>
          </cell>
          <cell r="N413">
            <v>3603128</v>
          </cell>
          <cell r="P413">
            <v>324281.52</v>
          </cell>
          <cell r="Q413">
            <v>324281.52</v>
          </cell>
        </row>
        <row r="414">
          <cell r="E414" t="str">
            <v>GE2303FY25260901</v>
          </cell>
          <cell r="H414" t="str">
            <v>33AABCM8279K1Z2</v>
          </cell>
          <cell r="N414">
            <v>85464.4</v>
          </cell>
          <cell r="P414">
            <v>7691.8</v>
          </cell>
          <cell r="Q414">
            <v>7691.8</v>
          </cell>
        </row>
        <row r="415">
          <cell r="E415" t="str">
            <v>GE230202012503</v>
          </cell>
          <cell r="N415">
            <v>20490</v>
          </cell>
          <cell r="P415">
            <v>1844.1</v>
          </cell>
          <cell r="Q415">
            <v>1844.1</v>
          </cell>
        </row>
        <row r="416">
          <cell r="E416" t="str">
            <v>GE215019761835</v>
          </cell>
          <cell r="N416">
            <v>174900</v>
          </cell>
          <cell r="P416">
            <v>15741</v>
          </cell>
          <cell r="Q416">
            <v>15741</v>
          </cell>
        </row>
        <row r="417">
          <cell r="E417" t="str">
            <v>GE215019751834</v>
          </cell>
          <cell r="N417">
            <v>675000</v>
          </cell>
          <cell r="P417">
            <v>60750</v>
          </cell>
          <cell r="Q417">
            <v>60750</v>
          </cell>
        </row>
        <row r="418">
          <cell r="E418" t="str">
            <v>GE215017501609</v>
          </cell>
          <cell r="H418" t="str">
            <v>33AALCP6335M1Z0</v>
          </cell>
          <cell r="N418">
            <v>174900</v>
          </cell>
          <cell r="P418">
            <v>15741</v>
          </cell>
          <cell r="Q418">
            <v>15741</v>
          </cell>
        </row>
        <row r="419">
          <cell r="E419" t="str">
            <v>GE215017491608</v>
          </cell>
          <cell r="H419" t="str">
            <v>33AAHCH7072B1ZV</v>
          </cell>
          <cell r="N419">
            <v>650000</v>
          </cell>
          <cell r="P419">
            <v>58500</v>
          </cell>
          <cell r="Q419">
            <v>58500</v>
          </cell>
        </row>
        <row r="420">
          <cell r="E420" t="str">
            <v>GE215017481607</v>
          </cell>
          <cell r="H420" t="str">
            <v>33AAQCS6569P1ZA</v>
          </cell>
          <cell r="N420">
            <v>174900</v>
          </cell>
          <cell r="P420">
            <v>15741</v>
          </cell>
          <cell r="Q420">
            <v>15741</v>
          </cell>
        </row>
        <row r="421">
          <cell r="E421" t="str">
            <v>GE215017471606</v>
          </cell>
          <cell r="H421" t="str">
            <v>33ABFPN0041A1ZL</v>
          </cell>
          <cell r="N421">
            <v>214230</v>
          </cell>
          <cell r="P421">
            <v>19280.7</v>
          </cell>
          <cell r="Q421">
            <v>19280.7</v>
          </cell>
        </row>
        <row r="422">
          <cell r="E422" t="str">
            <v>GE215017461605</v>
          </cell>
          <cell r="H422" t="str">
            <v>33ABDCS0041A1Z9</v>
          </cell>
          <cell r="N422">
            <v>25000</v>
          </cell>
          <cell r="P422">
            <v>2250</v>
          </cell>
          <cell r="Q422">
            <v>2250</v>
          </cell>
        </row>
        <row r="423">
          <cell r="E423" t="str">
            <v>GE215017451604</v>
          </cell>
          <cell r="H423" t="str">
            <v>33AALCG7828E1ZI</v>
          </cell>
          <cell r="N423">
            <v>100000</v>
          </cell>
          <cell r="P423">
            <v>9000</v>
          </cell>
          <cell r="Q423">
            <v>9000</v>
          </cell>
        </row>
        <row r="424">
          <cell r="E424" t="str">
            <v>GE215017441603</v>
          </cell>
          <cell r="H424" t="str">
            <v>33AAVFS0651A1ZF</v>
          </cell>
          <cell r="N424">
            <v>239230</v>
          </cell>
          <cell r="P424">
            <v>21530.7</v>
          </cell>
          <cell r="Q424">
            <v>21530.7</v>
          </cell>
        </row>
        <row r="425">
          <cell r="E425" t="str">
            <v>GE215017431602</v>
          </cell>
          <cell r="H425" t="str">
            <v>33AAKCK1089Q1ZX</v>
          </cell>
          <cell r="N425">
            <v>174900</v>
          </cell>
          <cell r="P425">
            <v>15741</v>
          </cell>
          <cell r="Q425">
            <v>15741</v>
          </cell>
        </row>
        <row r="426">
          <cell r="E426" t="str">
            <v>CE2601012751</v>
          </cell>
          <cell r="H426" t="str">
            <v>33AAGCJ7569J1Z3</v>
          </cell>
          <cell r="N426">
            <v>4184830.5</v>
          </cell>
          <cell r="P426">
            <v>376634.75</v>
          </cell>
          <cell r="Q426">
            <v>376634.75</v>
          </cell>
        </row>
        <row r="427">
          <cell r="E427" t="str">
            <v>GE230402252607</v>
          </cell>
          <cell r="N427">
            <v>600</v>
          </cell>
          <cell r="P427">
            <v>54</v>
          </cell>
          <cell r="Q427">
            <v>54</v>
          </cell>
        </row>
        <row r="428">
          <cell r="E428" t="str">
            <v>GE230202022509</v>
          </cell>
          <cell r="N428">
            <v>1850</v>
          </cell>
          <cell r="P428">
            <v>166.5</v>
          </cell>
          <cell r="Q428">
            <v>166.5</v>
          </cell>
        </row>
        <row r="429">
          <cell r="E429" t="str">
            <v>GE230202022508</v>
          </cell>
          <cell r="N429">
            <v>8469.98</v>
          </cell>
          <cell r="P429">
            <v>762.3</v>
          </cell>
          <cell r="Q429">
            <v>762.3</v>
          </cell>
        </row>
        <row r="430">
          <cell r="E430" t="str">
            <v>GE230202022507</v>
          </cell>
          <cell r="N430">
            <v>8470</v>
          </cell>
          <cell r="P430">
            <v>762.3</v>
          </cell>
          <cell r="Q430">
            <v>762.3</v>
          </cell>
        </row>
        <row r="431">
          <cell r="E431" t="str">
            <v>GE230202022506</v>
          </cell>
          <cell r="N431">
            <v>8470</v>
          </cell>
          <cell r="P431">
            <v>762.3</v>
          </cell>
          <cell r="Q431">
            <v>762.3</v>
          </cell>
        </row>
        <row r="432">
          <cell r="E432" t="str">
            <v>GE230202022505</v>
          </cell>
          <cell r="N432">
            <v>1230</v>
          </cell>
          <cell r="P432">
            <v>110.7</v>
          </cell>
          <cell r="Q432">
            <v>110.7</v>
          </cell>
        </row>
        <row r="433">
          <cell r="E433" t="str">
            <v>GE230202022504</v>
          </cell>
          <cell r="N433">
            <v>8470</v>
          </cell>
          <cell r="P433">
            <v>762.3</v>
          </cell>
          <cell r="Q433">
            <v>762.3</v>
          </cell>
        </row>
        <row r="434">
          <cell r="E434" t="str">
            <v>GE230202022503</v>
          </cell>
          <cell r="N434">
            <v>2980</v>
          </cell>
          <cell r="P434">
            <v>268.2</v>
          </cell>
          <cell r="Q434">
            <v>268.2</v>
          </cell>
        </row>
        <row r="435">
          <cell r="E435" t="str">
            <v>GE230202022502</v>
          </cell>
          <cell r="N435">
            <v>8470</v>
          </cell>
          <cell r="P435">
            <v>762.3</v>
          </cell>
          <cell r="Q435">
            <v>762.3</v>
          </cell>
        </row>
        <row r="436">
          <cell r="E436" t="str">
            <v>GE230202022501</v>
          </cell>
          <cell r="N436">
            <v>8470</v>
          </cell>
          <cell r="P436">
            <v>762.3</v>
          </cell>
          <cell r="Q436">
            <v>762.3</v>
          </cell>
        </row>
        <row r="437">
          <cell r="E437" t="str">
            <v>GE215019741833</v>
          </cell>
          <cell r="N437">
            <v>61650</v>
          </cell>
          <cell r="P437">
            <v>5548.5</v>
          </cell>
          <cell r="Q437">
            <v>5548.5</v>
          </cell>
        </row>
        <row r="438">
          <cell r="E438" t="str">
            <v>GE215019731832</v>
          </cell>
          <cell r="N438">
            <v>812</v>
          </cell>
        </row>
        <row r="439">
          <cell r="E439" t="str">
            <v>GE215017421601</v>
          </cell>
          <cell r="H439" t="str">
            <v>33AACCS9491G1Z4</v>
          </cell>
          <cell r="N439">
            <v>174900</v>
          </cell>
          <cell r="P439">
            <v>15741</v>
          </cell>
          <cell r="Q439">
            <v>15741</v>
          </cell>
        </row>
        <row r="440">
          <cell r="E440" t="str">
            <v>GE215017411600</v>
          </cell>
          <cell r="H440" t="str">
            <v>33AANCR4846F1Z7</v>
          </cell>
          <cell r="N440">
            <v>239230</v>
          </cell>
          <cell r="P440">
            <v>21530.7</v>
          </cell>
          <cell r="Q440">
            <v>21530.7</v>
          </cell>
        </row>
        <row r="441">
          <cell r="E441" t="str">
            <v>GE215017401599</v>
          </cell>
          <cell r="H441" t="str">
            <v>33AAGCS9268P1ZI</v>
          </cell>
          <cell r="N441">
            <v>109950</v>
          </cell>
          <cell r="P441">
            <v>9895.5</v>
          </cell>
          <cell r="Q441">
            <v>9895.5</v>
          </cell>
        </row>
        <row r="442">
          <cell r="E442" t="str">
            <v>GE215017391598</v>
          </cell>
          <cell r="H442" t="str">
            <v>33AAMCR7596K1ZK</v>
          </cell>
          <cell r="N442">
            <v>109950</v>
          </cell>
          <cell r="P442">
            <v>9895.5</v>
          </cell>
          <cell r="Q442">
            <v>9895.5</v>
          </cell>
        </row>
        <row r="443">
          <cell r="E443" t="str">
            <v>GE215017381597</v>
          </cell>
          <cell r="H443" t="str">
            <v>33AAMCR7596K1ZK</v>
          </cell>
          <cell r="N443">
            <v>109950</v>
          </cell>
          <cell r="P443">
            <v>9895.5</v>
          </cell>
          <cell r="Q443">
            <v>9895.5</v>
          </cell>
        </row>
        <row r="444">
          <cell r="E444" t="str">
            <v>GE215017371596</v>
          </cell>
          <cell r="H444" t="str">
            <v>33AAMCR7596K1ZK</v>
          </cell>
          <cell r="N444">
            <v>109950</v>
          </cell>
          <cell r="P444">
            <v>9895.5</v>
          </cell>
          <cell r="Q444">
            <v>9895.5</v>
          </cell>
        </row>
        <row r="445">
          <cell r="E445" t="str">
            <v>GE215017361595</v>
          </cell>
          <cell r="H445" t="str">
            <v>33AAACM4382N1Z9</v>
          </cell>
          <cell r="N445">
            <v>50000</v>
          </cell>
          <cell r="P445">
            <v>4500</v>
          </cell>
          <cell r="Q445">
            <v>4500</v>
          </cell>
        </row>
        <row r="446">
          <cell r="E446" t="str">
            <v>GE215017351594</v>
          </cell>
          <cell r="H446" t="str">
            <v>33AAACM4382N1Z9</v>
          </cell>
          <cell r="N446">
            <v>250000</v>
          </cell>
          <cell r="P446">
            <v>22500</v>
          </cell>
          <cell r="Q446">
            <v>22500</v>
          </cell>
        </row>
        <row r="447">
          <cell r="E447" t="str">
            <v>GE2601012798</v>
          </cell>
          <cell r="H447" t="str">
            <v>33AANCR1105M1ZE</v>
          </cell>
          <cell r="N447">
            <v>1014067.8</v>
          </cell>
          <cell r="P447">
            <v>91266.1</v>
          </cell>
          <cell r="Q447">
            <v>91266.1</v>
          </cell>
        </row>
        <row r="448">
          <cell r="E448" t="str">
            <v>GE215017341593</v>
          </cell>
          <cell r="H448" t="str">
            <v>33AAXCA1397C1ZK</v>
          </cell>
          <cell r="N448">
            <v>478460</v>
          </cell>
          <cell r="P448">
            <v>43061.4</v>
          </cell>
          <cell r="Q448">
            <v>43061.4</v>
          </cell>
        </row>
        <row r="449">
          <cell r="E449" t="str">
            <v>GE260201450</v>
          </cell>
          <cell r="H449" t="str">
            <v>33AAIFM3378B1ZI</v>
          </cell>
          <cell r="N449">
            <v>3559221</v>
          </cell>
          <cell r="P449">
            <v>320329.89</v>
          </cell>
          <cell r="Q449">
            <v>320329.89</v>
          </cell>
        </row>
        <row r="450">
          <cell r="E450" t="str">
            <v>GE2601012750</v>
          </cell>
          <cell r="H450" t="str">
            <v>33AASFC9445R1ZH</v>
          </cell>
          <cell r="N450">
            <v>92372.88</v>
          </cell>
          <cell r="P450">
            <v>8313.56</v>
          </cell>
          <cell r="Q450">
            <v>8313.56</v>
          </cell>
        </row>
        <row r="451">
          <cell r="E451" t="str">
            <v>GE2601012749</v>
          </cell>
          <cell r="N451">
            <v>782033.9</v>
          </cell>
          <cell r="P451">
            <v>70383.05</v>
          </cell>
          <cell r="Q451">
            <v>70383.05</v>
          </cell>
        </row>
        <row r="452">
          <cell r="E452" t="str">
            <v>GE215019721831</v>
          </cell>
          <cell r="N452">
            <v>25000</v>
          </cell>
          <cell r="P452">
            <v>2250</v>
          </cell>
          <cell r="Q452">
            <v>2250</v>
          </cell>
        </row>
        <row r="453">
          <cell r="E453" t="str">
            <v>GE215017331592</v>
          </cell>
          <cell r="H453" t="str">
            <v>33AALCG7828E1ZI</v>
          </cell>
          <cell r="N453">
            <v>74900</v>
          </cell>
          <cell r="P453">
            <v>6741</v>
          </cell>
          <cell r="Q453">
            <v>6741</v>
          </cell>
        </row>
        <row r="454">
          <cell r="E454" t="str">
            <v>GE215017321591</v>
          </cell>
          <cell r="H454" t="str">
            <v>33AAACM4382N1Z9</v>
          </cell>
          <cell r="N454">
            <v>25000</v>
          </cell>
          <cell r="P454">
            <v>2250</v>
          </cell>
          <cell r="Q454">
            <v>2250</v>
          </cell>
        </row>
        <row r="455">
          <cell r="E455" t="str">
            <v>GE215017311590</v>
          </cell>
          <cell r="H455" t="str">
            <v>33AAACM4382N1Z9</v>
          </cell>
          <cell r="N455">
            <v>25000</v>
          </cell>
          <cell r="P455">
            <v>2250</v>
          </cell>
          <cell r="Q455">
            <v>2250</v>
          </cell>
        </row>
        <row r="456">
          <cell r="E456" t="str">
            <v>GE215017301589</v>
          </cell>
          <cell r="H456" t="str">
            <v>33AAACM4382N1Z9</v>
          </cell>
          <cell r="N456">
            <v>100000</v>
          </cell>
          <cell r="P456">
            <v>9000</v>
          </cell>
          <cell r="Q456">
            <v>9000</v>
          </cell>
        </row>
        <row r="457">
          <cell r="E457" t="str">
            <v>GE215017291588</v>
          </cell>
          <cell r="H457" t="str">
            <v>33ACHFS5475N1ZI</v>
          </cell>
          <cell r="N457">
            <v>250000</v>
          </cell>
          <cell r="P457">
            <v>22500</v>
          </cell>
          <cell r="Q457">
            <v>22500</v>
          </cell>
        </row>
        <row r="458">
          <cell r="E458" t="str">
            <v>GE215017281587</v>
          </cell>
          <cell r="H458" t="str">
            <v>33AASFG0308D1ZU</v>
          </cell>
          <cell r="N458">
            <v>25000</v>
          </cell>
          <cell r="P458">
            <v>2250</v>
          </cell>
          <cell r="Q458">
            <v>2250</v>
          </cell>
        </row>
        <row r="459">
          <cell r="E459" t="str">
            <v>GE215017271586</v>
          </cell>
          <cell r="H459" t="str">
            <v>33AEWFS2754K1ZD</v>
          </cell>
          <cell r="N459">
            <v>25000</v>
          </cell>
          <cell r="P459">
            <v>2250</v>
          </cell>
          <cell r="Q459">
            <v>2250</v>
          </cell>
        </row>
        <row r="460">
          <cell r="E460" t="str">
            <v>GE215017261585</v>
          </cell>
          <cell r="H460" t="str">
            <v>33AAFCT1628R1ZY</v>
          </cell>
          <cell r="N460">
            <v>25000</v>
          </cell>
          <cell r="P460">
            <v>2250</v>
          </cell>
          <cell r="Q460">
            <v>2250</v>
          </cell>
        </row>
        <row r="461">
          <cell r="E461" t="str">
            <v>GE215017251584</v>
          </cell>
          <cell r="H461" t="str">
            <v>33AAFCT1628R1ZY</v>
          </cell>
          <cell r="N461">
            <v>25000</v>
          </cell>
          <cell r="P461">
            <v>2250</v>
          </cell>
          <cell r="Q461">
            <v>2250</v>
          </cell>
        </row>
        <row r="462">
          <cell r="E462" t="str">
            <v>GE215017241583</v>
          </cell>
          <cell r="H462" t="str">
            <v>33AAFCT1628R1ZY</v>
          </cell>
          <cell r="N462">
            <v>25000</v>
          </cell>
          <cell r="P462">
            <v>2250</v>
          </cell>
          <cell r="Q462">
            <v>2250</v>
          </cell>
        </row>
        <row r="463">
          <cell r="E463" t="str">
            <v>GE215017231582</v>
          </cell>
          <cell r="H463" t="str">
            <v>33AAFCT1628R1ZY</v>
          </cell>
          <cell r="N463">
            <v>25000</v>
          </cell>
          <cell r="P463">
            <v>2250</v>
          </cell>
          <cell r="Q463">
            <v>2250</v>
          </cell>
        </row>
        <row r="464">
          <cell r="E464" t="str">
            <v>GE230202032503</v>
          </cell>
          <cell r="N464">
            <v>3600</v>
          </cell>
          <cell r="P464">
            <v>324</v>
          </cell>
          <cell r="Q464">
            <v>324</v>
          </cell>
        </row>
        <row r="465">
          <cell r="E465" t="str">
            <v>GE215017221581</v>
          </cell>
          <cell r="H465" t="str">
            <v>33AALCS4590B1ZF</v>
          </cell>
          <cell r="N465">
            <v>174900</v>
          </cell>
          <cell r="P465">
            <v>15741</v>
          </cell>
          <cell r="Q465">
            <v>15741</v>
          </cell>
        </row>
        <row r="466">
          <cell r="E466" t="str">
            <v>GE215017211580</v>
          </cell>
          <cell r="H466" t="str">
            <v>33ABPCS4505B1ZM</v>
          </cell>
          <cell r="N466">
            <v>174900</v>
          </cell>
          <cell r="P466">
            <v>15741</v>
          </cell>
          <cell r="Q466">
            <v>15741</v>
          </cell>
        </row>
        <row r="467">
          <cell r="E467" t="str">
            <v>GE215017201579</v>
          </cell>
          <cell r="H467" t="str">
            <v>33AAKCV6278J1ZR</v>
          </cell>
          <cell r="N467">
            <v>174900</v>
          </cell>
          <cell r="P467">
            <v>15741</v>
          </cell>
          <cell r="Q467">
            <v>15741</v>
          </cell>
        </row>
        <row r="468">
          <cell r="E468" t="str">
            <v>GE215017191578</v>
          </cell>
          <cell r="H468" t="str">
            <v>33AAHFC9304N1ZA</v>
          </cell>
          <cell r="N468">
            <v>25000</v>
          </cell>
          <cell r="P468">
            <v>2250</v>
          </cell>
          <cell r="Q468">
            <v>2250</v>
          </cell>
        </row>
        <row r="469">
          <cell r="E469" t="str">
            <v>GE215017181577</v>
          </cell>
          <cell r="H469" t="str">
            <v>33AAMFS7050A1ZH</v>
          </cell>
          <cell r="N469">
            <v>239230</v>
          </cell>
          <cell r="P469">
            <v>21530.7</v>
          </cell>
          <cell r="Q469">
            <v>21530.7</v>
          </cell>
        </row>
        <row r="470">
          <cell r="E470" t="str">
            <v>GE215017171576</v>
          </cell>
          <cell r="H470" t="str">
            <v>33AALCG7749N1ZV</v>
          </cell>
          <cell r="N470">
            <v>109950</v>
          </cell>
          <cell r="P470">
            <v>9895.5</v>
          </cell>
          <cell r="Q470">
            <v>9895.5</v>
          </cell>
        </row>
        <row r="471">
          <cell r="E471" t="str">
            <v>GE230402252606</v>
          </cell>
          <cell r="N471">
            <v>750</v>
          </cell>
          <cell r="P471">
            <v>67.5</v>
          </cell>
          <cell r="Q471">
            <v>67.5</v>
          </cell>
        </row>
        <row r="472">
          <cell r="E472" t="str">
            <v>GE230402252605</v>
          </cell>
          <cell r="N472">
            <v>200</v>
          </cell>
          <cell r="P472">
            <v>18</v>
          </cell>
          <cell r="Q472">
            <v>18</v>
          </cell>
        </row>
        <row r="473">
          <cell r="E473" t="str">
            <v>GE230402252604</v>
          </cell>
          <cell r="N473">
            <v>1650</v>
          </cell>
          <cell r="P473">
            <v>148.5</v>
          </cell>
          <cell r="Q473">
            <v>148.5</v>
          </cell>
        </row>
        <row r="474">
          <cell r="E474" t="str">
            <v>GE230402252603</v>
          </cell>
          <cell r="N474">
            <v>200</v>
          </cell>
          <cell r="P474">
            <v>18</v>
          </cell>
          <cell r="Q474">
            <v>18</v>
          </cell>
        </row>
        <row r="475">
          <cell r="E475" t="str">
            <v>GE215019711830</v>
          </cell>
          <cell r="N475">
            <v>10715</v>
          </cell>
          <cell r="P475">
            <v>964.35</v>
          </cell>
          <cell r="Q475">
            <v>964.35</v>
          </cell>
        </row>
        <row r="476">
          <cell r="E476" t="str">
            <v>GE215019701829</v>
          </cell>
          <cell r="N476">
            <v>214230</v>
          </cell>
          <cell r="P476">
            <v>19280.7</v>
          </cell>
          <cell r="Q476">
            <v>19280.7</v>
          </cell>
        </row>
        <row r="477">
          <cell r="E477" t="str">
            <v>GE215017161575</v>
          </cell>
          <cell r="H477" t="str">
            <v>33AAACD9440N1ZH</v>
          </cell>
          <cell r="N477">
            <v>25000</v>
          </cell>
          <cell r="P477">
            <v>2250</v>
          </cell>
          <cell r="Q477">
            <v>2250</v>
          </cell>
        </row>
        <row r="478">
          <cell r="E478" t="str">
            <v>GE2601012747</v>
          </cell>
          <cell r="H478" t="str">
            <v>33AADCB1052F1ZD</v>
          </cell>
          <cell r="N478">
            <v>692372.88</v>
          </cell>
          <cell r="P478">
            <v>62313.56</v>
          </cell>
          <cell r="Q478">
            <v>62313.56</v>
          </cell>
        </row>
        <row r="479">
          <cell r="E479" t="str">
            <v>GE2601012746</v>
          </cell>
          <cell r="H479" t="str">
            <v>33ABACS9778H1ZW</v>
          </cell>
          <cell r="N479">
            <v>36779.660000000003</v>
          </cell>
          <cell r="P479">
            <v>3310.17</v>
          </cell>
          <cell r="Q479">
            <v>3310.17</v>
          </cell>
        </row>
        <row r="480">
          <cell r="E480" t="str">
            <v>GE230202032502</v>
          </cell>
          <cell r="N480">
            <v>5000</v>
          </cell>
          <cell r="P480">
            <v>450</v>
          </cell>
          <cell r="Q480">
            <v>450</v>
          </cell>
        </row>
        <row r="481">
          <cell r="E481" t="str">
            <v>GE230202032501</v>
          </cell>
          <cell r="N481">
            <v>5000</v>
          </cell>
          <cell r="P481">
            <v>450</v>
          </cell>
          <cell r="Q481">
            <v>450</v>
          </cell>
        </row>
        <row r="482">
          <cell r="E482" t="str">
            <v>GE215017151574</v>
          </cell>
          <cell r="H482" t="str">
            <v>33AAAFI2459P1Z5</v>
          </cell>
          <cell r="N482">
            <v>25000</v>
          </cell>
          <cell r="P482">
            <v>2250</v>
          </cell>
          <cell r="Q482">
            <v>2250</v>
          </cell>
        </row>
        <row r="483">
          <cell r="E483" t="str">
            <v>GE215017141573</v>
          </cell>
          <cell r="H483" t="str">
            <v>33AAAFI2440N1ZK</v>
          </cell>
          <cell r="N483">
            <v>50000</v>
          </cell>
          <cell r="P483">
            <v>4500</v>
          </cell>
          <cell r="Q483">
            <v>4500</v>
          </cell>
        </row>
        <row r="484">
          <cell r="E484" t="str">
            <v>GE260201449</v>
          </cell>
          <cell r="H484" t="str">
            <v>33AAGCG9297G1Z8</v>
          </cell>
          <cell r="N484">
            <v>66622</v>
          </cell>
          <cell r="P484">
            <v>5995.98</v>
          </cell>
          <cell r="Q484">
            <v>5995.98</v>
          </cell>
        </row>
        <row r="485">
          <cell r="E485" t="str">
            <v>GE260201448</v>
          </cell>
          <cell r="H485" t="str">
            <v>33AACCP8129J1ZB</v>
          </cell>
          <cell r="N485">
            <v>70565</v>
          </cell>
          <cell r="P485">
            <v>6350.85</v>
          </cell>
          <cell r="Q485">
            <v>6350.85</v>
          </cell>
        </row>
        <row r="486">
          <cell r="E486" t="str">
            <v>GE260201447</v>
          </cell>
          <cell r="H486" t="str">
            <v>33AACCP8129J1ZB</v>
          </cell>
          <cell r="N486">
            <v>944563</v>
          </cell>
          <cell r="P486">
            <v>85010.67</v>
          </cell>
          <cell r="Q486">
            <v>85010.67</v>
          </cell>
        </row>
        <row r="487">
          <cell r="E487" t="str">
            <v>GE215019691828</v>
          </cell>
          <cell r="N487">
            <v>109950</v>
          </cell>
          <cell r="P487">
            <v>9895.5</v>
          </cell>
          <cell r="Q487">
            <v>9895.5</v>
          </cell>
        </row>
        <row r="488">
          <cell r="E488" t="str">
            <v>GE215017131572</v>
          </cell>
          <cell r="H488" t="str">
            <v>33AADCS0673H1ZJ</v>
          </cell>
          <cell r="N488">
            <v>75000</v>
          </cell>
          <cell r="P488">
            <v>6750</v>
          </cell>
          <cell r="Q488">
            <v>6750</v>
          </cell>
        </row>
        <row r="489">
          <cell r="E489" t="str">
            <v>GE215017121571</v>
          </cell>
          <cell r="H489" t="str">
            <v>33AADCS0673H1ZJ</v>
          </cell>
          <cell r="N489">
            <v>125000</v>
          </cell>
          <cell r="P489">
            <v>11250</v>
          </cell>
          <cell r="Q489">
            <v>11250</v>
          </cell>
        </row>
        <row r="490">
          <cell r="E490" t="str">
            <v>GE215017111570</v>
          </cell>
          <cell r="H490" t="str">
            <v>33AADCS0673H1ZJ</v>
          </cell>
          <cell r="N490">
            <v>25000</v>
          </cell>
          <cell r="P490">
            <v>2250</v>
          </cell>
          <cell r="Q490">
            <v>2250</v>
          </cell>
        </row>
        <row r="491">
          <cell r="E491" t="str">
            <v>GE215017101569</v>
          </cell>
          <cell r="H491" t="str">
            <v>33AAGCT1491B1ZP</v>
          </cell>
          <cell r="N491">
            <v>25000</v>
          </cell>
          <cell r="P491">
            <v>2250</v>
          </cell>
          <cell r="Q491">
            <v>2250</v>
          </cell>
        </row>
        <row r="492">
          <cell r="E492" t="str">
            <v>GE215017091568</v>
          </cell>
          <cell r="H492" t="str">
            <v>33AADCS0673H1ZJ</v>
          </cell>
          <cell r="N492">
            <v>25000</v>
          </cell>
          <cell r="P492">
            <v>2250</v>
          </cell>
          <cell r="Q492">
            <v>2250</v>
          </cell>
        </row>
        <row r="493">
          <cell r="E493" t="str">
            <v>GE215017081567</v>
          </cell>
          <cell r="H493" t="str">
            <v>33AADCS0673H1ZJ</v>
          </cell>
          <cell r="N493">
            <v>25000</v>
          </cell>
          <cell r="P493">
            <v>2250</v>
          </cell>
          <cell r="Q493">
            <v>2250</v>
          </cell>
        </row>
        <row r="494">
          <cell r="E494" t="str">
            <v>GE215019681827</v>
          </cell>
          <cell r="N494">
            <v>50000</v>
          </cell>
          <cell r="P494">
            <v>4500</v>
          </cell>
          <cell r="Q494">
            <v>4500</v>
          </cell>
        </row>
        <row r="495">
          <cell r="E495" t="str">
            <v>GE215017071566</v>
          </cell>
          <cell r="H495" t="str">
            <v>33AAKCV2387G1Z4</v>
          </cell>
          <cell r="N495">
            <v>214230</v>
          </cell>
          <cell r="P495">
            <v>19280.7</v>
          </cell>
          <cell r="Q495">
            <v>19280.7</v>
          </cell>
        </row>
        <row r="496">
          <cell r="E496" t="str">
            <v>GE215017061565</v>
          </cell>
          <cell r="H496" t="str">
            <v>33AACCS9473J1ZZ</v>
          </cell>
          <cell r="N496">
            <v>50000</v>
          </cell>
          <cell r="P496">
            <v>4500</v>
          </cell>
          <cell r="Q496">
            <v>4500</v>
          </cell>
        </row>
        <row r="497">
          <cell r="E497" t="str">
            <v>GE230402252602</v>
          </cell>
          <cell r="N497">
            <v>1250</v>
          </cell>
          <cell r="P497">
            <v>112.5</v>
          </cell>
          <cell r="Q497">
            <v>112.5</v>
          </cell>
        </row>
        <row r="498">
          <cell r="E498" t="str">
            <v>GE230402252601</v>
          </cell>
          <cell r="N498">
            <v>750</v>
          </cell>
          <cell r="P498">
            <v>67.5</v>
          </cell>
          <cell r="Q498">
            <v>67.5</v>
          </cell>
        </row>
        <row r="499">
          <cell r="E499" t="str">
            <v>GE215017051564</v>
          </cell>
          <cell r="H499" t="str">
            <v>33AAICR5893B1ZB</v>
          </cell>
          <cell r="N499">
            <v>600000</v>
          </cell>
          <cell r="P499">
            <v>54000</v>
          </cell>
          <cell r="Q499">
            <v>54000</v>
          </cell>
        </row>
        <row r="500">
          <cell r="E500" t="str">
            <v>GE215017041563</v>
          </cell>
          <cell r="H500" t="str">
            <v>33AAUCA7919B1ZL</v>
          </cell>
          <cell r="N500">
            <v>600000</v>
          </cell>
          <cell r="P500">
            <v>54000</v>
          </cell>
          <cell r="Q500">
            <v>54000</v>
          </cell>
        </row>
        <row r="501">
          <cell r="Q501">
            <v>6625476.3600000003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34.501776851852" createdVersion="8" refreshedVersion="8" minRefreshableVersion="3" recordCount="590">
  <cacheSource type="worksheet">
    <worksheetSource ref="A1:U591" sheet="conso data"/>
  </cacheSource>
  <cacheFields count="21">
    <cacheField name="PROFIT CENTRE" numFmtId="0">
      <sharedItems containsSemiMixedTypes="0" containsString="0" containsNumber="1" containsInteger="1" minValue="2150" maxValue="2701" count="10">
        <n v="2304"/>
        <n v="2302"/>
        <n v="2303"/>
        <n v="2301"/>
        <n v="2602"/>
        <n v="2306"/>
        <n v="2601"/>
        <n v="2150"/>
        <n v="2701"/>
        <n v="2305"/>
      </sharedItems>
    </cacheField>
    <cacheField name="Return Type" numFmtId="0">
      <sharedItems count="2">
        <s v="GSTR-1"/>
        <s v="RCM"/>
      </sharedItems>
    </cacheField>
    <cacheField name="CIRCLE NAME" numFmtId="0">
      <sharedItems count="17">
        <s v="GEN KADAMPARAI"/>
        <s v="GEN KUNDAH"/>
        <s v="GEN TIRUNELVELI"/>
        <s v="GEN ERODE"/>
        <s v="WE/UDUMALPET"/>
        <s v="SE/CIVIL/KPSHEP/EMERALD"/>
        <s v="WE/T'VELI "/>
        <s v="NCES HQ"/>
        <s v="DRIP MADURAI"/>
        <s v="HYDRO PROJECT ERODE"/>
        <s v="SE/Civil/PD&amp;C"/>
        <s v="SE/SOLAR"/>
        <s v="SE/HYDRO"/>
        <s v="SPO/ADM/TNGECL"/>
        <s v="CE/CIVIL/DRIP"/>
        <s v="CE/NCES"/>
        <s v="DF/TNGECL"/>
      </sharedItems>
    </cacheField>
    <cacheField name="SL NO" numFmtId="0">
      <sharedItems containsString="0" containsBlank="1" containsNumber="1" containsInteger="1" minValue="1" maxValue="499"/>
    </cacheField>
    <cacheField name="NAME OF THE PARTY" numFmtId="0">
      <sharedItems/>
    </cacheField>
    <cacheField name="GST NO" numFmtId="0">
      <sharedItems containsBlank="1"/>
    </cacheField>
    <cacheField name="SALES ACCOUNT" numFmtId="0">
      <sharedItems containsBlank="1"/>
    </cacheField>
    <cacheField name="INVOICE  NO" numFmtId="0">
      <sharedItems containsBlank="1" containsMixedTypes="1" containsNumber="1" containsInteger="1" minValue="2" maxValue="63"/>
    </cacheField>
    <cacheField name=" DATE" numFmtId="0">
      <sharedItems containsDate="1" containsBlank="1" containsMixedTypes="1" minDate="2005-04-21T00:00:00" maxDate="2025-05-01T00:00:00"/>
    </cacheField>
    <cacheField name="Goods/ Service" numFmtId="0">
      <sharedItems containsBlank="1"/>
    </cacheField>
    <cacheField name="HSN" numFmtId="0">
      <sharedItems containsString="0" containsBlank="1" containsNumber="1" containsInteger="1" minValue="997212" maxValue="998599"/>
    </cacheField>
    <cacheField name="UNIT NAME" numFmtId="0">
      <sharedItems/>
    </cacheField>
    <cacheField name="QUANTITY" numFmtId="0">
      <sharedItems containsSemiMixedTypes="0" containsString="0" containsNumber="1" containsInteger="1" minValue="0" maxValue="60"/>
    </cacheField>
    <cacheField name="GST Percentage" numFmtId="0">
      <sharedItems/>
    </cacheField>
    <cacheField name="TAXABLE VALUE" numFmtId="0">
      <sharedItems containsSemiMixedTypes="0" containsString="0" containsNumber="1" minValue="200" maxValue="4184830.5"/>
    </cacheField>
    <cacheField name="IGST" numFmtId="0">
      <sharedItems containsNonDate="0" containsString="0" containsBlank="1"/>
    </cacheField>
    <cacheField name="SGST " numFmtId="0">
      <sharedItems containsString="0" containsBlank="1" containsNumber="1" minValue="18" maxValue="376634.75"/>
    </cacheField>
    <cacheField name="CGST" numFmtId="0">
      <sharedItems containsString="0" containsBlank="1" containsNumber="1" minValue="18" maxValue="376634.75"/>
    </cacheField>
    <cacheField name="TCS" numFmtId="0">
      <sharedItems containsNonDate="0" containsString="0" containsBlank="1"/>
    </cacheField>
    <cacheField name="ROUND OFF" numFmtId="0">
      <sharedItems containsNonDate="0" containsString="0" containsBlank="1"/>
    </cacheField>
    <cacheField name="INVOICE AMT" numFmtId="0">
      <sharedItems containsSemiMixedTypes="0" containsString="0" containsNumber="1" minValue="236" maxValue="4938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x v="0"/>
    <x v="0"/>
    <x v="0"/>
    <n v="1"/>
    <s v="S.Sivakumar,_x000a_Minparai"/>
    <s v="Un Registred"/>
    <s v="RENTAL INCOME"/>
    <s v="GE230402252601"/>
    <s v="01.04.2025"/>
    <s v="RENTAL INCOME"/>
    <n v="998599"/>
    <s v="NOS"/>
    <n v="1"/>
    <s v="CGST + SGST - 18%"/>
    <n v="750"/>
    <m/>
    <n v="67.5"/>
    <n v="67.5"/>
    <m/>
    <m/>
    <n v="885"/>
  </r>
  <r>
    <x v="0"/>
    <x v="0"/>
    <x v="0"/>
    <n v="2"/>
    <s v="A.Raveendran,_x000a_Minparai"/>
    <s v="Un Registred"/>
    <s v="RENTAL INCOME"/>
    <s v="GE230402252602"/>
    <s v="01.04.2025"/>
    <s v="RENTAL INCOME"/>
    <n v="998599"/>
    <s v="NOS"/>
    <n v="1"/>
    <s v="CGST + SGST - 18%"/>
    <n v="1250"/>
    <m/>
    <n v="112.5"/>
    <n v="112.5"/>
    <m/>
    <m/>
    <n v="1475"/>
  </r>
  <r>
    <x v="0"/>
    <x v="0"/>
    <x v="0"/>
    <n v="3"/>
    <s v="V.Chandrasekaran,_x000a_Minparai"/>
    <s v="Un Registred"/>
    <s v="RENTAL INCOME"/>
    <s v="GE230402252603"/>
    <s v="07.04.2025"/>
    <s v="RENTAL INCOME"/>
    <n v="998599"/>
    <s v="NOS"/>
    <n v="1"/>
    <s v="CGST + SGST - 18%"/>
    <n v="200"/>
    <m/>
    <n v="18"/>
    <n v="18"/>
    <m/>
    <m/>
    <n v="236"/>
  </r>
  <r>
    <x v="0"/>
    <x v="0"/>
    <x v="0"/>
    <n v="4"/>
    <s v="P.Muniyandi,_x000a_Minparai"/>
    <s v="Un Registred"/>
    <s v="RENTAL INCOME"/>
    <s v="GE230402252604"/>
    <s v="07.04.2025"/>
    <s v="RENTAL INCOME"/>
    <n v="998599"/>
    <s v="NOS"/>
    <n v="1"/>
    <s v="CGST + SGST - 18%"/>
    <n v="1650"/>
    <m/>
    <n v="148.5"/>
    <n v="148.5"/>
    <m/>
    <m/>
    <n v="1947"/>
  </r>
  <r>
    <x v="0"/>
    <x v="0"/>
    <x v="0"/>
    <n v="5"/>
    <s v="P.Lanin,_x000a_Minparai"/>
    <s v="Un Registred"/>
    <s v="RENTAL INCOME"/>
    <s v="GE230402252605"/>
    <s v="07.04.2025"/>
    <s v="RENTAL INCOME"/>
    <n v="998599"/>
    <s v="NOS"/>
    <n v="1"/>
    <s v="CGST + SGST - 18%"/>
    <n v="200"/>
    <m/>
    <n v="18"/>
    <n v="18"/>
    <m/>
    <m/>
    <n v="236"/>
  </r>
  <r>
    <x v="0"/>
    <x v="0"/>
    <x v="0"/>
    <n v="6"/>
    <s v="R.Venkateswaran._x000a_Minparai"/>
    <s v="Un Registred"/>
    <s v="RENTAL INCOME"/>
    <s v="GE230402252606"/>
    <s v="07.04.2025"/>
    <s v="RENTAL INCOME"/>
    <n v="998599"/>
    <s v="NOS"/>
    <n v="1"/>
    <s v="CGST + SGST - 18%"/>
    <n v="750"/>
    <m/>
    <n v="67.5"/>
    <n v="67.5"/>
    <m/>
    <m/>
    <n v="885"/>
  </r>
  <r>
    <x v="0"/>
    <x v="0"/>
    <x v="0"/>
    <n v="7"/>
    <s v="E.Sathiya,_x000a_Minparai"/>
    <s v="Un Registred"/>
    <s v="RENTAL INCOME"/>
    <s v="GE230402252607"/>
    <s v="11.04.2025"/>
    <s v="RENTAL INCOME"/>
    <n v="998599"/>
    <s v="NOS"/>
    <n v="1"/>
    <s v="CGST + SGST - 18%"/>
    <n v="600"/>
    <m/>
    <n v="54"/>
    <n v="54"/>
    <m/>
    <m/>
    <n v="708"/>
  </r>
  <r>
    <x v="0"/>
    <x v="0"/>
    <x v="0"/>
    <n v="8"/>
    <s v="S.RuthSaran Grace,_x000a_SPH"/>
    <s v="Un Registred"/>
    <s v="RENTAL INCOME"/>
    <s v="GE230402252608"/>
    <s v="16.04.2025"/>
    <s v="RENTAL INCOME"/>
    <n v="998599"/>
    <s v="NOS"/>
    <n v="1"/>
    <s v="CGST + SGST - 18%"/>
    <n v="600"/>
    <m/>
    <n v="54"/>
    <n v="54"/>
    <m/>
    <m/>
    <n v="708"/>
  </r>
  <r>
    <x v="0"/>
    <x v="0"/>
    <x v="0"/>
    <n v="9"/>
    <s v="S.RuthSaran Grace,_x000a_SPH"/>
    <s v="Un Registred"/>
    <s v="RENTAL INCOME"/>
    <s v="GE230402252609"/>
    <s v="16.04.2025"/>
    <s v="RENTAL INCOME"/>
    <n v="998599"/>
    <s v="NOS"/>
    <n v="1"/>
    <s v="CGST + SGST - 18%"/>
    <n v="600"/>
    <m/>
    <n v="54"/>
    <n v="54"/>
    <m/>
    <m/>
    <n v="708"/>
  </r>
  <r>
    <x v="0"/>
    <x v="0"/>
    <x v="0"/>
    <n v="10"/>
    <s v="N.B.Neelakannan,_x000a_Minparai"/>
    <s v="Un Registred"/>
    <s v="RENTAL INCOME"/>
    <s v="GE230402252610"/>
    <s v="17.04.2025"/>
    <s v="RENTAL INCOME"/>
    <n v="998599"/>
    <s v="NOS"/>
    <n v="1"/>
    <s v="CGST + SGST - 18%"/>
    <n v="600"/>
    <m/>
    <n v="54"/>
    <n v="54"/>
    <m/>
    <m/>
    <n v="708"/>
  </r>
  <r>
    <x v="0"/>
    <x v="0"/>
    <x v="0"/>
    <n v="11"/>
    <s v="E.Santhiya,_x000a_Minparai"/>
    <s v="Un Registred"/>
    <s v="RENTAL INCOME"/>
    <s v="GE230402252611"/>
    <s v="17.04.2025"/>
    <s v="RENTAL INCOME"/>
    <n v="998599"/>
    <s v="NOS"/>
    <n v="2"/>
    <s v="CGST + SGST - 18%"/>
    <n v="900"/>
    <m/>
    <n v="81"/>
    <n v="81"/>
    <m/>
    <m/>
    <n v="1062"/>
  </r>
  <r>
    <x v="0"/>
    <x v="0"/>
    <x v="0"/>
    <n v="12"/>
    <s v="Anathakumar,_x000a_Sph"/>
    <s v="Un Registred"/>
    <s v="RENTAL INCOME"/>
    <s v="GE230402252612"/>
    <s v="21.04.2025"/>
    <s v="RENTAL INCOME"/>
    <n v="998599"/>
    <s v="NOS"/>
    <n v="1"/>
    <s v="CGST + SGST - 18%"/>
    <n v="300"/>
    <m/>
    <n v="27"/>
    <n v="27"/>
    <m/>
    <m/>
    <n v="354"/>
  </r>
  <r>
    <x v="0"/>
    <x v="0"/>
    <x v="0"/>
    <n v="13"/>
    <s v="Ananthakumar,_x000a_Sph"/>
    <s v="Un Registred"/>
    <s v="RENTAL INCOME"/>
    <s v="GE230402252613"/>
    <s v="21.04.2025"/>
    <s v="RENTAL INCOME"/>
    <n v="998599"/>
    <s v="NOS"/>
    <n v="2"/>
    <s v="CGST + SGST - 18%"/>
    <n v="300"/>
    <m/>
    <n v="27"/>
    <n v="27"/>
    <m/>
    <m/>
    <n v="354"/>
  </r>
  <r>
    <x v="0"/>
    <x v="0"/>
    <x v="0"/>
    <n v="14"/>
    <s v="K.Ramdoss,_x000a_Minparai"/>
    <s v="Un Registred"/>
    <s v="RENTAL INCOME"/>
    <s v="GE230402252614"/>
    <s v="21.04.2025"/>
    <s v="RENTAL INCOME"/>
    <n v="998599"/>
    <s v="NOS"/>
    <n v="2"/>
    <s v="CGST + SGST - 18%"/>
    <n v="1500"/>
    <m/>
    <n v="135"/>
    <n v="135"/>
    <m/>
    <m/>
    <n v="1770"/>
  </r>
  <r>
    <x v="0"/>
    <x v="0"/>
    <x v="0"/>
    <n v="15"/>
    <s v="J.RahimanBasha,_x000a_sph"/>
    <s v="Un Registred"/>
    <s v="RENTAL INCOME"/>
    <s v="GE230402252615"/>
    <s v="28.04.2025"/>
    <s v="RENTAL INCOME"/>
    <n v="998599"/>
    <s v="NOS"/>
    <n v="1"/>
    <s v="CGST + SGST - 18%"/>
    <n v="300"/>
    <m/>
    <n v="27"/>
    <n v="27"/>
    <m/>
    <m/>
    <n v="354"/>
  </r>
  <r>
    <x v="0"/>
    <x v="0"/>
    <x v="0"/>
    <n v="16"/>
    <s v="J.RahimanBasha,_x000a_sph"/>
    <s v="Un Registred"/>
    <s v="RENTAL INCOME"/>
    <s v="GE230402252616"/>
    <s v="28.04.2025"/>
    <s v="RENTAL INCOME"/>
    <n v="998599"/>
    <s v="NOS"/>
    <n v="2"/>
    <s v="CGST + SGST - 18%"/>
    <n v="300"/>
    <m/>
    <n v="27"/>
    <n v="27"/>
    <m/>
    <m/>
    <n v="354"/>
  </r>
  <r>
    <x v="0"/>
    <x v="0"/>
    <x v="0"/>
    <n v="17"/>
    <s v="S.Saravanan,_x000a_Minparai"/>
    <s v="Un Registred"/>
    <s v="RENTAL INCOME"/>
    <s v="GE230402252617"/>
    <s v="28.04.2025"/>
    <s v="RENTAL INCOME"/>
    <n v="998599"/>
    <s v="NOS"/>
    <n v="1"/>
    <s v="CGST + SGST - 18%"/>
    <n v="1500"/>
    <m/>
    <n v="135"/>
    <n v="135"/>
    <m/>
    <m/>
    <n v="1770"/>
  </r>
  <r>
    <x v="0"/>
    <x v="0"/>
    <x v="0"/>
    <n v="18"/>
    <s v="S.Sabareesan,_x000a_Minparai"/>
    <s v="Un Registred"/>
    <s v="RENTAL INCOME"/>
    <s v="GE230402252618"/>
    <s v="28.04.2025"/>
    <s v="RENTAL INCOME"/>
    <n v="998599"/>
    <s v="NOS"/>
    <n v="2"/>
    <s v="CGST + SGST - 18%"/>
    <n v="2200"/>
    <m/>
    <n v="198"/>
    <n v="198"/>
    <m/>
    <m/>
    <n v="2596"/>
  </r>
  <r>
    <x v="1"/>
    <x v="0"/>
    <x v="1"/>
    <n v="19"/>
    <s v="M/S.LUV FILMS SHOOTING "/>
    <s v="Un Registred"/>
    <m/>
    <s v="GE230202012501"/>
    <s v="21.04.2025"/>
    <s v="FLIM SHOOTING"/>
    <n v="998599"/>
    <s v="NOS"/>
    <n v="1"/>
    <s v="CGST + SGST - 18%"/>
    <n v="12000"/>
    <m/>
    <n v="1080"/>
    <n v="1080"/>
    <m/>
    <m/>
    <n v="14160"/>
  </r>
  <r>
    <x v="1"/>
    <x v="0"/>
    <x v="1"/>
    <n v="20"/>
    <s v="O.C PRAKASH "/>
    <s v="Un Registred"/>
    <m/>
    <s v="GE230202012502"/>
    <s v="23.04.2025"/>
    <s v="LAND LEASE"/>
    <n v="998599"/>
    <s v="NOS"/>
    <n v="1"/>
    <s v="CGST + SGST - 18%"/>
    <n v="26736"/>
    <m/>
    <n v="2406.2399999999998"/>
    <n v="2406.2399999999998"/>
    <m/>
    <m/>
    <n v="31548.479999999996"/>
  </r>
  <r>
    <x v="1"/>
    <x v="0"/>
    <x v="1"/>
    <n v="21"/>
    <s v="RAJA"/>
    <s v="Un Registred"/>
    <m/>
    <s v="GE230202012503"/>
    <s v="15.04.2025"/>
    <s v="LAND LEASE"/>
    <n v="998599"/>
    <s v="NOS"/>
    <n v="1"/>
    <s v="CGST + SGST - 18%"/>
    <n v="20490"/>
    <m/>
    <n v="1844.1"/>
    <n v="1844.1"/>
    <m/>
    <m/>
    <n v="24178.199999999997"/>
  </r>
  <r>
    <x v="1"/>
    <x v="0"/>
    <x v="1"/>
    <n v="22"/>
    <s v="SAJITHA BANU"/>
    <s v="Un Registred"/>
    <m/>
    <s v="GE230202012504"/>
    <s v="17.04.2025"/>
    <s v="LAND LEASE"/>
    <n v="998599"/>
    <s v="NOS"/>
    <n v="1"/>
    <s v="CGST + SGST - 18%"/>
    <n v="3000"/>
    <m/>
    <n v="270"/>
    <n v="270"/>
    <m/>
    <m/>
    <n v="3540"/>
  </r>
  <r>
    <x v="1"/>
    <x v="0"/>
    <x v="1"/>
    <n v="23"/>
    <s v="BABU"/>
    <s v="Un Registred"/>
    <m/>
    <s v="GE230202012505"/>
    <s v="17.04.2025"/>
    <s v="LAND LEASE"/>
    <n v="998599"/>
    <s v="NOS"/>
    <n v="1"/>
    <s v="CGST + SGST - 18%"/>
    <n v="6000"/>
    <m/>
    <n v="540"/>
    <n v="540"/>
    <m/>
    <m/>
    <n v="7080"/>
  </r>
  <r>
    <x v="1"/>
    <x v="0"/>
    <x v="1"/>
    <n v="24"/>
    <s v="DEVANI "/>
    <s v="Un Registred"/>
    <m/>
    <s v="GE230202012506"/>
    <s v="17.04.2025"/>
    <s v="LAND LEASE"/>
    <n v="998599"/>
    <s v="NOS"/>
    <n v="1"/>
    <s v="CGST + SGST - 18%"/>
    <n v="3000"/>
    <m/>
    <n v="270"/>
    <n v="270"/>
    <m/>
    <m/>
    <n v="3540"/>
  </r>
  <r>
    <x v="1"/>
    <x v="0"/>
    <x v="1"/>
    <n v="25"/>
    <s v="SARASWATHY"/>
    <s v="Un Registred"/>
    <m/>
    <s v="GE230202012507"/>
    <s v="17.04.2025"/>
    <s v="LAND LEASE"/>
    <n v="998599"/>
    <s v="NOS"/>
    <n v="1"/>
    <s v="CGST + SGST - 18%"/>
    <n v="18750"/>
    <m/>
    <n v="1687.5"/>
    <n v="1687.5"/>
    <m/>
    <m/>
    <n v="22125"/>
  </r>
  <r>
    <x v="1"/>
    <x v="0"/>
    <x v="1"/>
    <n v="26"/>
    <s v="R.MANIKANDAN"/>
    <s v="Un Registred"/>
    <m/>
    <s v="GE230202012508"/>
    <s v="17.04.2025"/>
    <s v="IB RENT"/>
    <n v="998599"/>
    <s v="NOS"/>
    <n v="1"/>
    <s v="CGST + SGST - 18%"/>
    <n v="31740"/>
    <m/>
    <n v="2856.6"/>
    <n v="2856.6"/>
    <m/>
    <m/>
    <n v="37453.199999999997"/>
  </r>
  <r>
    <x v="1"/>
    <x v="0"/>
    <x v="1"/>
    <n v="27"/>
    <s v="SAGADEVAN"/>
    <s v="Un Registred"/>
    <m/>
    <s v="GE230202012509"/>
    <s v="23.04.2025"/>
    <s v="IB RENT"/>
    <n v="998599"/>
    <s v="NOS"/>
    <n v="1"/>
    <s v="CGST + SGST - 18%"/>
    <n v="15450"/>
    <m/>
    <n v="1390.5"/>
    <n v="1390.5"/>
    <m/>
    <m/>
    <n v="18231"/>
  </r>
  <r>
    <x v="1"/>
    <x v="0"/>
    <x v="1"/>
    <n v="28"/>
    <s v="MURALIDHARAN"/>
    <s v="Un Registred"/>
    <m/>
    <s v="GE230202012510"/>
    <s v="23.04.2025"/>
    <s v="LAND LEASE"/>
    <n v="998599"/>
    <s v="NOS"/>
    <n v="1"/>
    <s v="CGST + SGST - 18%"/>
    <n v="7950"/>
    <m/>
    <n v="715.5"/>
    <n v="715.5"/>
    <m/>
    <m/>
    <n v="9381"/>
  </r>
  <r>
    <x v="1"/>
    <x v="0"/>
    <x v="1"/>
    <n v="29"/>
    <s v="VENU"/>
    <s v="Un Registred"/>
    <m/>
    <s v="GE230202012511"/>
    <s v="25.04.2025"/>
    <s v="LAND LEASE"/>
    <n v="998599"/>
    <s v="NOS"/>
    <n v="1"/>
    <s v="CGST + SGST - 18%"/>
    <n v="67440"/>
    <m/>
    <n v="6069.6"/>
    <n v="6069.6"/>
    <m/>
    <m/>
    <n v="79579.200000000012"/>
  </r>
  <r>
    <x v="1"/>
    <x v="0"/>
    <x v="1"/>
    <n v="30"/>
    <s v="MUTHUSAMY "/>
    <s v="Un Registred"/>
    <m/>
    <s v="GE230202012512"/>
    <s v="25.04.2025"/>
    <s v="LAND LEASE"/>
    <n v="998599"/>
    <s v="NOS"/>
    <n v="1"/>
    <s v="CGST + SGST - 18%"/>
    <n v="8249.98"/>
    <m/>
    <n v="742.5"/>
    <n v="742.5"/>
    <m/>
    <m/>
    <n v="9734.98"/>
  </r>
  <r>
    <x v="1"/>
    <x v="0"/>
    <x v="1"/>
    <n v="31"/>
    <s v="SYED ABUTHAKIR"/>
    <s v="Un Registred"/>
    <m/>
    <s v="GE230202012513"/>
    <s v="30.04.2025"/>
    <s v="LAND LEASE"/>
    <n v="998599"/>
    <s v="NOS"/>
    <n v="1"/>
    <s v="CGST + SGST - 18%"/>
    <n v="25020"/>
    <m/>
    <n v="2251.8000000000002"/>
    <n v="2251.8000000000002"/>
    <m/>
    <m/>
    <n v="29523.599999999999"/>
  </r>
  <r>
    <x v="1"/>
    <x v="0"/>
    <x v="1"/>
    <n v="32"/>
    <s v="BALRAJ"/>
    <s v="Un Registred"/>
    <m/>
    <s v="GE230202012514"/>
    <s v="30.04.2025"/>
    <s v="LAND LEASE"/>
    <n v="998599"/>
    <s v="NOS"/>
    <n v="1"/>
    <s v="CGST + SGST - 18%"/>
    <n v="21000"/>
    <m/>
    <n v="1890"/>
    <n v="1890"/>
    <m/>
    <m/>
    <n v="24780"/>
  </r>
  <r>
    <x v="1"/>
    <x v="0"/>
    <x v="1"/>
    <n v="33"/>
    <s v="VINOTHA"/>
    <s v="Un Registred"/>
    <m/>
    <s v="GE230202012515"/>
    <s v="30.04.2025"/>
    <s v="LAND LEASE"/>
    <n v="998599"/>
    <s v="NOS"/>
    <n v="1"/>
    <s v="CGST + SGST - 18%"/>
    <n v="9150"/>
    <m/>
    <n v="823.5"/>
    <n v="823.5"/>
    <m/>
    <m/>
    <n v="10797"/>
  </r>
  <r>
    <x v="1"/>
    <x v="0"/>
    <x v="1"/>
    <n v="34"/>
    <s v="SENTHILKUMAR"/>
    <s v="Un Registred"/>
    <m/>
    <s v="GE230202012516"/>
    <s v="30.04.2025"/>
    <s v="LAND LEASE"/>
    <n v="998599"/>
    <s v="NOS"/>
    <n v="1"/>
    <s v="CGST + SGST - 18%"/>
    <n v="15120"/>
    <m/>
    <n v="1360.8"/>
    <n v="1360.8"/>
    <m/>
    <m/>
    <n v="17841.599999999999"/>
  </r>
  <r>
    <x v="1"/>
    <x v="0"/>
    <x v="1"/>
    <n v="35"/>
    <s v="M/S.TAMIL NADU TOURISM DEVELOPMENT CORPORATION OOTY"/>
    <s v="Un Registred"/>
    <m/>
    <s v="GE230201012502"/>
    <s v="30.04.2025"/>
    <s v="LAND LEASE"/>
    <n v="998599"/>
    <s v="NOS"/>
    <n v="1"/>
    <s v="CGST + SGST - 18%"/>
    <n v="1097328"/>
    <m/>
    <n v="98759.52"/>
    <n v="98759.52"/>
    <m/>
    <m/>
    <n v="1294847.04"/>
  </r>
  <r>
    <x v="1"/>
    <x v="0"/>
    <x v="1"/>
    <n v="36"/>
    <s v="INDUSTRIAL VISIT"/>
    <s v="Un Registred"/>
    <m/>
    <s v="GE230201012503"/>
    <s v="30.04.2025"/>
    <s v="INDUSTRIAL VISIT"/>
    <n v="998599"/>
    <s v="NOS"/>
    <n v="1"/>
    <s v="CGST + SGST - 18%"/>
    <n v="5015.25"/>
    <m/>
    <n v="451.37"/>
    <n v="451.37"/>
    <m/>
    <m/>
    <n v="5917.99"/>
  </r>
  <r>
    <x v="1"/>
    <x v="0"/>
    <x v="1"/>
    <n v="37"/>
    <s v="INDUSTRIAL VISIT"/>
    <s v="Un Registred"/>
    <m/>
    <s v="GE230201012504"/>
    <s v="30.04.2025"/>
    <s v="INDUSTRIAL VISIT"/>
    <n v="998599"/>
    <s v="NOS"/>
    <n v="1"/>
    <s v="CGST + SGST - 18%"/>
    <n v="4760.16"/>
    <m/>
    <n v="428.41"/>
    <n v="428.41"/>
    <m/>
    <m/>
    <n v="5616.98"/>
  </r>
  <r>
    <x v="1"/>
    <x v="0"/>
    <x v="1"/>
    <n v="38"/>
    <s v="UMASANKAR"/>
    <s v="Un Registred"/>
    <m/>
    <s v="GE230202032501"/>
    <s v="04.04.2025"/>
    <s v="CLUB RENT"/>
    <n v="998599"/>
    <s v="NOS"/>
    <n v="1"/>
    <s v="CGST + SGST - 18%"/>
    <n v="5000"/>
    <m/>
    <n v="450"/>
    <n v="450"/>
    <m/>
    <m/>
    <n v="5900"/>
  </r>
  <r>
    <x v="1"/>
    <x v="0"/>
    <x v="1"/>
    <n v="39"/>
    <s v="SELVAN"/>
    <s v="Un Registred"/>
    <m/>
    <s v="GE230202032502"/>
    <s v="04.04.2025"/>
    <s v="CLUB RENT"/>
    <n v="998599"/>
    <s v="NOS"/>
    <n v="1"/>
    <s v="CGST + SGST - 18%"/>
    <n v="5000"/>
    <m/>
    <n v="450"/>
    <n v="450"/>
    <m/>
    <m/>
    <n v="5900"/>
  </r>
  <r>
    <x v="1"/>
    <x v="0"/>
    <x v="1"/>
    <n v="40"/>
    <s v="B.SANKAR"/>
    <s v="Un Registred"/>
    <m/>
    <s v="GE230202032503"/>
    <s v="04.04.2025"/>
    <s v="LAND LEASE"/>
    <n v="998599"/>
    <s v="NOS"/>
    <n v="1"/>
    <s v="CGST + SGST - 18%"/>
    <n v="3600"/>
    <m/>
    <n v="324"/>
    <n v="324"/>
    <m/>
    <m/>
    <n v="4248"/>
  </r>
  <r>
    <x v="1"/>
    <x v="0"/>
    <x v="1"/>
    <n v="41"/>
    <s v="V.V BIJU"/>
    <s v="Un Registred"/>
    <m/>
    <s v="GE230202022501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2"/>
    <s v="V.V BIJU"/>
    <s v="Un Registred"/>
    <m/>
    <s v="GE230202022502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3"/>
    <s v="V.V BIJU"/>
    <s v="Un Registred"/>
    <m/>
    <s v="GE230202022503"/>
    <s v="11.04.2025"/>
    <s v="LAND LEASE"/>
    <n v="998599"/>
    <s v="NOS"/>
    <n v="1"/>
    <s v="CGST + SGST - 18%"/>
    <n v="2980"/>
    <m/>
    <n v="268.2"/>
    <n v="268.2"/>
    <m/>
    <m/>
    <n v="3516.3999999999996"/>
  </r>
  <r>
    <x v="1"/>
    <x v="0"/>
    <x v="1"/>
    <n v="44"/>
    <s v="A.UNNIKRISHNAN"/>
    <s v="Un Registred"/>
    <m/>
    <s v="GE230202022504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5"/>
    <s v="A.UNNIKRISHNAN"/>
    <s v="Un Registred"/>
    <m/>
    <s v="GE230202022505"/>
    <s v="11.04.2025"/>
    <s v="LAND LEASE"/>
    <n v="998599"/>
    <s v="NOS"/>
    <n v="1"/>
    <s v="CGST + SGST - 18%"/>
    <n v="1230"/>
    <m/>
    <n v="110.7"/>
    <n v="110.7"/>
    <m/>
    <m/>
    <n v="1451.4"/>
  </r>
  <r>
    <x v="1"/>
    <x v="0"/>
    <x v="1"/>
    <n v="46"/>
    <s v="A.UNNIKRISHNAN"/>
    <s v="Un Registred"/>
    <m/>
    <s v="GE230202022506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7"/>
    <s v="A.UNNIKRISHNAN"/>
    <s v="Un Registred"/>
    <m/>
    <s v="GE230202022507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8"/>
    <s v="K.R RAVIKUMAR"/>
    <s v="Un Registred"/>
    <m/>
    <s v="GE230202022508"/>
    <s v="11.04.2025"/>
    <s v="LAND LEASE"/>
    <n v="998599"/>
    <s v="NOS"/>
    <n v="1"/>
    <s v="CGST + SGST - 18%"/>
    <n v="8470"/>
    <m/>
    <n v="762.3"/>
    <n v="762.3"/>
    <m/>
    <m/>
    <n v="9994.5999999999985"/>
  </r>
  <r>
    <x v="1"/>
    <x v="0"/>
    <x v="1"/>
    <n v="49"/>
    <s v="K.R RAVIKUMAR"/>
    <s v="Un Registred"/>
    <m/>
    <s v="GE230202022509"/>
    <s v="11.04.2025"/>
    <s v="LAND LEASE"/>
    <n v="998599"/>
    <s v="NOS"/>
    <n v="1"/>
    <s v="CGST + SGST - 18%"/>
    <n v="1850"/>
    <m/>
    <n v="166.5"/>
    <n v="166.5"/>
    <m/>
    <m/>
    <n v="2183"/>
  </r>
  <r>
    <x v="1"/>
    <x v="0"/>
    <x v="1"/>
    <n v="50"/>
    <s v="P.RAMAN"/>
    <s v="Un Registred"/>
    <m/>
    <s v="GE230202042507"/>
    <s v="19.04.2025"/>
    <s v="LAND LEASE"/>
    <n v="998599"/>
    <s v="NOS"/>
    <n v="1"/>
    <s v="CGST + SGST - 18%"/>
    <n v="20520"/>
    <m/>
    <n v="1846.8"/>
    <n v="1846.8"/>
    <m/>
    <m/>
    <n v="24213.599999999999"/>
  </r>
  <r>
    <x v="1"/>
    <x v="0"/>
    <x v="1"/>
    <n v="51"/>
    <s v="B.SHEIK BABU"/>
    <s v="Un Registred"/>
    <m/>
    <s v="GE230202042508"/>
    <s v="19.04.2025"/>
    <s v="LAND LEASE"/>
    <n v="998599"/>
    <s v="NOS"/>
    <n v="1"/>
    <s v="CGST + SGST - 18%"/>
    <n v="2333"/>
    <m/>
    <n v="209.97"/>
    <n v="209.97"/>
    <m/>
    <m/>
    <n v="2752.9399999999996"/>
  </r>
  <r>
    <x v="1"/>
    <x v="0"/>
    <x v="1"/>
    <n v="52"/>
    <s v="S.SUBAIRA"/>
    <s v="Un Registred"/>
    <m/>
    <s v="GE230202042509"/>
    <s v="19.04.2025"/>
    <s v="LAND LEASE"/>
    <n v="998599"/>
    <s v="NOS"/>
    <n v="1"/>
    <s v="CGST + SGST - 18%"/>
    <n v="6480"/>
    <m/>
    <n v="583.20000000000005"/>
    <n v="583.20000000000005"/>
    <m/>
    <m/>
    <n v="7646.4"/>
  </r>
  <r>
    <x v="1"/>
    <x v="0"/>
    <x v="1"/>
    <n v="53"/>
    <s v="B.AKBAR BATCHA"/>
    <s v="Un Registred"/>
    <m/>
    <s v="GE230202042510"/>
    <s v="19.04.2025"/>
    <s v="LAND LEASE"/>
    <n v="998599"/>
    <s v="NOS"/>
    <n v="1"/>
    <s v="CGST + SGST - 18%"/>
    <n v="23760"/>
    <m/>
    <n v="2138.4"/>
    <n v="2138.4"/>
    <m/>
    <m/>
    <n v="28036.800000000003"/>
  </r>
  <r>
    <x v="1"/>
    <x v="0"/>
    <x v="1"/>
    <n v="54"/>
    <s v="K.MURUGAIYAN"/>
    <s v="Un Registred"/>
    <m/>
    <s v="GE230202042511"/>
    <s v="19.04.2025"/>
    <s v="LAND LEASE"/>
    <n v="998599"/>
    <s v="NOS"/>
    <n v="1"/>
    <s v="CGST + SGST - 18%"/>
    <n v="6750"/>
    <m/>
    <n v="607.5"/>
    <n v="607.5"/>
    <m/>
    <m/>
    <n v="7965"/>
  </r>
  <r>
    <x v="1"/>
    <x v="0"/>
    <x v="1"/>
    <n v="55"/>
    <s v="V.RAVIKUMAR"/>
    <s v="Un Registred"/>
    <m/>
    <s v="GE230202042512"/>
    <s v="19.04.2025"/>
    <s v="LAND LEASE"/>
    <n v="998599"/>
    <s v="NOS"/>
    <n v="1"/>
    <s v="CGST + SGST - 18%"/>
    <n v="9936"/>
    <m/>
    <n v="894.24"/>
    <n v="894.24"/>
    <m/>
    <m/>
    <n v="11724.48"/>
  </r>
  <r>
    <x v="1"/>
    <x v="0"/>
    <x v="1"/>
    <n v="56"/>
    <s v="V.RAJESH"/>
    <s v="Un Registred"/>
    <m/>
    <s v="GE230202042501"/>
    <s v="17.04.2025"/>
    <s v="LAND LEASE"/>
    <n v="998599"/>
    <s v="NOS"/>
    <n v="1"/>
    <s v="CGST + SGST - 18%"/>
    <n v="1296"/>
    <m/>
    <n v="116.64"/>
    <n v="116.64"/>
    <m/>
    <m/>
    <n v="1529.2800000000002"/>
  </r>
  <r>
    <x v="1"/>
    <x v="0"/>
    <x v="1"/>
    <n v="57"/>
    <s v="J.SIVAGAMI"/>
    <s v="Un Registred"/>
    <m/>
    <s v="GE230202042502"/>
    <s v="19.04.2025"/>
    <s v="LAND LEASE"/>
    <n v="998599"/>
    <s v="NOS"/>
    <n v="1"/>
    <s v="CGST + SGST - 18%"/>
    <n v="6480"/>
    <m/>
    <n v="583.20000000000005"/>
    <n v="583.20000000000005"/>
    <m/>
    <m/>
    <n v="7646.4"/>
  </r>
  <r>
    <x v="1"/>
    <x v="0"/>
    <x v="1"/>
    <n v="58"/>
    <s v="S.FATHIMA"/>
    <s v="Un Registred"/>
    <m/>
    <s v="GE230202042503"/>
    <s v="19.04.2025"/>
    <s v="LAND LEASE"/>
    <n v="998599"/>
    <s v="NOS"/>
    <n v="1"/>
    <s v="CGST + SGST - 18%"/>
    <n v="6750"/>
    <m/>
    <n v="607.5"/>
    <n v="607.5"/>
    <m/>
    <m/>
    <n v="7965"/>
  </r>
  <r>
    <x v="1"/>
    <x v="0"/>
    <x v="1"/>
    <n v="59"/>
    <s v="P.AYYADURAI"/>
    <s v="Un Registred"/>
    <m/>
    <s v="GE230202042504"/>
    <s v="19.04.2025"/>
    <s v="LAND LEASE"/>
    <n v="998599"/>
    <s v="NOS"/>
    <n v="1"/>
    <s v="CGST + SGST - 18%"/>
    <n v="6912"/>
    <m/>
    <n v="622.08000000000004"/>
    <n v="622.08000000000004"/>
    <m/>
    <m/>
    <n v="8156.16"/>
  </r>
  <r>
    <x v="1"/>
    <x v="0"/>
    <x v="1"/>
    <n v="60"/>
    <s v="K.VISALATSHI"/>
    <s v="Un Registred"/>
    <m/>
    <s v="GE230202042505"/>
    <s v="19.04.2025"/>
    <s v="LAND LEASE"/>
    <n v="998599"/>
    <s v="NOS"/>
    <n v="1"/>
    <s v="CGST + SGST - 18%"/>
    <n v="1286"/>
    <m/>
    <n v="115.74"/>
    <n v="115.74"/>
    <m/>
    <m/>
    <n v="1517.48"/>
  </r>
  <r>
    <x v="1"/>
    <x v="0"/>
    <x v="1"/>
    <n v="61"/>
    <s v="S.KRISHNAN"/>
    <s v="Un Registred"/>
    <m/>
    <s v="GE230202042506"/>
    <s v="19.04.2025"/>
    <s v="LAND LEASE"/>
    <n v="998599"/>
    <s v="NOS"/>
    <n v="1"/>
    <s v="CGST + SGST - 18%"/>
    <n v="4320"/>
    <m/>
    <n v="388.8"/>
    <n v="388.8"/>
    <m/>
    <m/>
    <n v="5097.6000000000004"/>
  </r>
  <r>
    <x v="2"/>
    <x v="0"/>
    <x v="2"/>
    <n v="62"/>
    <s v="Madura Coats Pvt. Ltd.,"/>
    <s v="33AABCM8279K1Z2"/>
    <s v="OTHER SERVICE INCOME"/>
    <s v="GE2303FY25260901"/>
    <s v="15.04.25"/>
    <s v="OTHER SERVICE INCOME"/>
    <n v="998557"/>
    <s v="NOS"/>
    <n v="1"/>
    <s v="CGST + SGST - 18%"/>
    <n v="85464.4"/>
    <m/>
    <n v="7691.8"/>
    <n v="7691.8"/>
    <m/>
    <m/>
    <n v="100848"/>
  </r>
  <r>
    <x v="2"/>
    <x v="0"/>
    <x v="2"/>
    <n v="63"/>
    <s v="Reliable Engineers Tuticorin"/>
    <s v="33AIPPM3408B1ZM"/>
    <s v="LIQUIDATED DAMAGES"/>
    <s v="GE2303FY25260101"/>
    <s v="24.04.25"/>
    <s v="LIQUIDATED DAMAGES"/>
    <n v="998599"/>
    <s v="NOS"/>
    <n v="1"/>
    <s v="CGST + SGST - 18%"/>
    <n v="913"/>
    <m/>
    <n v="82.17"/>
    <n v="82.17"/>
    <m/>
    <m/>
    <n v="1077.3399999999999"/>
  </r>
  <r>
    <x v="2"/>
    <x v="0"/>
    <x v="2"/>
    <n v="64"/>
    <s v="AEE/C/PERIYAR"/>
    <s v="Un Registred"/>
    <s v="RENTAL INCOME"/>
    <s v="GE23030201"/>
    <s v="30.04.25"/>
    <s v="RENTAL INCOME"/>
    <n v="997212"/>
    <s v="NOS"/>
    <n v="1"/>
    <s v="CGST + SGST - 18%"/>
    <n v="88155"/>
    <m/>
    <n v="7933.95"/>
    <n v="7933.95"/>
    <m/>
    <m/>
    <n v="104022.9"/>
  </r>
  <r>
    <x v="2"/>
    <x v="0"/>
    <x v="2"/>
    <n v="65"/>
    <s v="AEE/C/PAPANASAM"/>
    <s v="Un Registred"/>
    <s v="RENTAL INCOME"/>
    <s v="GE23030202"/>
    <s v="30.04.25"/>
    <s v="RENTAL INCOME"/>
    <n v="997212"/>
    <s v="NOS"/>
    <n v="1"/>
    <s v="CGST + SGST - 18%"/>
    <n v="24911"/>
    <m/>
    <n v="2241.9899999999998"/>
    <n v="2241.9899999999998"/>
    <m/>
    <m/>
    <n v="29394.979999999996"/>
  </r>
  <r>
    <x v="2"/>
    <x v="0"/>
    <x v="2"/>
    <n v="66"/>
    <s v="AEE/C/KODAYAR"/>
    <s v="Un Registred"/>
    <s v="RENTAL INCOME"/>
    <s v="GE23030203"/>
    <s v="30.04.25"/>
    <s v="RENTAL INCOME"/>
    <n v="997212"/>
    <s v="NOS"/>
    <n v="1"/>
    <s v="CGST + SGST - 18%"/>
    <n v="11830"/>
    <m/>
    <n v="1064.7"/>
    <n v="1064.7"/>
    <m/>
    <m/>
    <n v="13959.400000000001"/>
  </r>
  <r>
    <x v="3"/>
    <x v="0"/>
    <x v="3"/>
    <n v="67"/>
    <s v="THE PRINCIPAL PRATHYUSHA ENGINEERING COLLEGE POONMALLEE, TIRUVALLUR HIGH ROAD,ARANVOYALKUPAM, TIRUVALLUR-602025"/>
    <s v="Un Registred"/>
    <s v="OTHER SERVICE INCOME"/>
    <s v="GE23019001"/>
    <s v="22.04.2025"/>
    <m/>
    <n v="998599"/>
    <s v="NOS"/>
    <n v="50"/>
    <s v="CGST + SGST - 18%"/>
    <n v="4250"/>
    <m/>
    <n v="382.5"/>
    <n v="382.5"/>
    <m/>
    <m/>
    <n v="5015"/>
  </r>
  <r>
    <x v="3"/>
    <x v="0"/>
    <x v="3"/>
    <n v="68"/>
    <s v="THE PRINCIPAL GOVERNMENT INDUSTRIAL TRAINING INSTITUTE NAMAKKAL "/>
    <s v="Un Registred"/>
    <s v="OTHER SERVICE INCOME"/>
    <s v="GE23019002"/>
    <s v="22.04.2025"/>
    <m/>
    <n v="998599"/>
    <s v="NOS"/>
    <n v="26"/>
    <s v="CGST + SGST - 18%"/>
    <n v="2210.16"/>
    <m/>
    <n v="198.91"/>
    <n v="198.91"/>
    <m/>
    <m/>
    <n v="2607.9799999999996"/>
  </r>
  <r>
    <x v="3"/>
    <x v="0"/>
    <x v="3"/>
    <n v="69"/>
    <s v="P.CHINNAA GOUNDER S/O.PERIYANNAN,KONERIPATTY, KUTHIRAIKKALMEDU"/>
    <s v="Un Registred"/>
    <s v="OTHER SERVICE INCOME"/>
    <s v="GE23019003"/>
    <s v="22.04.2025"/>
    <m/>
    <n v="998599"/>
    <s v="NOS"/>
    <n v="43"/>
    <s v="CGST + SGST - 18%"/>
    <n v="8800"/>
    <m/>
    <n v="792"/>
    <n v="792"/>
    <m/>
    <m/>
    <n v="10384"/>
  </r>
  <r>
    <x v="3"/>
    <x v="0"/>
    <x v="3"/>
    <n v="70"/>
    <s v="THE PRINCIPAL VIGNESH POLYTECHNIC COLLEGE TIRUVANNAMALAI"/>
    <s v="Un Registred"/>
    <s v="OTHER SERVICE INCOME"/>
    <s v="GE23019004"/>
    <s v="22.04.2025"/>
    <m/>
    <n v="998599"/>
    <s v="NOS"/>
    <n v="42"/>
    <s v="CGST + SGST - 18%"/>
    <n v="3570.34"/>
    <m/>
    <n v="321.33"/>
    <n v="321.33"/>
    <m/>
    <m/>
    <n v="4213"/>
  </r>
  <r>
    <x v="3"/>
    <x v="0"/>
    <x v="3"/>
    <n v="71"/>
    <s v="THE PRINCIPAL DON BOSCO POLYTECHNIC COLLEGE BASIN BRIDGE CHENNAI-600012"/>
    <s v="Un Registred"/>
    <s v="OTHER SERVICE INCOME"/>
    <s v="GE23019005"/>
    <s v="23.04.2025"/>
    <m/>
    <n v="998599"/>
    <s v="NOS"/>
    <n v="60"/>
    <s v="CGST + SGST - 18%"/>
    <n v="5100"/>
    <m/>
    <n v="459"/>
    <n v="459"/>
    <m/>
    <m/>
    <n v="6018"/>
  </r>
  <r>
    <x v="3"/>
    <x v="0"/>
    <x v="3"/>
    <n v="72"/>
    <s v="THE PRINCIPAL MEENAKCHI SUNDARARAJAN ENGINEERING, COLLEGE KODAMBAKKAM, CHENNAI -600024"/>
    <s v="Un Registred"/>
    <s v="OTHER SERVICE INCOME"/>
    <s v="GE23019006"/>
    <s v="23.04.2025"/>
    <m/>
    <n v="998599"/>
    <s v="NOS"/>
    <n v="60"/>
    <s v="CGST + SGST - 18%"/>
    <n v="4844.92"/>
    <m/>
    <n v="436.04"/>
    <n v="436.04"/>
    <m/>
    <m/>
    <n v="5717"/>
  </r>
  <r>
    <x v="3"/>
    <x v="0"/>
    <x v="3"/>
    <n v="73"/>
    <s v="THE PRINCIPAL ADHIPARASAKTHI ENGINEERING COLLEGE MELMARUVATHUR-603319"/>
    <s v="Un Registred"/>
    <s v="OTHER SERVICE INCOME"/>
    <s v="GE23019007"/>
    <s v="23.04.2025"/>
    <m/>
    <n v="998599"/>
    <s v="NOS"/>
    <n v="60"/>
    <s v="CGST + SGST - 18%"/>
    <n v="5100"/>
    <m/>
    <n v="459"/>
    <n v="459"/>
    <m/>
    <m/>
    <n v="6018"/>
  </r>
  <r>
    <x v="3"/>
    <x v="0"/>
    <x v="3"/>
    <n v="74"/>
    <s v="THE PRINCIPAL ADHIPARASAKTHI ENGINEERING COLLEGE MELMARUVATHUR-603319"/>
    <s v="Un Registred"/>
    <s v="OTHER SERVICE INCOME"/>
    <s v="GE23019008"/>
    <s v="23.04.2025"/>
    <m/>
    <n v="998599"/>
    <s v="NOS"/>
    <n v="42"/>
    <s v="CGST + SGST - 18%"/>
    <n v="3910.16"/>
    <m/>
    <n v="351.91"/>
    <n v="351.91"/>
    <m/>
    <m/>
    <n v="4613.9799999999996"/>
  </r>
  <r>
    <x v="3"/>
    <x v="0"/>
    <x v="3"/>
    <n v="75"/>
    <s v="RELIABLE ENGINEERS                        2H/703, ANNAI   THERASA NAGAR,      2nd STREET, TUTICORIN-628008"/>
    <s v="33AIPPM3408B1ZM"/>
    <s v="OTHER SERVICE INCOME"/>
    <s v="GE23019009"/>
    <s v="24.04.2025"/>
    <m/>
    <n v="998599"/>
    <s v="NOS"/>
    <n v="1"/>
    <s v="CGST + SGST - 18%"/>
    <n v="2870.34"/>
    <m/>
    <n v="258.33"/>
    <n v="258.33"/>
    <m/>
    <m/>
    <n v="3387"/>
  </r>
  <r>
    <x v="4"/>
    <x v="0"/>
    <x v="4"/>
    <n v="76"/>
    <s v="33AACCP8129J1ZB"/>
    <s v="33AACCP8129J1ZB"/>
    <s v="OTHER SERVICE INCOME"/>
    <s v="GE260201447"/>
    <d v="2025-04-04T00:00:00"/>
    <s v="R &amp; D TESTING FEES"/>
    <n v="998599"/>
    <s v="NOS"/>
    <n v="1"/>
    <s v="CGST + SGST - 18%"/>
    <n v="944563"/>
    <m/>
    <n v="85010.67"/>
    <n v="85010.67"/>
    <m/>
    <m/>
    <n v="1114584.3400000001"/>
  </r>
  <r>
    <x v="4"/>
    <x v="0"/>
    <x v="4"/>
    <n v="77"/>
    <s v="33AACCP8129J1ZB"/>
    <s v="33AACCP8129J1ZB"/>
    <s v="OTHER SERVICE INCOME"/>
    <s v="GE260201448"/>
    <d v="2025-04-04T00:00:00"/>
    <s v="R &amp; D TESTING FEES"/>
    <n v="998599"/>
    <s v="NOS"/>
    <n v="1"/>
    <s v="CGST + SGST - 18%"/>
    <n v="70565"/>
    <m/>
    <n v="6350.85"/>
    <n v="6350.85"/>
    <m/>
    <m/>
    <n v="83266.700000000012"/>
  </r>
  <r>
    <x v="4"/>
    <x v="0"/>
    <x v="4"/>
    <n v="78"/>
    <s v="33AAGCG9297G1Z8"/>
    <s v="33AAGCG9297G1Z8"/>
    <s v="OTHER SERVICE INCOME"/>
    <s v="GE260201449"/>
    <d v="2025-04-04T00:00:00"/>
    <s v="R &amp; D TESTING FEES"/>
    <n v="998599"/>
    <s v="NOS"/>
    <n v="1"/>
    <s v="CGST + SGST - 18%"/>
    <n v="66622"/>
    <m/>
    <n v="5995.98"/>
    <n v="5995.98"/>
    <m/>
    <m/>
    <n v="78613.959999999992"/>
  </r>
  <r>
    <x v="4"/>
    <x v="0"/>
    <x v="4"/>
    <n v="79"/>
    <s v="33AAIFM3378B1ZI"/>
    <s v="33AAIFM3378B1ZI"/>
    <s v="OTHER SERVICE INCOME"/>
    <s v="GE260201450"/>
    <d v="2025-04-09T00:00:00"/>
    <s v="R &amp; D TESTING FEES"/>
    <n v="998599"/>
    <s v="NOS"/>
    <n v="1"/>
    <s v="CGST + SGST - 18%"/>
    <n v="3559221"/>
    <m/>
    <n v="320329.89"/>
    <n v="320329.89"/>
    <m/>
    <m/>
    <n v="4199880.78"/>
  </r>
  <r>
    <x v="4"/>
    <x v="0"/>
    <x v="4"/>
    <n v="80"/>
    <s v="33AASCM0359F1ZF"/>
    <s v="33AASCM0359F1ZF"/>
    <s v="OTHER SERVICE INCOME"/>
    <s v="GE260201451"/>
    <d v="2025-04-15T00:00:00"/>
    <s v="R &amp; D TESTING FEES"/>
    <n v="998599"/>
    <s v="NOS"/>
    <n v="1"/>
    <s v="CGST + SGST - 18%"/>
    <n v="3603128"/>
    <m/>
    <n v="324281.52"/>
    <n v="324281.52"/>
    <m/>
    <m/>
    <n v="4251691.04"/>
  </r>
  <r>
    <x v="4"/>
    <x v="0"/>
    <x v="4"/>
    <n v="81"/>
    <s v="VELAV GARMENTS INDIA PRIVATE LIMITED"/>
    <s v="33AAICV4929J1ZZ"/>
    <s v="OTHER SERVICE INCOME"/>
    <s v="GE260201452"/>
    <d v="2025-04-15T00:00:00"/>
    <s v="R &amp; D TESTING FEES"/>
    <n v="998599"/>
    <s v="NOS"/>
    <n v="1"/>
    <s v="CGST + SGST - 18%"/>
    <n v="508221"/>
    <m/>
    <n v="45739.89"/>
    <n v="45739.89"/>
    <m/>
    <m/>
    <n v="599700.78"/>
  </r>
  <r>
    <x v="4"/>
    <x v="0"/>
    <x v="4"/>
    <n v="82"/>
    <s v="33AALCK1900B1Z7"/>
    <s v="33AALCK1900B1Z7"/>
    <s v="OTHER SERVICE INCOME"/>
    <s v="GE260201453"/>
    <d v="2025-04-15T00:00:00"/>
    <s v="R &amp; D TESTING FEES"/>
    <n v="998599"/>
    <s v="NOS"/>
    <n v="1"/>
    <s v="CGST + SGST - 18%"/>
    <n v="80951"/>
    <m/>
    <n v="7285.59"/>
    <n v="7285.59"/>
    <m/>
    <m/>
    <n v="95522.18"/>
  </r>
  <r>
    <x v="4"/>
    <x v="0"/>
    <x v="4"/>
    <n v="83"/>
    <s v="33AAKCV0781A1ZM"/>
    <s v="33AAKCV0781A1ZM"/>
    <s v="OTHER SERVICE INCOME"/>
    <s v="GE260201454"/>
    <d v="2025-04-15T00:00:00"/>
    <s v="R &amp; D TESTING FEES"/>
    <n v="998599"/>
    <s v="NOS"/>
    <n v="1"/>
    <s v="CGST + SGST - 18%"/>
    <n v="97554"/>
    <m/>
    <n v="8779.86"/>
    <n v="8779.86"/>
    <m/>
    <m/>
    <n v="115113.72"/>
  </r>
  <r>
    <x v="4"/>
    <x v="0"/>
    <x v="4"/>
    <n v="84"/>
    <s v="D.M.R TEXTILES"/>
    <s v="33AABFD4713C1Z7"/>
    <s v="OTHER SERVICE INCOME"/>
    <s v="GE260201455"/>
    <d v="2025-04-17T00:00:00"/>
    <s v="R &amp; D TESTING FEES"/>
    <n v="998599"/>
    <s v="NOS"/>
    <n v="1"/>
    <s v="CGST + SGST - 18%"/>
    <n v="24424"/>
    <m/>
    <n v="2198.16"/>
    <n v="2198.16"/>
    <m/>
    <m/>
    <n v="28820.32"/>
  </r>
  <r>
    <x v="4"/>
    <x v="0"/>
    <x v="4"/>
    <n v="85"/>
    <s v="33AAEFM0743L1ZE"/>
    <s v="33AAEFM0743L1ZE"/>
    <s v="OTHER SERVICE INCOME"/>
    <s v="GE260201456"/>
    <d v="2025-04-17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86"/>
    <s v="ROYAL CLASSIC MILLS PRIVATE LIMITED"/>
    <s v="33AABCR1226M1ZK"/>
    <s v="OTHER SERVICE INCOME"/>
    <s v="GE260201457"/>
    <d v="2025-04-17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87"/>
    <s v="33AAGCF1189A1Z2"/>
    <s v="33AAGCF1189A1Z2"/>
    <s v="OTHER SERVICE INCOME"/>
    <s v="GE260201458"/>
    <d v="2025-04-17T00:00:00"/>
    <s v="R &amp; D TESTING FEES"/>
    <n v="998599"/>
    <s v="NOS"/>
    <n v="1"/>
    <s v="CGST + SGST - 18%"/>
    <n v="3804073"/>
    <m/>
    <n v="342366.57"/>
    <n v="342366.57"/>
    <m/>
    <m/>
    <n v="4488806.1399999997"/>
  </r>
  <r>
    <x v="4"/>
    <x v="0"/>
    <x v="4"/>
    <n v="88"/>
    <s v="DISTORTION ENERGY PRIVATE LIMITED"/>
    <s v="33AAGCD5400J1ZZ"/>
    <s v="OTHER SERVICE INCOME"/>
    <s v="GE260201459"/>
    <d v="2025-04-19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89"/>
    <s v="SIVA ELECTRIC GENERATION PRIVATE LIMITED"/>
    <s v="33AAFCS2212J1ZP"/>
    <s v="OTHER SERVICE INCOME"/>
    <s v="GE260201460"/>
    <d v="2025-04-19T00:00:00"/>
    <s v="R &amp; D TESTING FEES"/>
    <n v="998599"/>
    <s v="NOS"/>
    <n v="1"/>
    <s v="CGST + SGST - 18%"/>
    <n v="19712"/>
    <m/>
    <n v="1774.08"/>
    <n v="1774.08"/>
    <m/>
    <m/>
    <n v="23260.160000000003"/>
  </r>
  <r>
    <x v="4"/>
    <x v="0"/>
    <x v="4"/>
    <n v="90"/>
    <s v="RAMCO WINDFARMS LIMITED"/>
    <s v="33AAGCR7507N1Z1"/>
    <s v="OTHER SERVICE INCOME"/>
    <s v="GE260201461"/>
    <d v="2025-04-21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91"/>
    <s v="RAMCO WINDFARMS LIMITED"/>
    <s v="33AAGCR7507N1Z1"/>
    <s v="OTHER SERVICE INCOME"/>
    <s v="GE260201462"/>
    <d v="2025-04-21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92"/>
    <s v="RAMCO WINDFARMS LIMITED"/>
    <s v="33AAGCR7507N1Z1"/>
    <s v="OTHER SERVICE INCOME"/>
    <s v="GE260201463"/>
    <d v="2025-04-21T00:00:00"/>
    <s v="R &amp; D TESTING FEES"/>
    <n v="998599"/>
    <s v="NOS"/>
    <n v="1"/>
    <s v="CGST + SGST - 18%"/>
    <n v="8941"/>
    <m/>
    <n v="804.69"/>
    <n v="804.69"/>
    <m/>
    <m/>
    <n v="10550.380000000001"/>
  </r>
  <r>
    <x v="4"/>
    <x v="0"/>
    <x v="4"/>
    <n v="93"/>
    <s v="RAMCO WINDFARMS LIMITED"/>
    <s v="33AAGCR7507N1Z1"/>
    <s v="OTHER SERVICE INCOME"/>
    <s v="GE260201464"/>
    <d v="2025-04-21T00:00:00"/>
    <s v="R &amp; D TESTING FEES"/>
    <n v="998599"/>
    <s v="NOS"/>
    <n v="1"/>
    <s v="CGST + SGST - 18%"/>
    <n v="13664"/>
    <m/>
    <n v="1229.76"/>
    <n v="1229.76"/>
    <m/>
    <m/>
    <n v="16123.52"/>
  </r>
  <r>
    <x v="4"/>
    <x v="0"/>
    <x v="4"/>
    <n v="94"/>
    <s v="RAMCO WINDFARMS LIMITED"/>
    <s v="33AAGCR7507N1Z1"/>
    <s v="OTHER SERVICE INCOME"/>
    <s v="GE260201465"/>
    <d v="2025-04-21T00:00:00"/>
    <s v="R &amp; D TESTING FEES"/>
    <n v="998599"/>
    <s v="NOS"/>
    <n v="1"/>
    <s v="CGST + SGST - 18%"/>
    <n v="13664"/>
    <m/>
    <n v="1229.76"/>
    <n v="1229.76"/>
    <m/>
    <m/>
    <n v="16123.52"/>
  </r>
  <r>
    <x v="4"/>
    <x v="0"/>
    <x v="4"/>
    <n v="95"/>
    <s v="RAMCO WINDFARMS LIMITED"/>
    <s v="33AAGCR7507N1Z1"/>
    <s v="OTHER SERVICE INCOME"/>
    <s v="GE260201466"/>
    <d v="2025-04-21T00:00:00"/>
    <s v="R &amp; D TESTING FEES"/>
    <n v="998599"/>
    <s v="NOS"/>
    <n v="1"/>
    <s v="CGST + SGST - 18%"/>
    <n v="13664"/>
    <m/>
    <n v="1229.76"/>
    <n v="1229.76"/>
    <m/>
    <m/>
    <n v="16123.52"/>
  </r>
  <r>
    <x v="4"/>
    <x v="0"/>
    <x v="4"/>
    <n v="96"/>
    <s v="RAMCO WINDFARMS LIMITED"/>
    <s v="33AAGCR7507N1Z1"/>
    <s v="OTHER SERVICE INCOME"/>
    <s v="GE260201467"/>
    <d v="2025-04-21T00:00:00"/>
    <s v="R &amp; D TESTING FEES"/>
    <n v="998599"/>
    <s v="NOS"/>
    <n v="1"/>
    <s v="CGST + SGST - 18%"/>
    <n v="13664"/>
    <m/>
    <n v="1229.76"/>
    <n v="1229.76"/>
    <m/>
    <m/>
    <n v="16123.52"/>
  </r>
  <r>
    <x v="4"/>
    <x v="0"/>
    <x v="4"/>
    <n v="97"/>
    <s v="RAMCO WINDFARMS LIMITED"/>
    <s v="33AAGCR7507N1Z1"/>
    <s v="OTHER SERVICE INCOME"/>
    <s v="GE260201468"/>
    <d v="2025-04-21T00:00:00"/>
    <s v="R &amp; D TESTING FEES"/>
    <n v="998599"/>
    <s v="NOS"/>
    <n v="1"/>
    <s v="CGST + SGST - 18%"/>
    <n v="4712"/>
    <m/>
    <n v="424.08"/>
    <n v="424.08"/>
    <m/>
    <m/>
    <n v="5560.16"/>
  </r>
  <r>
    <x v="4"/>
    <x v="0"/>
    <x v="4"/>
    <n v="98"/>
    <s v="THE RAMCO CEMENTS LIMITED"/>
    <s v="33AABCM8375L2Z2"/>
    <s v="OTHER SERVICE INCOME"/>
    <s v="GE260201469"/>
    <d v="2025-04-21T00:00:00"/>
    <s v="R &amp; D TESTING FEES"/>
    <n v="998599"/>
    <s v="NOS"/>
    <n v="1"/>
    <s v="CGST + SGST - 18%"/>
    <n v="4712"/>
    <m/>
    <n v="424.08"/>
    <n v="424.08"/>
    <m/>
    <m/>
    <n v="5560.16"/>
  </r>
  <r>
    <x v="4"/>
    <x v="0"/>
    <x v="4"/>
    <n v="99"/>
    <s v="RAMCO WINDFARMS LIMITED"/>
    <s v="33AAGCR7507N1Z1"/>
    <s v="OTHER SERVICE INCOME"/>
    <s v="GE260201470"/>
    <d v="2025-04-21T00:00:00"/>
    <s v="R &amp; D TESTING FEES"/>
    <n v="998599"/>
    <s v="NOS"/>
    <n v="1"/>
    <s v="CGST + SGST - 18%"/>
    <n v="4712"/>
    <m/>
    <n v="424.08"/>
    <n v="424.08"/>
    <m/>
    <m/>
    <n v="5560.16"/>
  </r>
  <r>
    <x v="4"/>
    <x v="0"/>
    <x v="4"/>
    <n v="100"/>
    <s v="RAMCO WINDFARMS LIMITED"/>
    <s v="33AAGCR7507N1Z1"/>
    <s v="OTHER SERVICE INCOME"/>
    <s v="GE260201471"/>
    <d v="2025-04-21T00:00:00"/>
    <s v="R &amp; D TESTING FEES"/>
    <n v="998599"/>
    <s v="NOS"/>
    <n v="1"/>
    <s v="CGST + SGST - 18%"/>
    <n v="4712"/>
    <m/>
    <n v="424.08"/>
    <n v="424.08"/>
    <m/>
    <m/>
    <n v="5560.16"/>
  </r>
  <r>
    <x v="4"/>
    <x v="0"/>
    <x v="4"/>
    <n v="101"/>
    <s v="33AASCM5656M1ZQ"/>
    <s v="33AASCM5656M1ZQ"/>
    <s v="OTHER SERVICE INCOME"/>
    <s v="GE260201472"/>
    <d v="2025-04-25T00:00:00"/>
    <s v="R &amp; D TESTING FEES"/>
    <n v="998599"/>
    <s v="NOS"/>
    <n v="1"/>
    <s v="CGST + SGST - 18%"/>
    <n v="93753"/>
    <m/>
    <n v="8437.77"/>
    <n v="8437.77"/>
    <m/>
    <m/>
    <n v="110628.54000000001"/>
  </r>
  <r>
    <x v="4"/>
    <x v="0"/>
    <x v="4"/>
    <n v="102"/>
    <s v="33AAZCA8779L1ZJ"/>
    <s v="33AAZCA8779L1ZJ"/>
    <s v="OTHER SERVICE INCOME"/>
    <s v="GE260201473"/>
    <d v="2025-04-25T00:00:00"/>
    <s v="R &amp; D TESTING FEES"/>
    <n v="998599"/>
    <s v="NOS"/>
    <n v="1"/>
    <s v="CGST + SGST - 18%"/>
    <n v="75290"/>
    <m/>
    <n v="6776.1"/>
    <n v="6776.1"/>
    <m/>
    <m/>
    <n v="88842.200000000012"/>
  </r>
  <r>
    <x v="4"/>
    <x v="0"/>
    <x v="4"/>
    <n v="103"/>
    <s v="33AAYFA2296E1Z9"/>
    <s v="33AAYFA2296E1Z9"/>
    <s v="OTHER SERVICE INCOME"/>
    <s v="GE260201474"/>
    <d v="2025-04-28T00:00:00"/>
    <s v="R &amp; D TESTING FEES"/>
    <n v="998599"/>
    <s v="NOS"/>
    <n v="1"/>
    <s v="CGST + SGST - 18%"/>
    <n v="2742567"/>
    <m/>
    <n v="246831.03"/>
    <n v="246831.03"/>
    <m/>
    <m/>
    <n v="3236229.0599999996"/>
  </r>
  <r>
    <x v="4"/>
    <x v="0"/>
    <x v="4"/>
    <n v="104"/>
    <s v="33AAYFA2296E1Z9"/>
    <s v="33AAYFA2296E1Z9"/>
    <s v="OTHER SERVICE INCOME"/>
    <s v="GE260201475"/>
    <d v="2025-04-28T00:00:00"/>
    <s v="R &amp; D TESTING FEES"/>
    <n v="998599"/>
    <s v="NOS"/>
    <n v="1"/>
    <s v="CGST + SGST - 18%"/>
    <n v="72798"/>
    <m/>
    <n v="6551.82"/>
    <n v="6551.82"/>
    <m/>
    <m/>
    <n v="85901.640000000014"/>
  </r>
  <r>
    <x v="4"/>
    <x v="0"/>
    <x v="4"/>
    <n v="105"/>
    <s v="33AEQPA3952H1ZL"/>
    <s v="33AEQPA3952H1ZL"/>
    <s v="OTHER SERVICE INCOME"/>
    <s v="GE260201476"/>
    <d v="2025-04-28T00:00:00"/>
    <s v="R &amp; D TESTING FEES"/>
    <n v="998599"/>
    <s v="NOS"/>
    <n v="1"/>
    <s v="CGST + SGST - 18%"/>
    <n v="82626"/>
    <m/>
    <n v="7436.34"/>
    <n v="7436.34"/>
    <m/>
    <m/>
    <n v="97498.68"/>
  </r>
  <r>
    <x v="4"/>
    <x v="0"/>
    <x v="4"/>
    <n v="106"/>
    <s v="33AAACJ8486E1ZI"/>
    <s v="33AAACJ8486E1ZI"/>
    <s v="OTHER SERVICE INCOME"/>
    <s v="GE260201477"/>
    <d v="2025-04-30T00:00:00"/>
    <s v="R &amp; D TESTING FEES"/>
    <n v="998599"/>
    <s v="NOS"/>
    <n v="1"/>
    <s v="CGST + SGST - 18%"/>
    <n v="62138"/>
    <m/>
    <n v="5592.42"/>
    <n v="5592.42"/>
    <m/>
    <m/>
    <n v="73322.84"/>
  </r>
  <r>
    <x v="4"/>
    <x v="0"/>
    <x v="4"/>
    <n v="107"/>
    <s v="33AAFCL8208B1ZX"/>
    <s v="33AAFCL8208B1ZX"/>
    <s v="OTHER SERVICE INCOME"/>
    <s v="GE260201478"/>
    <d v="2025-04-30T00:00:00"/>
    <s v="R &amp; D TESTING FEES"/>
    <n v="998599"/>
    <s v="NOS"/>
    <n v="1"/>
    <s v="CGST + SGST - 18%"/>
    <n v="64342"/>
    <m/>
    <n v="5790.78"/>
    <n v="5790.78"/>
    <m/>
    <m/>
    <n v="75923.56"/>
  </r>
  <r>
    <x v="5"/>
    <x v="0"/>
    <x v="5"/>
    <n v="108"/>
    <s v="Thiru.K.Srikumar"/>
    <s v="Un Registred"/>
    <s v="RENTAL INCOME "/>
    <s v="GE230612531"/>
    <d v="2025-04-17T00:00:00"/>
    <m/>
    <n v="998599"/>
    <s v="NOS"/>
    <n v="1"/>
    <s v="CGST + SGST - 18%"/>
    <n v="4400"/>
    <m/>
    <n v="396"/>
    <n v="396"/>
    <m/>
    <m/>
    <n v="5192"/>
  </r>
  <r>
    <x v="5"/>
    <x v="0"/>
    <x v="5"/>
    <n v="109"/>
    <s v="Thiru.P.Sreedharan"/>
    <s v="Un Registred"/>
    <s v="SALE OF TENDER"/>
    <s v="GE230612532"/>
    <d v="2025-04-17T00:00:00"/>
    <m/>
    <n v="998599"/>
    <s v="NOS"/>
    <n v="1"/>
    <s v="CGST + SGST - 18%"/>
    <n v="250"/>
    <m/>
    <n v="22.5"/>
    <n v="22.5"/>
    <m/>
    <m/>
    <n v="295"/>
  </r>
  <r>
    <x v="5"/>
    <x v="0"/>
    <x v="5"/>
    <n v="110"/>
    <s v="Thiru.Syed Ali"/>
    <s v="Un Registred"/>
    <s v="RENTAL INCOME "/>
    <s v="GE230612533"/>
    <d v="2025-04-21T00:00:00"/>
    <m/>
    <n v="998599"/>
    <s v="NOS"/>
    <n v="1"/>
    <s v="CGST + SGST - 18%"/>
    <n v="1000"/>
    <m/>
    <n v="90"/>
    <n v="90"/>
    <m/>
    <m/>
    <n v="1180"/>
  </r>
  <r>
    <x v="5"/>
    <x v="0"/>
    <x v="5"/>
    <n v="111"/>
    <s v="Thiru.S.G.Balasubramaniana,AEE/Civil"/>
    <s v="Un Registred"/>
    <s v="RENTAL INCOME "/>
    <s v="GE230612534"/>
    <d v="2025-04-21T00:00:00"/>
    <m/>
    <n v="998599"/>
    <s v="NOS"/>
    <n v="1"/>
    <s v="CGST + SGST - 18%"/>
    <n v="1000"/>
    <m/>
    <n v="90"/>
    <n v="90"/>
    <m/>
    <m/>
    <n v="1180"/>
  </r>
  <r>
    <x v="5"/>
    <x v="0"/>
    <x v="5"/>
    <n v="112"/>
    <s v="Thiru.R.Balaji"/>
    <s v="Un Registred"/>
    <s v="RENTAL INCOME "/>
    <s v="GE230612535"/>
    <d v="2025-04-21T00:00:00"/>
    <m/>
    <n v="998599"/>
    <s v="NOS"/>
    <n v="1"/>
    <s v="CGST + SGST - 18%"/>
    <n v="2000"/>
    <m/>
    <n v="180"/>
    <n v="180"/>
    <m/>
    <m/>
    <n v="2360"/>
  </r>
  <r>
    <x v="5"/>
    <x v="0"/>
    <x v="5"/>
    <n v="113"/>
    <s v="Thiru.P.Pandian"/>
    <s v="Un Registred"/>
    <s v="RENTAL INCOME "/>
    <s v="GE230612536"/>
    <d v="2025-04-22T00:00:00"/>
    <m/>
    <n v="998599"/>
    <s v="NOS"/>
    <n v="1"/>
    <s v="CGST + SGST - 18%"/>
    <n v="1600"/>
    <m/>
    <n v="144"/>
    <n v="144"/>
    <m/>
    <m/>
    <n v="1888"/>
  </r>
  <r>
    <x v="5"/>
    <x v="0"/>
    <x v="5"/>
    <n v="114"/>
    <s v="M/s.OM Infra Limited"/>
    <s v="Un Registred"/>
    <s v="RENTAL INCOME "/>
    <s v="GE230612537"/>
    <d v="2025-04-30T00:00:00"/>
    <m/>
    <n v="998599"/>
    <s v="NOS"/>
    <n v="1"/>
    <s v="CGST + SGST - 18%"/>
    <n v="24411"/>
    <m/>
    <n v="2196.9899999999998"/>
    <n v="2196.9899999999998"/>
    <m/>
    <m/>
    <n v="28804.98"/>
  </r>
  <r>
    <x v="5"/>
    <x v="0"/>
    <x v="5"/>
    <n v="115"/>
    <s v="M/s.Megha Engineering &amp; Infrastructure Ltd."/>
    <s v="Un Registred"/>
    <s v="RENTAL INCOME "/>
    <s v="GE230612538"/>
    <d v="2025-04-30T00:00:00"/>
    <m/>
    <n v="998599"/>
    <s v="NOS"/>
    <n v="1"/>
    <s v="CGST + SGST - 18%"/>
    <n v="22518"/>
    <m/>
    <n v="2026.62"/>
    <n v="2026.62"/>
    <m/>
    <m/>
    <n v="26571.239999999998"/>
  </r>
  <r>
    <x v="5"/>
    <x v="0"/>
    <x v="5"/>
    <n v="116"/>
    <s v="D. SATHEESHKUMAR"/>
    <s v="Un Registred"/>
    <s v="RENTAL INCOME "/>
    <s v="GE230612539"/>
    <d v="2025-04-30T00:00:00"/>
    <m/>
    <n v="998599"/>
    <s v="NOS"/>
    <n v="1"/>
    <s v="CGST + SGST - 18%"/>
    <n v="5120"/>
    <m/>
    <n v="460.8"/>
    <n v="460.8"/>
    <m/>
    <m/>
    <n v="6041.6"/>
  </r>
  <r>
    <x v="5"/>
    <x v="0"/>
    <x v="5"/>
    <n v="117"/>
    <s v="M/s.KUNDAH PSP CONSORTIUN C/o.M/s.PATEL ENGINEERING LTD"/>
    <s v="Un Registred"/>
    <s v="RENTAL INCOME "/>
    <s v="GE230612540"/>
    <d v="2025-04-30T00:00:00"/>
    <m/>
    <n v="998599"/>
    <s v="NOS"/>
    <n v="1"/>
    <s v="CGST + SGST - 18%"/>
    <n v="76320"/>
    <m/>
    <n v="6868.8"/>
    <n v="6868.8"/>
    <m/>
    <m/>
    <n v="90057.600000000006"/>
  </r>
  <r>
    <x v="5"/>
    <x v="0"/>
    <x v="5"/>
    <n v="118"/>
    <s v="M/s.PATEL ENGINEERING LTD"/>
    <s v="Un Registred"/>
    <s v="RENTAL INCOME "/>
    <s v="GE230612541"/>
    <d v="2025-04-30T00:00:00"/>
    <m/>
    <n v="998599"/>
    <s v="NOS"/>
    <n v="1"/>
    <s v="CGST + SGST - 18%"/>
    <n v="101907"/>
    <m/>
    <n v="9171.6299999999992"/>
    <n v="9171.6299999999992"/>
    <m/>
    <m/>
    <n v="120250.26"/>
  </r>
  <r>
    <x v="5"/>
    <x v="0"/>
    <x v="5"/>
    <n v="119"/>
    <s v="D. SATHEESHKUMAR"/>
    <s v="Un Registred"/>
    <s v="RENTAL INCOME "/>
    <s v="GE230612542"/>
    <d v="2025-04-30T00:00:00"/>
    <m/>
    <n v="998599"/>
    <s v="NOS"/>
    <n v="1"/>
    <s v="CGST + SGST - 18%"/>
    <n v="4120"/>
    <m/>
    <n v="370.8"/>
    <n v="370.8"/>
    <m/>
    <m/>
    <n v="4861.6000000000004"/>
  </r>
  <r>
    <x v="6"/>
    <x v="0"/>
    <x v="6"/>
    <n v="120"/>
    <s v="Shapoorji pallonji suryaprakash PVT"/>
    <s v="33ABACS9778H1ZW"/>
    <s v="NCES INCOME"/>
    <s v="GE2601012746"/>
    <d v="2025-04-05T00:00:00"/>
    <s v="NCES INCOME"/>
    <n v="998598"/>
    <s v="NOS"/>
    <n v="0"/>
    <s v="CGST + SGST - 18%"/>
    <n v="36779.660000000003"/>
    <m/>
    <n v="3310.17"/>
    <n v="3310.17"/>
    <m/>
    <m/>
    <n v="43400"/>
  </r>
  <r>
    <x v="6"/>
    <x v="0"/>
    <x v="6"/>
    <n v="121"/>
    <s v="B&amp;G Green Energy Private Limited"/>
    <s v="33AADCB1052F1ZD"/>
    <s v="NCES INCOME"/>
    <s v="GE2601012747"/>
    <d v="2025-04-05T00:00:00"/>
    <s v="NCES INCOME"/>
    <n v="998599"/>
    <s v="NOS"/>
    <n v="1"/>
    <s v="CGST + SGST - 18%"/>
    <n v="692372.88"/>
    <m/>
    <n v="62313.56"/>
    <n v="62313.56"/>
    <m/>
    <m/>
    <n v="817000"/>
  </r>
  <r>
    <x v="6"/>
    <x v="0"/>
    <x v="6"/>
    <n v="122"/>
    <s v="R.P.R. Green Teck Private Limited"/>
    <s v="33AANCR1105M1ZE"/>
    <s v="NCES INCOME"/>
    <s v="GE2601012798"/>
    <d v="2025-04-05T00:00:00"/>
    <s v="NCES INCOME"/>
    <n v="998599"/>
    <s v="NOS"/>
    <n v="1"/>
    <s v="CGST + SGST - 18%"/>
    <n v="1014067.8"/>
    <m/>
    <n v="91266.1"/>
    <n v="91266.1"/>
    <m/>
    <m/>
    <n v="1196600.0000000002"/>
  </r>
  <r>
    <x v="6"/>
    <x v="0"/>
    <x v="6"/>
    <n v="123"/>
    <s v="M/S.AGS Solar Energy Farm"/>
    <m/>
    <s v="NCES INCOME"/>
    <s v="GE2601012749"/>
    <d v="2025-04-09T00:00:00"/>
    <s v="NCES INCOME"/>
    <n v="998599"/>
    <s v="NOS"/>
    <n v="1"/>
    <s v="CGST + SGST - 18%"/>
    <n v="782033.9"/>
    <m/>
    <n v="70383.05"/>
    <n v="70383.05"/>
    <m/>
    <m/>
    <n v="922800.00000000012"/>
  </r>
  <r>
    <x v="6"/>
    <x v="0"/>
    <x v="6"/>
    <n v="124"/>
    <s v="COSMIC CLOUD TEX"/>
    <s v="33AASFC9445R1ZH"/>
    <s v="NCES INCOME"/>
    <s v="GE2601012750"/>
    <d v="2025-04-09T00:00:00"/>
    <s v="NCES INCOME"/>
    <n v="998599"/>
    <s v="NOS"/>
    <n v="1"/>
    <s v="CGST + SGST - 18%"/>
    <n v="92372.88"/>
    <m/>
    <n v="8313.56"/>
    <n v="8313.56"/>
    <m/>
    <m/>
    <n v="109000"/>
  </r>
  <r>
    <x v="6"/>
    <x v="0"/>
    <x v="6"/>
    <n v="125"/>
    <s v="JCK SOLAR PVT LTD"/>
    <s v="33AAGCJ7569J1Z3"/>
    <s v="NCES INCOME"/>
    <s v="CE2601012751"/>
    <d v="2025-04-15T00:00:00"/>
    <s v="NCES INCOME"/>
    <n v="998599"/>
    <s v="NOS"/>
    <n v="1"/>
    <s v="CGST + SGST - 18%"/>
    <n v="4184830.5"/>
    <m/>
    <n v="376634.75"/>
    <n v="376634.75"/>
    <m/>
    <m/>
    <n v="4938100"/>
  </r>
  <r>
    <x v="6"/>
    <x v="0"/>
    <x v="6"/>
    <n v="126"/>
    <s v="JM Power and Services Private Limited"/>
    <s v="33AAGCJ3363E1ZU"/>
    <s v="NCES INCOME"/>
    <s v="GE2601012752"/>
    <d v="2025-04-16T00:00:00"/>
    <s v="NCES INCOME"/>
    <n v="998599"/>
    <s v="NOS"/>
    <n v="1"/>
    <s v="CGST + SGST - 18%"/>
    <n v="3305084.74"/>
    <m/>
    <n v="297457.63"/>
    <n v="297457.63"/>
    <m/>
    <m/>
    <n v="3900000"/>
  </r>
  <r>
    <x v="6"/>
    <x v="0"/>
    <x v="6"/>
    <n v="127"/>
    <s v="K.A.S. INDUSTRIES INDIA PRIVATE LIMITED"/>
    <s v="33AACCK7001L1ZR"/>
    <s v="NCES INCOME"/>
    <s v="GE2601012795"/>
    <d v="2025-04-16T00:00:00"/>
    <s v="NCES INCOME"/>
    <n v="998599"/>
    <s v="NOS"/>
    <n v="1"/>
    <s v="CGST + SGST - 18%"/>
    <n v="45847.46"/>
    <m/>
    <n v="4126.2700000000004"/>
    <n v="4126.2700000000004"/>
    <m/>
    <m/>
    <n v="54100"/>
  </r>
  <r>
    <x v="6"/>
    <x v="0"/>
    <x v="6"/>
    <n v="128"/>
    <s v="RC Wind Powers Private Limited"/>
    <s v="33AASFR4652B1Z8"/>
    <s v="NCES INCOME"/>
    <s v="GE2601012753"/>
    <d v="2025-04-17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29"/>
    <s v="Alagendira Solar Energy Private Limited"/>
    <s v="33AAZCA5114B1ZX"/>
    <s v="NCES INCOME"/>
    <s v="GE2601012754"/>
    <d v="2025-04-17T00:00:00"/>
    <s v="NCES INCOME"/>
    <n v="998599"/>
    <s v="NOS"/>
    <n v="1"/>
    <s v="CGST + SGST - 18%"/>
    <n v="171525.42"/>
    <m/>
    <n v="15437.29"/>
    <n v="15437.29"/>
    <m/>
    <m/>
    <n v="202400.00000000003"/>
  </r>
  <r>
    <x v="6"/>
    <x v="0"/>
    <x v="6"/>
    <n v="130"/>
    <s v="Sakthi GeAR Products"/>
    <s v="33AAHFS8094D1Z2"/>
    <s v="NCES INCOME"/>
    <s v="GE2601012755"/>
    <d v="2025-04-17T00:00:00"/>
    <s v="NCES INCOME"/>
    <n v="998599"/>
    <s v="NOS"/>
    <n v="1"/>
    <s v="CGST + SGST - 18%"/>
    <n v="84491.520000000004"/>
    <m/>
    <n v="7604.24"/>
    <n v="7604.24"/>
    <m/>
    <m/>
    <n v="99700.000000000015"/>
  </r>
  <r>
    <x v="6"/>
    <x v="0"/>
    <x v="6"/>
    <n v="131"/>
    <s v="PYRAMIDS APPARELS"/>
    <s v="33AAOFP5449G1ZZ"/>
    <s v="NCES INCOME"/>
    <s v="GE2601012756"/>
    <d v="2025-04-17T00:00:00"/>
    <s v="NCES INCOME"/>
    <n v="998599"/>
    <s v="NOS"/>
    <n v="1"/>
    <s v="CGST + SGST - 18%"/>
    <n v="111355.94"/>
    <m/>
    <n v="10022.030000000001"/>
    <n v="10022.030000000001"/>
    <m/>
    <m/>
    <n v="131400"/>
  </r>
  <r>
    <x v="6"/>
    <x v="0"/>
    <x v="6"/>
    <n v="132"/>
    <s v="KANDAN SOLAR POWER INDIA PRIVATE LIMITED"/>
    <s v="33AAKCK6382N1ZX"/>
    <s v="NCES INCOME"/>
    <s v="GE2601012757"/>
    <d v="2025-04-17T00:00:00"/>
    <s v="NCES INCOME"/>
    <n v="998599"/>
    <s v="NOS"/>
    <n v="1"/>
    <s v="CGST + SGST - 18%"/>
    <n v="71525.42"/>
    <m/>
    <n v="6437.29"/>
    <n v="6437.29"/>
    <m/>
    <m/>
    <n v="84399.999999999985"/>
  </r>
  <r>
    <x v="6"/>
    <x v="0"/>
    <x v="6"/>
    <n v="133"/>
    <s v="DHARSHINI IMPEX PRIVATE LIMITED"/>
    <s v="33AABCD0426H1Z9"/>
    <s v="NCES INCOME"/>
    <s v="GE2601012758"/>
    <d v="2025-04-17T00:00:00"/>
    <s v="NCES INCOME"/>
    <n v="998599"/>
    <s v="NOS"/>
    <n v="1"/>
    <s v="CGST + SGST - 18%"/>
    <n v="71949.16"/>
    <m/>
    <n v="6475.42"/>
    <n v="6475.42"/>
    <m/>
    <m/>
    <n v="84900"/>
  </r>
  <r>
    <x v="6"/>
    <x v="0"/>
    <x v="6"/>
    <n v="134"/>
    <s v="SIRUPOOLUVAPATTI ENERGY GENERATION PRIVATE LIMITED"/>
    <m/>
    <s v="NCES INCOME"/>
    <s v="GE2601012759"/>
    <d v="2025-04-17T00:00:00"/>
    <s v="NCES INCOME"/>
    <n v="998599"/>
    <s v="NOS"/>
    <n v="1"/>
    <s v="CGST + SGST - 18%"/>
    <n v="268135.59999999998"/>
    <m/>
    <n v="24132.2"/>
    <n v="24132.2"/>
    <m/>
    <m/>
    <n v="316400"/>
  </r>
  <r>
    <x v="6"/>
    <x v="0"/>
    <x v="6"/>
    <n v="135"/>
    <s v="MASTERTEX EXPORT PRIVATE LIMITED"/>
    <m/>
    <s v="NCES INCOME"/>
    <s v="GE2601012760"/>
    <d v="2025-04-17T00:00:00"/>
    <s v="NCES INCOME"/>
    <n v="998599"/>
    <s v="NOS"/>
    <n v="1"/>
    <s v="CGST + SGST - 18%"/>
    <n v="72203.38"/>
    <m/>
    <n v="6498.3"/>
    <n v="6498.3"/>
    <m/>
    <m/>
    <n v="85199.98000000001"/>
  </r>
  <r>
    <x v="6"/>
    <x v="0"/>
    <x v="6"/>
    <n v="136"/>
    <s v="M/S.Pioneer Xenergy PVT LTD"/>
    <s v="33AAKCP3436C1ZQ"/>
    <s v="NCES INCOME"/>
    <s v="GE2601012761"/>
    <d v="2025-04-21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37"/>
    <s v="AGS Sampath Jewellery"/>
    <s v="33AAWFA3706F1ZK"/>
    <s v="NCES INCOME"/>
    <s v="GE2601012762"/>
    <d v="2025-04-22T00:00:00"/>
    <s v="NCES INCOME"/>
    <n v="998599"/>
    <s v="NOS"/>
    <n v="1"/>
    <s v="CGST + SGST - 18%"/>
    <n v="473050.84"/>
    <m/>
    <n v="42574.58"/>
    <n v="42574.58"/>
    <m/>
    <m/>
    <n v="558200"/>
  </r>
  <r>
    <x v="6"/>
    <x v="0"/>
    <x v="6"/>
    <n v="138"/>
    <s v="Akash Cable Corporation"/>
    <s v="33ALKPS5025Q1ZJ"/>
    <s v="NCES INCOME"/>
    <s v="GE2601012763"/>
    <d v="2025-04-22T00:00:00"/>
    <s v="NCES INCOME"/>
    <n v="998599"/>
    <s v="NOS"/>
    <n v="1"/>
    <s v="CGST + SGST - 18%"/>
    <n v="80338.98"/>
    <m/>
    <n v="7230.51"/>
    <n v="7230.51"/>
    <m/>
    <m/>
    <n v="94799.999999999985"/>
  </r>
  <r>
    <x v="6"/>
    <x v="0"/>
    <x v="6"/>
    <n v="139"/>
    <s v="Thirukumaran Green Energy "/>
    <s v="33AFTPM9516R3ZD"/>
    <s v="NCES INCOME"/>
    <s v="GE2601012764"/>
    <d v="2025-04-22T00:00:00"/>
    <s v="NCES INCOME"/>
    <n v="998599"/>
    <s v="NOS"/>
    <n v="1"/>
    <s v="CGST + SGST - 18%"/>
    <n v="163559.32"/>
    <m/>
    <n v="14720.34"/>
    <n v="14720.34"/>
    <m/>
    <m/>
    <n v="193000"/>
  </r>
  <r>
    <x v="6"/>
    <x v="0"/>
    <x v="6"/>
    <n v="140"/>
    <s v="ALANKULAM SOLAR PRIVATE LIMITED"/>
    <m/>
    <s v="NCES INCOME"/>
    <s v="GE2601012765"/>
    <d v="2025-04-22T00:00:00"/>
    <s v="NCES INCOME"/>
    <n v="998599"/>
    <s v="NOS"/>
    <n v="1"/>
    <s v="CGST + SGST - 18%"/>
    <n v="1284745.76"/>
    <m/>
    <n v="115627.12"/>
    <n v="115627.12"/>
    <m/>
    <m/>
    <n v="1516000"/>
  </r>
  <r>
    <x v="6"/>
    <x v="0"/>
    <x v="6"/>
    <n v="141"/>
    <s v="ALANKULAM SOLAR PRIVATE LIMITED"/>
    <m/>
    <s v="NCES INCOME"/>
    <s v="GE2601012766"/>
    <d v="2025-04-22T00:00:00"/>
    <s v="NCES INCOME"/>
    <n v="998599"/>
    <s v="NOS"/>
    <n v="1"/>
    <s v="CGST + SGST - 18%"/>
    <n v="1284745.76"/>
    <m/>
    <n v="115627.12"/>
    <n v="115627.12"/>
    <m/>
    <m/>
    <n v="1516001.18"/>
  </r>
  <r>
    <x v="6"/>
    <x v="0"/>
    <x v="6"/>
    <n v="142"/>
    <s v="Paras Solar Green Energy "/>
    <s v="33ASHPH0671H1Z0"/>
    <s v="NCES INCOME"/>
    <s v="GE2601012767"/>
    <d v="2025-04-22T00:00:00"/>
    <s v="NCES INCOME"/>
    <n v="998599"/>
    <s v="NOS"/>
    <n v="1"/>
    <s v="CGST + SGST - 18%"/>
    <n v="79745.759999999995"/>
    <m/>
    <n v="7177.12"/>
    <n v="7177.12"/>
    <m/>
    <m/>
    <n v="94099.999999999985"/>
  </r>
  <r>
    <x v="6"/>
    <x v="0"/>
    <x v="6"/>
    <n v="143"/>
    <s v="Babu Energy Private Limited"/>
    <s v="33AAFCB0925M1ZS"/>
    <s v="NCES INCOME"/>
    <s v="GE2601012768"/>
    <d v="2025-04-22T00:00:00"/>
    <s v="NCES INCOME"/>
    <n v="998599"/>
    <s v="NOS"/>
    <n v="1"/>
    <s v="CGST + SGST - 18%"/>
    <n v="45847.46"/>
    <m/>
    <n v="4126.2700000000004"/>
    <n v="4126.2700000000004"/>
    <m/>
    <m/>
    <n v="54100"/>
  </r>
  <r>
    <x v="6"/>
    <x v="0"/>
    <x v="6"/>
    <n v="144"/>
    <s v="M/S.Century Flour Mills Private Limited"/>
    <s v="33AAACC1223C1ZO"/>
    <s v="NCES INCOME"/>
    <s v="GE2601012769"/>
    <d v="2025-04-23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45"/>
    <s v="M/S.Ramco Wind Farm Limited"/>
    <s v="33AAGCR7507N1Z1"/>
    <s v="NCES INCOME"/>
    <s v="GE2601012770"/>
    <d v="2025-04-23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46"/>
    <s v="The Metal Power Company Limited"/>
    <s v="33AAACT4262E1ZQ"/>
    <s v="NCES INCOME"/>
    <s v="GE2601012771"/>
    <d v="2025-04-23T00:00:00"/>
    <s v="NCES INCOME"/>
    <n v="998599"/>
    <s v="NOS"/>
    <n v="1"/>
    <s v="CGST + SGST - 18%"/>
    <n v="18677.96"/>
    <m/>
    <n v="1681.02"/>
    <n v="1681.02"/>
    <m/>
    <m/>
    <n v="22040"/>
  </r>
  <r>
    <x v="6"/>
    <x v="0"/>
    <x v="6"/>
    <n v="147"/>
    <s v="INDO SHELL CAST PVT LTD"/>
    <s v="33AAACI4299N1Z5"/>
    <s v="NCES INCOME"/>
    <s v="GE2601012772"/>
    <d v="2025-04-23T00:00:00"/>
    <s v="NCES INCOME"/>
    <n v="998599"/>
    <s v="NOS"/>
    <n v="1"/>
    <s v="CGST + SGST - 18%"/>
    <n v="18677.96"/>
    <m/>
    <n v="1681.02"/>
    <n v="1681.02"/>
    <m/>
    <m/>
    <n v="22040"/>
  </r>
  <r>
    <x v="6"/>
    <x v="0"/>
    <x v="6"/>
    <n v="148"/>
    <s v="PRISTINE DEVELOPERS PVT LTD,"/>
    <s v="33AADCP5436F1ZN"/>
    <s v="NCES INCOME"/>
    <s v="GE2601012773"/>
    <d v="2025-04-23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49"/>
    <s v="CHENDHOOR MURUGAN YARN TEX,"/>
    <s v="33ABACS1904M1ZH"/>
    <s v="NCES INCOME"/>
    <s v="GE2601012774"/>
    <d v="2025-04-23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50"/>
    <s v="CHENDHOOR MURUGAN YARN TEX,"/>
    <s v="33ABACS1904M1ZH"/>
    <s v="NCES INCOME"/>
    <s v="GE2601012775"/>
    <d v="2025-04-23T00:00:00"/>
    <s v="NCES INCOME"/>
    <n v="998599"/>
    <s v="NOS"/>
    <n v="1"/>
    <s v="CGST + SGST - 18%"/>
    <n v="8296.6200000000008"/>
    <m/>
    <n v="746.7"/>
    <n v="746.7"/>
    <m/>
    <m/>
    <n v="9790.0200000000023"/>
  </r>
  <r>
    <x v="6"/>
    <x v="0"/>
    <x v="6"/>
    <n v="151"/>
    <s v="SK METALS INDUSTRIES"/>
    <s v="33ADQFS7867Q1ZT"/>
    <s v="NCES INCOME"/>
    <s v="GE2601012776"/>
    <d v="2025-04-23T00:00:00"/>
    <s v="NCES INCOME"/>
    <n v="998599"/>
    <s v="NOS"/>
    <n v="1"/>
    <s v="CGST + SGST - 18%"/>
    <n v="69237.279999999999"/>
    <m/>
    <n v="6231.36"/>
    <n v="6231.36"/>
    <m/>
    <m/>
    <n v="81700"/>
  </r>
  <r>
    <x v="6"/>
    <x v="0"/>
    <x v="6"/>
    <n v="152"/>
    <s v="VBM POWER &amp; INFRASTRUCTURE PVT LTD"/>
    <s v="33AADCV2346N1Z5"/>
    <s v="NCES INCOME"/>
    <s v="GE2601012777"/>
    <d v="2025-04-28T00:00:00"/>
    <s v="NCES INCOME"/>
    <n v="998599"/>
    <s v="NOS"/>
    <n v="1"/>
    <s v="CGST + SGST - 18%"/>
    <n v="45847.46"/>
    <m/>
    <n v="4126.2700000000004"/>
    <n v="4126.2700000000004"/>
    <m/>
    <m/>
    <n v="54100"/>
  </r>
  <r>
    <x v="6"/>
    <x v="0"/>
    <x v="6"/>
    <n v="153"/>
    <s v="KAYAAR EXPORTS PRIVATE LIMITED"/>
    <s v="33AAACK4468M1ZA"/>
    <s v="NCES INCOME"/>
    <s v="GE2601012778"/>
    <d v="2025-04-28T00:00:00"/>
    <s v="NCES INCOME"/>
    <n v="998599"/>
    <s v="NOS"/>
    <n v="1"/>
    <s v="CGST + SGST - 18%"/>
    <n v="45847.46"/>
    <m/>
    <n v="4126.2700000000004"/>
    <n v="4126.2700000000004"/>
    <m/>
    <m/>
    <n v="54100"/>
  </r>
  <r>
    <x v="6"/>
    <x v="0"/>
    <x v="6"/>
    <n v="154"/>
    <s v="SRI JANARTHANA SPINNING MILLS,"/>
    <s v="33AAMFS4005M1Z3"/>
    <s v="NCES INCOME"/>
    <s v="GE2601012779"/>
    <d v="2025-04-28T00:00:00"/>
    <s v="NCES INCOME"/>
    <n v="998599"/>
    <s v="NOS"/>
    <n v="1"/>
    <s v="CGST + SGST - 18%"/>
    <n v="69576.28"/>
    <m/>
    <n v="6261.87"/>
    <n v="6261.87"/>
    <m/>
    <m/>
    <n v="82100.01999999999"/>
  </r>
  <r>
    <x v="6"/>
    <x v="0"/>
    <x v="6"/>
    <n v="155"/>
    <s v="JEYAKUMARAN GREEN ENERGY PVT LTD,"/>
    <s v="33AAGCJ5325G1ZS"/>
    <s v="NCES INCOME"/>
    <s v="GE2601012780"/>
    <d v="2025-04-28T00:00:00"/>
    <s v="NCES INCOME"/>
    <n v="998599"/>
    <s v="NOS"/>
    <n v="1"/>
    <s v="CGST + SGST - 18%"/>
    <n v="45847.46"/>
    <m/>
    <n v="4126.2700000000004"/>
    <n v="4126.2700000000004"/>
    <m/>
    <m/>
    <n v="54100"/>
  </r>
  <r>
    <x v="6"/>
    <x v="0"/>
    <x v="6"/>
    <n v="156"/>
    <s v="GREATSHINE HOLDINGS PRIVATE LIMITED"/>
    <s v="33AADCG6913E2ZX"/>
    <s v="NCES INCOME"/>
    <s v="GE2601012781"/>
    <d v="2025-04-28T00:00:00"/>
    <s v="NCES INCOME"/>
    <n v="998599"/>
    <s v="NOS"/>
    <n v="1"/>
    <s v="CGST + SGST - 18%"/>
    <n v="51838.98"/>
    <m/>
    <n v="4665.51"/>
    <n v="4665.51"/>
    <m/>
    <m/>
    <n v="61170.000000000007"/>
  </r>
  <r>
    <x v="6"/>
    <x v="0"/>
    <x v="6"/>
    <n v="157"/>
    <s v="KR GREEN TECH (P) LIMITED,"/>
    <s v="33AAKCK5600P1ZA"/>
    <s v="NCES INCOME"/>
    <s v="GE2601012782"/>
    <d v="2025-04-28T00:00:00"/>
    <s v="NCES INCOME"/>
    <n v="998599"/>
    <s v="NOS"/>
    <n v="1"/>
    <s v="CGST + SGST - 18%"/>
    <n v="95593.22"/>
    <m/>
    <n v="8603.39"/>
    <n v="8603.39"/>
    <m/>
    <m/>
    <n v="112800"/>
  </r>
  <r>
    <x v="6"/>
    <x v="0"/>
    <x v="6"/>
    <n v="158"/>
    <s v="YUDHA ENERGIES PRIVATE LIMITED,"/>
    <s v="33AABCY7558D1Z9"/>
    <s v="NCES INCOME"/>
    <s v="GE2601012783"/>
    <d v="2025-04-28T00:00:00"/>
    <s v="NCES INCOME"/>
    <n v="998599"/>
    <s v="NOS"/>
    <n v="1"/>
    <s v="CGST + SGST - 18%"/>
    <n v="117033.9"/>
    <m/>
    <n v="10533.05"/>
    <n v="10533.05"/>
    <m/>
    <m/>
    <n v="138100"/>
  </r>
  <r>
    <x v="6"/>
    <x v="0"/>
    <x v="6"/>
    <n v="159"/>
    <s v="VSD GREEN TECH PRIVATE LIMITED,"/>
    <s v="33AAJCV7155K1ZW"/>
    <s v="NCES INCOME"/>
    <s v="GE2601012784"/>
    <d v="2025-04-28T00:00:00"/>
    <s v="NCES INCOME"/>
    <n v="998599"/>
    <s v="NOS"/>
    <n v="1"/>
    <s v="CGST + SGST - 18%"/>
    <n v="126949.16"/>
    <m/>
    <n v="11425.42"/>
    <n v="11425.42"/>
    <m/>
    <m/>
    <n v="149800.00000000003"/>
  </r>
  <r>
    <x v="6"/>
    <x v="0"/>
    <x v="6"/>
    <n v="160"/>
    <s v="UNNAMALAI GREEN ENERGY LLP,"/>
    <s v="33AAIFU0907E1ZJ"/>
    <s v="NCES INCOME"/>
    <s v="GE2601012785"/>
    <d v="2025-04-28T00:00:00"/>
    <s v="NCES INCOME"/>
    <n v="998599"/>
    <s v="NOS"/>
    <n v="1"/>
    <s v="CGST + SGST - 18%"/>
    <n v="68813.56"/>
    <m/>
    <n v="6193.22"/>
    <n v="6193.22"/>
    <m/>
    <m/>
    <n v="81200"/>
  </r>
  <r>
    <x v="6"/>
    <x v="0"/>
    <x v="6"/>
    <n v="161"/>
    <s v="SHREES ENERGY SOURCE INDIA PVT LTD, "/>
    <s v="33ABLCS1861J1Z4"/>
    <s v="NCES INCOME"/>
    <s v="GE2601012786"/>
    <d v="2025-04-28T00:00:00"/>
    <s v="NCES INCOME"/>
    <n v="998599"/>
    <s v="NOS"/>
    <n v="1"/>
    <s v="CGST + SGST - 18%"/>
    <n v="83728.820000000007"/>
    <m/>
    <n v="7535.59"/>
    <n v="7535.59"/>
    <m/>
    <m/>
    <n v="98800"/>
  </r>
  <r>
    <x v="6"/>
    <x v="0"/>
    <x v="6"/>
    <n v="162"/>
    <s v="SUNME SOLAR LLP,"/>
    <s v="33AFEFS5806F1Z5"/>
    <s v="NCES INCOME"/>
    <s v="GE2601012787"/>
    <d v="2025-04-28T00:00:00"/>
    <s v="NCES INCOME"/>
    <n v="998599"/>
    <s v="NOS"/>
    <n v="1"/>
    <s v="CGST + SGST - 18%"/>
    <n v="61016.94"/>
    <m/>
    <n v="5491.52"/>
    <n v="5491.52"/>
    <m/>
    <m/>
    <n v="71999.98000000001"/>
  </r>
  <r>
    <x v="6"/>
    <x v="0"/>
    <x v="6"/>
    <n v="163"/>
    <s v="KASK SOLAR LLP"/>
    <s v="33ABCFK2154Q1Z5"/>
    <s v="NCES INCOME"/>
    <s v="GE2601012788"/>
    <d v="2025-04-28T00:00:00"/>
    <s v="NCES INCOME"/>
    <n v="998599"/>
    <s v="NOS"/>
    <n v="1"/>
    <s v="CGST + SGST - 18%"/>
    <n v="77711.86"/>
    <m/>
    <n v="6994.07"/>
    <n v="6994.07"/>
    <m/>
    <m/>
    <n v="91700"/>
  </r>
  <r>
    <x v="6"/>
    <x v="0"/>
    <x v="6"/>
    <n v="164"/>
    <s v="ESRAA SOLAR ENERGY LLP,"/>
    <s v="33AAKFE7881K1ZX"/>
    <s v="NCES INCOME"/>
    <s v="GE2601012789"/>
    <d v="2025-04-28T00:00:00"/>
    <s v="NCES INCOME"/>
    <n v="998599"/>
    <s v="NOS"/>
    <n v="1"/>
    <s v="CGST + SGST - 18%"/>
    <n v="60847.46"/>
    <m/>
    <n v="5476.27"/>
    <n v="5476.27"/>
    <m/>
    <m/>
    <n v="71800"/>
  </r>
  <r>
    <x v="6"/>
    <x v="0"/>
    <x v="6"/>
    <n v="165"/>
    <s v="VISALAKSHI GREEN ENERGY LLP"/>
    <s v="33AAZFV3762H1ZK"/>
    <s v="NCES INCOME"/>
    <s v="GE2601012790"/>
    <d v="2025-04-28T00:00:00"/>
    <s v="NCES INCOME"/>
    <n v="998599"/>
    <s v="NOS"/>
    <n v="1"/>
    <s v="CGST + SGST - 18%"/>
    <n v="60932.2"/>
    <m/>
    <n v="5483.9"/>
    <n v="5483.9"/>
    <m/>
    <m/>
    <n v="71899.999999999985"/>
  </r>
  <r>
    <x v="6"/>
    <x v="0"/>
    <x v="6"/>
    <n v="166"/>
    <s v="RIZA GREEN ENERGY LLP,"/>
    <s v="33ABKFR4450L1ZX"/>
    <s v="NCES INCOME"/>
    <s v="GE2601012791"/>
    <d v="2025-04-28T00:00:00"/>
    <s v="NCES INCOME"/>
    <n v="998599"/>
    <s v="NOS"/>
    <n v="1"/>
    <s v="CGST + SGST - 18%"/>
    <n v="76440.679999999993"/>
    <m/>
    <n v="6879.66"/>
    <n v="6879.66"/>
    <m/>
    <m/>
    <n v="90200"/>
  </r>
  <r>
    <x v="6"/>
    <x v="0"/>
    <x v="6"/>
    <n v="167"/>
    <s v="ARA SOLAR LLP"/>
    <s v="33AAKFI1218G1ZR"/>
    <s v="NCES INCOME"/>
    <s v="GE2601012792"/>
    <d v="2025-04-28T00:00:00"/>
    <s v="NCES INCOME"/>
    <n v="998599"/>
    <s v="NOS"/>
    <n v="1"/>
    <s v="CGST + SGST - 18%"/>
    <n v="60593.22"/>
    <m/>
    <n v="5453.39"/>
    <n v="5453.39"/>
    <m/>
    <m/>
    <n v="71500"/>
  </r>
  <r>
    <x v="6"/>
    <x v="0"/>
    <x v="6"/>
    <n v="168"/>
    <s v="Dr.K.RADHAKRISHNAN,"/>
    <s v="33AAGPR3421A1ZC"/>
    <s v="NCES INCOME"/>
    <s v="GE2601012793"/>
    <d v="2025-04-29T00:00:00"/>
    <s v="NCES INCOME"/>
    <n v="998599"/>
    <s v="NOS"/>
    <n v="1"/>
    <s v="CGST + SGST - 18%"/>
    <n v="365169.5"/>
    <m/>
    <n v="32865.26"/>
    <n v="32865.26"/>
    <m/>
    <m/>
    <n v="430900.02"/>
  </r>
  <r>
    <x v="6"/>
    <x v="0"/>
    <x v="6"/>
    <n v="169"/>
    <s v="FIRST ENERGY TN 1 PRIVATE LIMITED."/>
    <s v="33AAECF9027D1ZX"/>
    <s v="NCES INCOME"/>
    <s v="GE2601012794"/>
    <d v="2025-04-30T00:00:00"/>
    <s v="NCES INCOME"/>
    <n v="998599"/>
    <s v="NOS"/>
    <n v="1"/>
    <s v="CGST + SGST - 18%"/>
    <n v="1823220.34"/>
    <m/>
    <n v="164089.82999999999"/>
    <n v="164089.82999999999"/>
    <m/>
    <m/>
    <n v="2151400"/>
  </r>
  <r>
    <x v="7"/>
    <x v="0"/>
    <x v="7"/>
    <n v="170"/>
    <s v="ACE Renewtech Engineering Pvt. Ltd"/>
    <s v="33AAUCA7919B1ZL"/>
    <s v="NCES INCOME"/>
    <s v="GE215017041563"/>
    <d v="2025-04-01T00:00:00"/>
    <s v="NCES INCOME"/>
    <n v="998599"/>
    <s v="NOS"/>
    <n v="1"/>
    <s v="CGST + SGST - 18%"/>
    <n v="600000"/>
    <m/>
    <n v="54000"/>
    <n v="54000"/>
    <m/>
    <m/>
    <n v="708000"/>
  </r>
  <r>
    <x v="7"/>
    <x v="0"/>
    <x v="7"/>
    <n v="171"/>
    <s v="Renfra Energy India Pvt. Ltd.,"/>
    <s v="33AAICR5893B1ZB"/>
    <s v="NCES INCOME"/>
    <s v="GE215017051564"/>
    <d v="2025-04-01T00:00:00"/>
    <s v="NCES INCOME"/>
    <n v="998599"/>
    <s v="NOS"/>
    <n v="1"/>
    <s v="CGST + SGST - 18%"/>
    <n v="600000"/>
    <m/>
    <n v="54000"/>
    <n v="54000"/>
    <m/>
    <m/>
    <n v="708000"/>
  </r>
  <r>
    <x v="7"/>
    <x v="0"/>
    <x v="7"/>
    <n v="172"/>
    <s v="Sakthi Murugan Agro Foods Pvt. Ltd.,"/>
    <s v="33AACCS9473J1ZZ"/>
    <s v="NCES INCOME"/>
    <s v="GE215017061565"/>
    <d v="2025-04-03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173"/>
    <s v="Vetha Energy Pvt. Ltd.,"/>
    <s v="33AAKCV2387G1Z4"/>
    <s v="NCES INCOME"/>
    <s v="GE215017071566"/>
    <d v="2025-04-03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174"/>
    <s v="Sakthi Murugan Roller Flour Mills Pvt. Ltd.,"/>
    <s v="33AADCS0673H1ZJ"/>
    <s v="NCES INCOME"/>
    <s v="GE215017081567"/>
    <d v="2025-04-0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75"/>
    <s v="Sakthi Murugan Agro Foods Pvt. Ltd.,"/>
    <s v="33AADCS0673H1ZJ"/>
    <s v="NCES INCOME"/>
    <s v="GE215017091568"/>
    <d v="2025-04-0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76"/>
    <s v="SCM International Impex India Pvt. Ltd.,"/>
    <s v="33AAGCT1491B1ZP"/>
    <s v="NCES INCOME"/>
    <s v="GE215017101569"/>
    <d v="2025-04-0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77"/>
    <s v="Sakthi Murugan Roller Flour Mills Pvt. Ltd.,"/>
    <s v="33AADCS0673H1ZJ"/>
    <s v="NCES INCOME"/>
    <s v="GE215017111570"/>
    <d v="2025-04-0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78"/>
    <s v="Sakthi Murugan Roller Flour Mills Pvt. Ltd.,"/>
    <s v="33AADCS0673H1ZJ"/>
    <s v="NCES INCOME"/>
    <s v="GE215017121571"/>
    <d v="2025-04-04T00:00:00"/>
    <s v="NCES INCOME"/>
    <n v="998599"/>
    <s v="NOS"/>
    <n v="1"/>
    <s v="CGST + SGST - 18%"/>
    <n v="125000"/>
    <m/>
    <n v="11250"/>
    <n v="11250"/>
    <m/>
    <m/>
    <n v="147500"/>
  </r>
  <r>
    <x v="7"/>
    <x v="0"/>
    <x v="7"/>
    <n v="179"/>
    <s v="Sakthi Murugan Agro Foods Pvt. Ltd.,"/>
    <s v="33AADCS0673H1ZJ"/>
    <s v="NCES INCOME"/>
    <s v="GE215017131572"/>
    <d v="2025-04-04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180"/>
    <s v="Indira Industries"/>
    <s v="33AAAFI2440N1ZK"/>
    <s v="NCES INCOME"/>
    <s v="GE215017141573"/>
    <d v="2025-04-05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181"/>
    <s v="Indira DAMPER INDUSTRIES"/>
    <s v="33AAAFI2459P1Z5"/>
    <s v="NCES INCOME"/>
    <s v="GE215017151574"/>
    <d v="2025-04-0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82"/>
    <s v="Dhandapani Steen Pvt. Ltd.,"/>
    <s v="33AAACD9440N1ZH"/>
    <s v="NCES INCOME"/>
    <s v="GE215017161575"/>
    <d v="2025-04-07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83"/>
    <s v="Green Shoot Energy Pvt. Ltd.,"/>
    <s v="33AALCG7749N1ZV"/>
    <s v="NCES INCOME"/>
    <s v="GE215017171576"/>
    <d v="2025-04-08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184"/>
    <s v="Sri Rammohan TexTiles"/>
    <s v="33AAMFS7050A1ZH"/>
    <s v="NCES INCOME"/>
    <s v="GE215017181577"/>
    <d v="2025-04-0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185"/>
    <s v="CS Weaverss"/>
    <s v="33AAHFC9304N1ZA"/>
    <s v="NCES INCOME"/>
    <s v="GE215017191578"/>
    <d v="2025-04-0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86"/>
    <s v="Veera Green Power Pvt. Ltd.,"/>
    <s v="33AAKCV6278J1ZR"/>
    <s v="NCES INCOME"/>
    <s v="GE215017201579"/>
    <d v="2025-04-08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187"/>
    <s v="Sreearasu Green Energy Pvt. Ltd.,"/>
    <s v="33ABPCS4505B1ZM"/>
    <s v="NCES INCOME"/>
    <s v="GE215017211580"/>
    <d v="2025-04-08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188"/>
    <s v="Sri kumaran Alloys pvt ltd"/>
    <s v="33AALCS4590B1ZF"/>
    <s v="NCES INCOME"/>
    <s v="GE215017221581"/>
    <d v="2025-04-08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189"/>
    <s v="Taran Green Energy Pvt. Ltd.,"/>
    <s v="33AAFCT1628R1ZY"/>
    <s v="NCES INCOME"/>
    <s v="GE215017231582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0"/>
    <s v="Taran Green Energy Pvt. Ltd.,"/>
    <s v="33AAFCT1628R1ZY"/>
    <s v="NCES INCOME"/>
    <s v="GE215017241583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1"/>
    <s v="Taran Green Energy Pvt. Ltd.,"/>
    <s v="33AAFCT1628R1ZY"/>
    <s v="NCES INCOME"/>
    <s v="GE215017251584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2"/>
    <s v="Taran Green Energy Pvt. Ltd.,"/>
    <s v="33AAFCT1628R1ZY"/>
    <s v="NCES INCOME"/>
    <s v="GE215017261585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3"/>
    <s v="Sri V A S Energies"/>
    <s v="33AEWFS2754K1ZD"/>
    <s v="NCES INCOME"/>
    <s v="GE215017271586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4"/>
    <s v="Gomuki Blue metal LLP"/>
    <s v="33AASFG0308D1ZU"/>
    <s v="NCES INCOME"/>
    <s v="GE215017281587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5"/>
    <s v="SPI Power LLP"/>
    <s v="33ACHFS5475N1ZI"/>
    <s v="NCES INCOME"/>
    <s v="GE215017291588"/>
    <d v="2025-04-09T00:00:00"/>
    <s v="NCES INCOME"/>
    <n v="998599"/>
    <s v="NOS"/>
    <n v="1"/>
    <s v="CGST + SGST - 18%"/>
    <n v="250000"/>
    <m/>
    <n v="22500"/>
    <n v="22500"/>
    <m/>
    <m/>
    <n v="295000"/>
  </r>
  <r>
    <x v="7"/>
    <x v="0"/>
    <x v="7"/>
    <n v="196"/>
    <s v="Mefco Engineer pvt ltd"/>
    <s v="33AAACM4382N1Z9"/>
    <s v="NCES INCOME"/>
    <s v="GE215017301589"/>
    <d v="2025-04-09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197"/>
    <s v="Mefco Engineer pvt ltd"/>
    <s v="33AAACM4382N1Z9"/>
    <s v="NCES INCOME"/>
    <s v="GE215017311590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8"/>
    <s v="Mefco Engineer pvt ltd"/>
    <s v="33AAACM4382N1Z9"/>
    <s v="NCES INCOME"/>
    <s v="GE215017321591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199"/>
    <s v="Gritwin Power Pvt. Ltd.,"/>
    <s v="33AALCG7828E1ZI"/>
    <s v="NCES INCOME"/>
    <s v="GE215017331592"/>
    <d v="2025-04-0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200"/>
    <s v="Ari Prasadh Spinners pvt ltd"/>
    <s v="33AAXCA1397C1ZK"/>
    <s v="NCES INCOME"/>
    <s v="GE215017341593"/>
    <d v="2025-04-10T00:00:00"/>
    <s v="NCES INCOME"/>
    <n v="998599"/>
    <s v="NOS"/>
    <n v="1"/>
    <s v="CGST + SGST - 18%"/>
    <n v="478460"/>
    <m/>
    <n v="43061.4"/>
    <n v="43061.4"/>
    <m/>
    <m/>
    <n v="564582.80000000005"/>
  </r>
  <r>
    <x v="7"/>
    <x v="0"/>
    <x v="7"/>
    <n v="201"/>
    <s v="Mefco Engineer pvt ltd"/>
    <s v="33AAACM4382N1Z9"/>
    <s v="NCES INCOME"/>
    <s v="GE215017351594"/>
    <d v="2025-04-11T00:00:00"/>
    <s v="NCES INCOME"/>
    <n v="998599"/>
    <s v="NOS"/>
    <n v="1"/>
    <s v="CGST + SGST - 18%"/>
    <n v="250000"/>
    <m/>
    <n v="22500"/>
    <n v="22500"/>
    <m/>
    <m/>
    <n v="295000"/>
  </r>
  <r>
    <x v="7"/>
    <x v="0"/>
    <x v="7"/>
    <n v="202"/>
    <s v="Mefco Engineer pvt ltd"/>
    <s v="33AAACM4382N1Z9"/>
    <s v="NCES INCOME"/>
    <s v="GE215017361595"/>
    <d v="2025-04-11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03"/>
    <s v="RC Green Powers Pvt. Ltd.,"/>
    <s v="33AAMCR7596K1ZK"/>
    <s v="NCES INCOME"/>
    <s v="GE215017371596"/>
    <d v="2025-04-11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04"/>
    <s v="RC Green Powers Pvt. Ltd.,"/>
    <s v="33AAMCR7596K1ZK"/>
    <s v="NCES INCOME"/>
    <s v="GE215017381597"/>
    <d v="2025-04-11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05"/>
    <s v="RC Green Powers Pvt. Ltd.,"/>
    <s v="33AAMCR7596K1ZK"/>
    <s v="NCES INCOME"/>
    <s v="GE215017391598"/>
    <d v="2025-04-11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06"/>
    <s v="Swami Feeds Pvt. Ltd.,"/>
    <s v="33AAGCS9268P1ZI"/>
    <s v="NCES INCOME"/>
    <s v="GE215017401599"/>
    <d v="2025-04-11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07"/>
    <s v="Relaxaa Home Textiles Pvt. Ltd.,"/>
    <s v="33AANCR4846F1Z7"/>
    <s v="NCES INCOME"/>
    <s v="GE215017411600"/>
    <d v="2025-04-11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208"/>
    <s v="Sri Nachammai Cotton Mils Ltd.,"/>
    <s v="33AACCS9491G1Z4"/>
    <s v="NCES INCOME"/>
    <s v="GE215017421601"/>
    <d v="2025-04-11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09"/>
    <s v="Karpagshna Green Energy Pvt. Ltd.,"/>
    <s v="33AAKCK1089Q1ZX"/>
    <s v="NCES INCOME"/>
    <s v="GE215017431602"/>
    <d v="2025-04-1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10"/>
    <s v="SRS Japanese Quali Products,"/>
    <s v="33AAVFS0651A1ZF"/>
    <s v="NCES INCOME"/>
    <s v="GE215017441603"/>
    <d v="2025-04-15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211"/>
    <s v="Gritwin Power Pvt. Ltd.,"/>
    <s v="33AALCG7828E1ZI"/>
    <s v="NCES INCOME"/>
    <s v="GE215017451604"/>
    <d v="2025-04-15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12"/>
    <s v="San Power Generation Transmission pvt. Ltd.,"/>
    <s v="33ABDCS0041A1Z9"/>
    <s v="NCES INCOME"/>
    <s v="GE215017461605"/>
    <d v="2025-04-1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13"/>
    <s v="Natsu Power Solutions "/>
    <s v="33ABFPN0041A1ZL"/>
    <s v="NCES INCOME"/>
    <s v="GE215017471606"/>
    <d v="2025-04-15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214"/>
    <s v="Adhiev India Pvt. Ltd.,"/>
    <s v="33AAQCS6569P1ZA"/>
    <s v="NCES INCOME"/>
    <s v="GE215017481607"/>
    <d v="2025-04-1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15"/>
    <s v="Hellos Solar Projects Pvt. Ltd.,"/>
    <s v="33AAHCH7072B1ZV"/>
    <s v="NCES INCOME"/>
    <s v="GE215017491608"/>
    <d v="2025-04-15T00:00:00"/>
    <s v="NCES INCOME"/>
    <n v="998599"/>
    <s v="NOS"/>
    <n v="1"/>
    <s v="CGST + SGST - 18%"/>
    <n v="650000"/>
    <m/>
    <n v="58500"/>
    <n v="58500"/>
    <m/>
    <m/>
    <n v="767000"/>
  </r>
  <r>
    <x v="7"/>
    <x v="0"/>
    <x v="7"/>
    <n v="216"/>
    <s v="Premier Polymers &amp;Pipes Pvt. Ltd.,"/>
    <s v="33AALCP6335M1Z0"/>
    <s v="NCES INCOME"/>
    <s v="GE215017501609"/>
    <d v="2025-04-1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17"/>
    <s v="Rajeswari Renew Resources Pvt. Ltd.,"/>
    <s v="33AAHCR2181D1ZP"/>
    <s v="NCES INCOME"/>
    <s v="GE215017511610"/>
    <d v="2025-04-16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18"/>
    <s v="Kalai Solar Energy"/>
    <s v="33AAWFK6216G1Z5"/>
    <s v="NCES INCOME"/>
    <s v="GE215017521611"/>
    <d v="2025-04-17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19"/>
    <s v="Cleanglow Renewables Pvt. Ltd.,"/>
    <s v="33AAMCC1960A1Z4"/>
    <s v="NCES INCOME"/>
    <s v="GE215017531612"/>
    <d v="2025-04-17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20"/>
    <s v="MAS Solar Systems Pvt. Ltd.,"/>
    <s v="33AAGCM6893G1Z6"/>
    <s v="NCES INCOME"/>
    <s v="GE215017541613"/>
    <d v="2025-04-17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21"/>
    <s v="Siva Electri Generation Pvt. Ltd.,"/>
    <s v="33AAFCS2212J1ZP"/>
    <s v="NCES INCOME"/>
    <s v="GE215017551614"/>
    <d v="2025-04-1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22"/>
    <s v="Siva Electri Generation Pvt. Ltd.,"/>
    <s v="33AAFCS2212J1ZP"/>
    <s v="NCES INCOME"/>
    <s v="GE215017561615"/>
    <d v="2025-04-1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23"/>
    <s v="Siva Green Energy India Pvt. Ltd.,"/>
    <s v="33AAKCS2450H1ZH"/>
    <s v="NCES INCOME"/>
    <s v="GE215017571616"/>
    <d v="2025-04-1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24"/>
    <s v="Mohan Mushroom Farms "/>
    <s v="33ABCFM1921F1ZT"/>
    <s v="NCES INCOME"/>
    <s v="GE215017581617"/>
    <d v="2025-04-19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225"/>
    <s v="Mohan Mushroom Farms "/>
    <s v="33ABCFM1921F1ZT"/>
    <s v="NCES INCOME"/>
    <s v="GE215017591618"/>
    <d v="2025-04-1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26"/>
    <s v="Mohan Mushroom Farms "/>
    <s v="33ABCFM1921F1ZT"/>
    <s v="NCES INCOME"/>
    <s v="GE215017601619"/>
    <d v="2025-04-19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227"/>
    <s v="Mohan Mushroom Farms "/>
    <s v="33ABCFM1921F1ZT"/>
    <s v="NCES INCOME"/>
    <s v="GE215017611620"/>
    <d v="2025-04-19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228"/>
    <s v="Mohan Mushroom Farms "/>
    <s v="33ABCFM1921F1ZT"/>
    <s v="NCES INCOME"/>
    <s v="GE215017621621"/>
    <d v="2025-04-1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29"/>
    <s v="Terraone Infra Green Power Pvt. Ltd.,"/>
    <s v="33AALCT5099C1Z6"/>
    <s v="NCES INCOME"/>
    <s v="GE215017631622"/>
    <d v="2025-04-1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30"/>
    <s v="Visalakshi Green Energy LLP"/>
    <s v="33AAZFV3762H1ZK"/>
    <s v="NCES INCOME"/>
    <s v="GE215017641623"/>
    <d v="2025-04-1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31"/>
    <s v="Senthil KM Power LLP"/>
    <s v="33AFHFS3843P1ZG"/>
    <s v="NCES INCOME"/>
    <s v="GE215017651624"/>
    <d v="2025-04-1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32"/>
    <s v="Truere Surya Pvt. Ltd.,"/>
    <s v="33AAKCT9321Q1ZP"/>
    <s v="NCES INCOME"/>
    <s v="GE215017661625"/>
    <d v="2025-04-19T00:00:00"/>
    <s v="NCES INCOME"/>
    <n v="998599"/>
    <s v="NOS"/>
    <n v="1"/>
    <s v="CGST + SGST - 18%"/>
    <n v="600000"/>
    <m/>
    <n v="54000"/>
    <n v="54000"/>
    <m/>
    <m/>
    <n v="708000"/>
  </r>
  <r>
    <x v="7"/>
    <x v="0"/>
    <x v="7"/>
    <n v="233"/>
    <s v="Hindustan Textiles"/>
    <s v="33AABFH8015P1Z9"/>
    <s v="NCES INCOME"/>
    <s v="GE215017671626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34"/>
    <s v="Hindustan Textiles"/>
    <s v="33AABFH8015P1Z9"/>
    <s v="NCES INCOME"/>
    <s v="GE215017681627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35"/>
    <s v="Nagalur Estates LLP"/>
    <s v="33AAUFN7617G1ZX"/>
    <s v="NCES INCOME"/>
    <s v="GE215017691628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36"/>
    <s v="Vinoba Green Energy Pvt. Ltd.,"/>
    <s v="33AAICV1991Q1ZL"/>
    <s v="NCES INCOME"/>
    <s v="GE215017701629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37"/>
    <s v="Cals Renewable Energy India Pvt. Ltd.,"/>
    <s v="33AAJCC9762B1ZP"/>
    <s v="NCES INCOME"/>
    <s v="GE215017711630"/>
    <d v="2025-04-22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38"/>
    <s v="Cals Renewable Energy India Pvt. Ltd.,"/>
    <s v="33AAJCC9762B1ZP"/>
    <s v="NCES INCOME"/>
    <s v="GE215017721631"/>
    <d v="2025-04-22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39"/>
    <s v="Deventhira Spinners Pvt. Ltd.,"/>
    <s v="33AAACD7410J1ZZ"/>
    <s v="NCES INCOME"/>
    <s v="GE215017731632"/>
    <d v="2025-04-22T00:00:00"/>
    <s v="NCES INCOME"/>
    <n v="998599"/>
    <s v="NOS"/>
    <n v="1"/>
    <s v="CGST + SGST - 18%"/>
    <n v="200000"/>
    <m/>
    <n v="18000"/>
    <n v="18000"/>
    <m/>
    <m/>
    <n v="236000"/>
  </r>
  <r>
    <x v="7"/>
    <x v="0"/>
    <x v="7"/>
    <n v="240"/>
    <s v="UCAL Ltd.,"/>
    <s v="33AAACU0541K1ZM"/>
    <s v="NCES INCOME"/>
    <s v="GE215017741633"/>
    <d v="2025-04-22T00:00:00"/>
    <s v="NCES INCOME"/>
    <n v="998599"/>
    <s v="NOS"/>
    <n v="1"/>
    <s v="CGST + SGST - 18%"/>
    <n v="107145"/>
    <m/>
    <n v="9643.0499999999993"/>
    <n v="9643.0499999999993"/>
    <m/>
    <m/>
    <n v="126431.1"/>
  </r>
  <r>
    <x v="7"/>
    <x v="0"/>
    <x v="7"/>
    <n v="241"/>
    <s v="Sunshitha Green Energy Pvt.Ltd.,"/>
    <s v="33ABMCS4336F1ZC"/>
    <s v="NCES INCOME"/>
    <s v="GE215017751634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42"/>
    <s v="UCAL Ltd.,"/>
    <s v="33AAACU0541K1ZM"/>
    <s v="NCES INCOME"/>
    <s v="GE215017761635"/>
    <d v="2025-04-22T00:00:00"/>
    <s v="NCES INCOME"/>
    <n v="998599"/>
    <s v="NOS"/>
    <n v="1"/>
    <s v="CGST + SGST - 18%"/>
    <n v="35715"/>
    <m/>
    <n v="3214.35"/>
    <n v="3214.35"/>
    <m/>
    <m/>
    <n v="42143.7"/>
  </r>
  <r>
    <x v="7"/>
    <x v="0"/>
    <x v="7"/>
    <n v="243"/>
    <s v="Babu Sarees Pvt. Ltd.,"/>
    <s v="33AAFCB0382A1ZE"/>
    <s v="NCES INCOME"/>
    <s v="GE215017771636"/>
    <d v="2025-04-22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44"/>
    <s v="Best Cotton Mils Pvt. Ltd.,"/>
    <s v="33AAGCB3629M1ZK"/>
    <s v="NCES INCOME"/>
    <s v="GE215017781637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45"/>
    <s v="ARA Solar LLP"/>
    <s v="33AAKFI1218G1ZR"/>
    <s v="NCES INCOME"/>
    <s v="GE215017791638"/>
    <d v="2025-04-22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46"/>
    <s v="Kask Solar LLP"/>
    <s v="33ABCFK2154Q1Z5"/>
    <s v="NCES INCOME"/>
    <s v="GE215017801639"/>
    <d v="2025-04-22T00:00:00"/>
    <s v="NCES INCOME"/>
    <n v="998599"/>
    <s v="NOS"/>
    <n v="1"/>
    <s v="CGST + SGST - 18%"/>
    <n v="10715"/>
    <m/>
    <n v="964.35"/>
    <n v="964.35"/>
    <m/>
    <m/>
    <n v="12643.7"/>
  </r>
  <r>
    <x v="7"/>
    <x v="0"/>
    <x v="7"/>
    <n v="247"/>
    <s v="Amplus Sun Beat Pvt.Ltd.,"/>
    <s v="33AAZCA0435F2ZQ"/>
    <s v="NCES INCOME"/>
    <s v="GE215017811640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48"/>
    <s v="Amplus Sun Beat Pvt.Ltd.,"/>
    <s v="33AAZCA0435F2ZQ"/>
    <s v="NCES INCOME"/>
    <s v="GE215017821641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49"/>
    <s v="Amplus Sun Beat Pvt.Ltd.,"/>
    <s v="33AAZCA0435F2ZQ"/>
    <s v="NCES INCOME"/>
    <s v="GE215017831642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50"/>
    <s v="Hindustan Textiles"/>
    <s v="33AABFH8015P1Z9"/>
    <s v="NCES INCOME"/>
    <s v="GE215017841643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1"/>
    <s v="Hindustan Textiles"/>
    <s v="33AABFH8015P1Z9"/>
    <s v="NCES INCOME"/>
    <s v="GE215017851644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2"/>
    <s v="CRI Pumps Pvt. Ltd."/>
    <s v="33AAACC9497N1Z1"/>
    <s v="NCES INCOME"/>
    <s v="GE215017861645"/>
    <d v="2025-04-22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253"/>
    <s v="Ramkumar Venture Pvt. Ltd.,"/>
    <s v="33AAMCR6530P1ZU"/>
    <s v="NCES INCOME"/>
    <s v="GE215017871646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4"/>
    <s v="Sri Alpine Green Energy Pvt. Ltd.,"/>
    <s v="33ABPCS6753B1Z8"/>
    <s v="NCES INCOME"/>
    <s v="GE215017881647"/>
    <d v="2025-04-22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55"/>
    <s v="Surya Narayana Aggregates and Sands Pvt. Ltd.,"/>
    <s v="33ABMCS6083M1ZP"/>
    <s v="NCES INCOME"/>
    <s v="GE215017891648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6"/>
    <s v="Perfect Products"/>
    <s v="33AAOFP3416B1ZM"/>
    <s v="NCES INCOME"/>
    <s v="GE215017901649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7"/>
    <s v="Perfect Products"/>
    <s v="33AAOFP3416B1ZM"/>
    <s v="NCES INCOME"/>
    <s v="GE215017911650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58"/>
    <s v="Amplus Sun Beat Pvt.Ltd.,"/>
    <s v="33AAZCA0435F2ZQ"/>
    <s v="NCES INCOME"/>
    <s v="GE215017921651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59"/>
    <s v="Amplus Sun Beat Pvt.Ltd.,"/>
    <s v="33AAZCA0435F2ZQ"/>
    <s v="NCES INCOME"/>
    <s v="GE215017931652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60"/>
    <s v="Amplus Sun Beat Pvt.Ltd.,"/>
    <s v="33AAZCA0435F2ZQ"/>
    <s v="NCES INCOME"/>
    <s v="GE215017941653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61"/>
    <s v="Amplus Sun Beat Pvt.Ltd.,"/>
    <s v="33AAZCA0435F2ZQ"/>
    <s v="NCES INCOME"/>
    <s v="GE215017951654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62"/>
    <s v="Amplus Sun Beat Pvt.Ltd.,"/>
    <s v="33AAZCA0435F2ZQ"/>
    <s v="NCES INCOME"/>
    <s v="GE215017961655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63"/>
    <s v="Amplus Sun Beat Pvt.Ltd.,"/>
    <s v="33AAZCA0435F2ZQ"/>
    <s v="NCES INCOME"/>
    <s v="GE215017971656"/>
    <d v="2025-04-22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64"/>
    <s v="Riza Green Energy LLP"/>
    <s v="33ABKFR4450L1ZX"/>
    <s v="NCES INCOME"/>
    <s v="GE215017981657"/>
    <d v="2025-04-22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65"/>
    <s v="Taran Green Energy Pvt. Ltd.,"/>
    <s v="33AAFCT1628R1ZY"/>
    <s v="NCES INCOME"/>
    <s v="GE215017991658"/>
    <d v="2025-04-23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266"/>
    <s v="Thirukkumaran Modern Rice Mills,"/>
    <s v="33AAEFT6129K1Z1"/>
    <s v="NCES INCOME"/>
    <s v="GE215018001659"/>
    <d v="2025-04-23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267"/>
    <s v="Sree Sakthi Renewable Power pvt. Ltd.,"/>
    <s v="33AAVCS5717Q1ZF"/>
    <s v="NCES INCOME"/>
    <s v="GE215018011660"/>
    <d v="2025-04-23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68"/>
    <s v="Sree Sakthi Renewable Power pvt. Ltd.,"/>
    <s v="33AAVCS5717Q1ZF"/>
    <s v="NCES INCOME"/>
    <s v="GE215018021661"/>
    <d v="2025-04-23T00:00:00"/>
    <s v="NCES INCOME"/>
    <n v="998599"/>
    <s v="NOS"/>
    <n v="1"/>
    <s v="CGST + SGST - 18%"/>
    <n v="175000"/>
    <m/>
    <n v="15750"/>
    <n v="15750"/>
    <m/>
    <m/>
    <n v="206500"/>
  </r>
  <r>
    <x v="7"/>
    <x v="0"/>
    <x v="7"/>
    <n v="269"/>
    <s v="Sree Sakthi Renewable Power pvt. Ltd.,"/>
    <s v="33AAVCS5717Q1ZF"/>
    <s v="NCES INCOME"/>
    <s v="GE215018031662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70"/>
    <s v="Tulip Renewable Powertech Pvt. Ltd,"/>
    <s v="33AAECT4189L1ZX"/>
    <s v="NCES INCOME"/>
    <s v="GE215018041663"/>
    <d v="2025-04-23T00:00:00"/>
    <s v="NCES INCOME"/>
    <n v="998599"/>
    <s v="NOS"/>
    <n v="1"/>
    <s v="CGST + SGST - 18%"/>
    <n v="475000"/>
    <m/>
    <n v="42750"/>
    <n v="42750"/>
    <m/>
    <m/>
    <n v="560500"/>
  </r>
  <r>
    <x v="7"/>
    <x v="0"/>
    <x v="7"/>
    <n v="271"/>
    <s v="Tulip Renewable Powertech Pvt. Ltd,"/>
    <s v="33AAECT4189L1ZX"/>
    <s v="NCES INCOME"/>
    <s v="GE215018051664"/>
    <d v="2025-04-23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72"/>
    <s v="Lotus Clean Power Venture Pvt. Ltd.,"/>
    <s v="33AACCL0985E1ZQ"/>
    <s v="NCES INCOME"/>
    <s v="GE215018061665"/>
    <d v="2025-04-23T00:00:00"/>
    <s v="NCES INCOME"/>
    <n v="998599"/>
    <s v="NOS"/>
    <n v="1"/>
    <s v="CGST + SGST - 18%"/>
    <n v="500000"/>
    <m/>
    <n v="45000"/>
    <n v="45000"/>
    <m/>
    <m/>
    <n v="590000"/>
  </r>
  <r>
    <x v="7"/>
    <x v="0"/>
    <x v="7"/>
    <n v="273"/>
    <s v="Lotus Clean Power Venture Pvt. Ltd.,"/>
    <s v="33AACCL0985E1ZQ"/>
    <s v="NCES INCOME"/>
    <s v="GE215018071666"/>
    <d v="2025-04-23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74"/>
    <s v="Lotus Clean Power Venture Pvt. Ltd.,"/>
    <s v="33AACCL0985E1ZQ"/>
    <s v="NCES INCOME"/>
    <s v="GE215018081667"/>
    <d v="2025-04-23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75"/>
    <s v="Tulip Renewable Powertech Pvt. Ltd,"/>
    <s v="33AAECT4189L1ZX"/>
    <s v="NCES INCOME"/>
    <s v="GE215018091668"/>
    <d v="2025-04-23T00:00:00"/>
    <s v="NCES INCOME"/>
    <n v="998599"/>
    <s v="NOS"/>
    <n v="1"/>
    <s v="CGST + SGST - 18%"/>
    <n v="350000"/>
    <m/>
    <n v="31500"/>
    <n v="31500"/>
    <m/>
    <m/>
    <n v="413000"/>
  </r>
  <r>
    <x v="7"/>
    <x v="0"/>
    <x v="7"/>
    <n v="276"/>
    <s v="Lotus Clean Power Venture Pvt. Ltd.,"/>
    <s v="33AACCL0985E1ZQ"/>
    <s v="NCES INCOME"/>
    <s v="GE215018101669"/>
    <d v="2025-04-23T00:00:00"/>
    <s v="NCES INCOME"/>
    <n v="998599"/>
    <s v="NOS"/>
    <n v="1"/>
    <s v="CGST + SGST - 18%"/>
    <n v="225000"/>
    <m/>
    <n v="20250"/>
    <n v="20250"/>
    <m/>
    <m/>
    <n v="265500"/>
  </r>
  <r>
    <x v="7"/>
    <x v="0"/>
    <x v="7"/>
    <n v="277"/>
    <s v="Hindustan Textiles"/>
    <s v="33AABFH8015P1Z9"/>
    <s v="NCES INCOME"/>
    <s v="GE215018111670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78"/>
    <s v="Thenpandian Energy Innovations Pvt. Ltd.,"/>
    <s v="33AAKCT2125Q1Z1"/>
    <s v="NCES INCOME"/>
    <s v="GE215018121671"/>
    <d v="2025-04-23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79"/>
    <s v="The President Match Company"/>
    <s v="33AABFT9919L1ZQ"/>
    <s v="NCES INCOME"/>
    <s v="GE215018131672"/>
    <d v="2025-04-23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280"/>
    <s v="Hindustan Textiles"/>
    <s v="33AABFH8015P1Z9"/>
    <s v="NCES INCOME"/>
    <s v="GE215018141673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81"/>
    <s v="Aquasub Engineering "/>
    <s v="33AADFA8028P1Z9"/>
    <s v="NCES INCOME"/>
    <s v="GE215018151674"/>
    <d v="2025-04-23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282"/>
    <s v="Shri Balaji Solar Energy Corporation"/>
    <s v="33AKEPS3120R1ZX"/>
    <s v="NCES INCOME"/>
    <s v="GE215018161675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83"/>
    <s v="Hindustan Textiles"/>
    <s v="33AABFH8015P1Z9"/>
    <s v="NCES INCOME"/>
    <s v="GE215018171676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84"/>
    <s v="Sree Sakthi Renewable Power pvt. Ltd.,"/>
    <s v="33AAVCS5717Q1ZF"/>
    <s v="NCES INCOME"/>
    <s v="GE215018181677"/>
    <d v="2025-04-23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85"/>
    <s v="New Vision Wind Power Pvt. Ltd.,"/>
    <s v="33AAECN2387E1ZM"/>
    <s v="NCES INCOME"/>
    <s v="GE215018191678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86"/>
    <s v="Annai Infra Developers Ltd.,"/>
    <s v="33AAHCA5802A1ZE"/>
    <s v="NCES INCOME"/>
    <s v="GE215018201679"/>
    <d v="2025-04-23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287"/>
    <s v="LILAC Ecoenergy Pvt. Ltd.,"/>
    <s v="33AAECL5165G1ZM"/>
    <s v="NCES INCOME"/>
    <s v="GE215018211680"/>
    <d v="2025-04-24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88"/>
    <s v="Venkatranga Solar Energy"/>
    <s v="33AARCS3339L1ZV"/>
    <s v="NCES INCOME"/>
    <s v="GE215018221681"/>
    <d v="2025-04-24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89"/>
    <s v="Padmasri Paper Boards Pvt. Ltd.,"/>
    <s v="33AAFCP6391P1ZS "/>
    <s v="NCES INCOME"/>
    <s v="GE215018231682"/>
    <d v="2025-04-24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90"/>
    <s v="Aksarben Energy Pvt Ltd.,"/>
    <s v="33ABCCA2154P1ZN"/>
    <s v="NCES INCOME"/>
    <s v="GE215018241683"/>
    <d v="2025-04-24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91"/>
    <s v="LILAC Ecoenergy Pvt. Ltd.,"/>
    <s v="33AAECL5165G1ZM"/>
    <s v="NCES INCOME"/>
    <s v="GE215018251684"/>
    <d v="2025-04-24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292"/>
    <s v="Saravana ECO Power India Ltd.,"/>
    <s v="33AARCS2929N1ZP"/>
    <s v="NCES INCOME"/>
    <s v="GE215018261685"/>
    <d v="2025-04-2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93"/>
    <s v="Mahendra Feeds &amp; Foods"/>
    <s v="33AASFM9380R1Z5"/>
    <s v="NCES INCOME"/>
    <s v="GE215018271686"/>
    <d v="2025-04-2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294"/>
    <s v="Sai Hridham Infra Pvt. Ltd.,"/>
    <s v="33AAWCS0742A2ZJ"/>
    <s v="NCES INCOME"/>
    <s v="GE215018281687"/>
    <d v="2025-04-24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95"/>
    <s v="Eternal Renewables Pvt. Ltd.,"/>
    <s v="33AAFCE3256J1ZP"/>
    <s v="NCES INCOME"/>
    <s v="GE215018291688"/>
    <d v="2025-04-24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96"/>
    <s v="Eternal Renewables Pvt. Ltd.,"/>
    <s v="33AAFCE3256J1ZP"/>
    <s v="NCES INCOME"/>
    <s v="GE215018301689"/>
    <d v="2025-04-24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297"/>
    <s v="Jaganath Textile Company Ltd.,"/>
    <s v="33AAACJ5552D1ZZ"/>
    <s v="NCES INCOME"/>
    <s v="GE215018311690"/>
    <d v="2025-04-24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298"/>
    <s v="Annai Infra Developers Ltd.,"/>
    <s v="33AAHCA5802A1ZE"/>
    <s v="NCES INCOME"/>
    <s v="GE215018321691"/>
    <d v="2025-04-24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299"/>
    <s v="Venner Enterprises Pvt. Ltd.,"/>
    <s v="33AAICV1951G1ZE"/>
    <s v="NCES INCOME"/>
    <s v="GE215018331692"/>
    <d v="2025-04-24T00:00:00"/>
    <s v="NCES INCOME"/>
    <n v="998599"/>
    <s v="NOS"/>
    <n v="1"/>
    <s v="CGST + SGST - 18%"/>
    <n v="159900"/>
    <m/>
    <n v="14391"/>
    <n v="14391"/>
    <m/>
    <m/>
    <n v="188682"/>
  </r>
  <r>
    <x v="7"/>
    <x v="0"/>
    <x v="7"/>
    <n v="300"/>
    <s v="Sahana Clothing Company Pvt. Ltd.,"/>
    <s v="33AAUCS2984A2Z5"/>
    <s v="NCES INCOME"/>
    <s v="GE215018341693"/>
    <d v="2025-04-24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1"/>
    <s v="Praghashree Systems Pvt. Ltd.,"/>
    <s v="33AACCP8129J1ZB"/>
    <s v="NCES INCOME"/>
    <s v="GE215018351694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2"/>
    <s v="Praghashree Systems Pvt. Ltd.,"/>
    <s v="33AACCP8129J1ZB"/>
    <s v="NCES INCOME"/>
    <s v="GE215018361695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3"/>
    <s v="Martin Windfarms Pvt. Ltd.,"/>
    <s v="33AAGCM9211Q1Z3"/>
    <s v="NCES INCOME"/>
    <s v="GE215018371696"/>
    <d v="2025-04-25T00:00:00"/>
    <s v="NCES INCOME"/>
    <n v="998599"/>
    <s v="NOS"/>
    <n v="1"/>
    <s v="CGST + SGST - 18%"/>
    <n v="450000"/>
    <m/>
    <n v="40500"/>
    <n v="40500"/>
    <m/>
    <m/>
    <n v="531000"/>
  </r>
  <r>
    <x v="7"/>
    <x v="0"/>
    <x v="7"/>
    <n v="304"/>
    <s v="Zaron Indistries"/>
    <s v="33AAAFZ8146Q1ZI"/>
    <s v="NCES INCOME"/>
    <s v="GE215018381697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5"/>
    <s v="Taran Green Energy Pvt. Ltd.,"/>
    <s v="33AAKCT1270C1ZQ"/>
    <s v="NCES INCOME"/>
    <s v="GE215018391698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6"/>
    <s v="Armstrong Power Systems Pvt. Ltd.,"/>
    <s v="33AAKCA6570A1Z0"/>
    <s v="NCES INCOME"/>
    <s v="GE215018401699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07"/>
    <s v="Arunachalam Pillai Anandan"/>
    <s v="33AAAPA8586B2Z4"/>
    <s v="NCES INCOME"/>
    <s v="GE215018411700"/>
    <d v="2025-04-2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308"/>
    <s v="Electron Embedded Systems"/>
    <s v="33COHPB3908K1Z3"/>
    <s v="NCES INCOME"/>
    <s v="GE215018421701"/>
    <d v="2025-04-25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309"/>
    <s v="Rajam Food Industries"/>
    <s v="33AARFR6996B2ZP"/>
    <s v="NCES INCOME"/>
    <s v="GE215018431702"/>
    <d v="2025-04-2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310"/>
    <s v="Swami Green Energy Pvt. Ltd.,"/>
    <s v="33ABHCS6568E1Z5"/>
    <s v="NCES INCOME"/>
    <s v="GE215018441703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11"/>
    <s v="Kongunadu Air Product Pvt.Ltd.,"/>
    <s v="33AACCK4100G1Z8"/>
    <s v="NCES INCOME"/>
    <s v="GE215018451704"/>
    <d v="2025-04-25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12"/>
    <s v="Sri N. Rajan Green Energy"/>
    <s v="33ACBPJ1192R1ZE"/>
    <s v="NCES INCOME"/>
    <s v="GE215018461705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13"/>
    <s v="Saravana ECO Power India Ltd.,"/>
    <s v="33AARCS2929N1ZP"/>
    <s v="NCES INCOME"/>
    <s v="GE215018471706"/>
    <d v="2025-04-25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14"/>
    <s v="RMU Energy Pvt. Ltd.,"/>
    <s v="33AANCR2848F1Z9"/>
    <s v="NCES INCOME"/>
    <s v="GE215018481707"/>
    <d v="2025-04-25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15"/>
    <s v="Saravana ECO Power India Ltd.,"/>
    <s v="33AARCS2929N1ZP"/>
    <s v="NCES INCOME"/>
    <s v="GE215018491708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16"/>
    <s v="Swami Green Energy Pvt. Ltd.,"/>
    <s v="33ABHCS6568E1Z5"/>
    <s v="NCES INCOME"/>
    <s v="GE215018501709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17"/>
    <s v="Tara Green Power Pvt. Ltd.,"/>
    <s v="33AAKCT1270C1ZQ"/>
    <s v="NCES INCOME"/>
    <s v="GE215018511710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18"/>
    <s v="Texcity Wind Farm Pvt. Ltd.,"/>
    <s v="33AAACT7920R1ZW"/>
    <s v="NCES INCOME"/>
    <s v="GE215018521711"/>
    <d v="2025-04-25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319"/>
    <s v="Texcity Wind Farm Pvt. Ltd.,"/>
    <s v="33AAACT7920R1ZW"/>
    <s v="NCES INCOME"/>
    <s v="GE215018531712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20"/>
    <s v="Swami Green Energy Pvt. Ltd.,"/>
    <s v="33ABHCS6568E1Z5"/>
    <s v="NCES INCOME"/>
    <s v="GE215018541713"/>
    <d v="2025-04-25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21"/>
    <s v="APGL Green Energy"/>
    <s v="33ABQFA8858D1Z5"/>
    <s v="NCES INCOME"/>
    <s v="GE215018551714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22"/>
    <s v="AmarjoTHI Spinning Mills Ltd.,"/>
    <s v="33AAFCA7082C1Z0"/>
    <s v="NCES INCOME"/>
    <s v="GE215018561715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23"/>
    <s v="Shree Malaiamman Energy India Pvt. Ltd.,"/>
    <s v="33ABBCS2061A1Z3"/>
    <s v="NCES INCOME"/>
    <s v="GE215018571716"/>
    <d v="2025-04-25T00:00:00"/>
    <s v="NCES INCOME"/>
    <n v="998599"/>
    <s v="NOS"/>
    <n v="1"/>
    <s v="CGST + SGST - 18%"/>
    <n v="125000"/>
    <m/>
    <n v="11250"/>
    <n v="11250"/>
    <m/>
    <m/>
    <n v="147500"/>
  </r>
  <r>
    <x v="7"/>
    <x v="0"/>
    <x v="7"/>
    <n v="324"/>
    <s v="Eco Leap Technologies india Pvt. Ltd.,"/>
    <s v="33AACCE9661L3Z9"/>
    <s v="NCES INCOME"/>
    <s v="GE215018581717"/>
    <d v="2025-04-25T00:00:00"/>
    <s v="NCES INCOME"/>
    <n v="998599"/>
    <s v="NOS"/>
    <n v="1"/>
    <s v="CGST + SGST - 18%"/>
    <n v="450000"/>
    <m/>
    <n v="40500"/>
    <n v="40500"/>
    <m/>
    <m/>
    <n v="531000"/>
  </r>
  <r>
    <x v="7"/>
    <x v="0"/>
    <x v="7"/>
    <n v="325"/>
    <s v="Sastivel Renewble Energy Pvt. Ltd.,"/>
    <s v="33ABOCS5229D1ZC"/>
    <s v="NCES INCOME"/>
    <s v="GE215018591718"/>
    <d v="2025-04-25T00:00:00"/>
    <s v="NCES INCOME"/>
    <n v="998599"/>
    <s v="NOS"/>
    <n v="1"/>
    <s v="CGST + SGST - 18%"/>
    <n v="600000"/>
    <m/>
    <n v="54000"/>
    <n v="54000"/>
    <m/>
    <m/>
    <n v="708000"/>
  </r>
  <r>
    <x v="7"/>
    <x v="0"/>
    <x v="7"/>
    <n v="326"/>
    <s v="Sarojarajan Green Energy"/>
    <s v="33AECFS2291D1ZC"/>
    <s v="NCES INCOME"/>
    <s v="GE215018601719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27"/>
    <s v="Kumaran Textiles"/>
    <s v="33AADFK3959R1ZP"/>
    <s v="NCES INCOME"/>
    <s v="GE215018611720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28"/>
    <s v="Green Infra Wind Generation Ltd.,"/>
    <s v="33AAECG3408R1ZE"/>
    <s v="NCES INCOME"/>
    <s v="GE215018621721"/>
    <d v="2025-04-25T00:00:00"/>
    <s v="NCES INCOME"/>
    <n v="998599"/>
    <s v="NOS"/>
    <n v="1"/>
    <s v="CGST + SGST - 18%"/>
    <n v="425000"/>
    <m/>
    <n v="38250"/>
    <n v="38250"/>
    <m/>
    <m/>
    <n v="501500"/>
  </r>
  <r>
    <x v="7"/>
    <x v="0"/>
    <x v="7"/>
    <n v="329"/>
    <s v="PP Wind Farm Pvt. Ltd.,"/>
    <s v="33AAHCP8705H2ZC"/>
    <s v="NCES INCOME"/>
    <s v="GE215018631722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30"/>
    <s v="TMV Energy Reesources Pvt. Ltd.,"/>
    <s v="33AAGCT3745A1ZQ"/>
    <s v="NCES INCOME"/>
    <s v="GE215018641723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31"/>
    <s v="Swami Green Energy Pvt. Ltd.,"/>
    <s v="33ABHCS6568E1Z5"/>
    <s v="NCES INCOME"/>
    <s v="GE215018651724"/>
    <d v="2025-04-28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32"/>
    <s v="Swami Green Energy Pvt. Ltd.,"/>
    <s v="33ABHCS6568E1Z5"/>
    <s v="NCES INCOME"/>
    <s v="GE215018661725"/>
    <d v="2025-04-28T00:00:00"/>
    <s v="NCES INCOME"/>
    <n v="998599"/>
    <s v="NOS"/>
    <n v="1"/>
    <s v="CGST + SGST - 18%"/>
    <n v="125000"/>
    <m/>
    <n v="11250"/>
    <n v="11250"/>
    <m/>
    <m/>
    <n v="147500"/>
  </r>
  <r>
    <x v="7"/>
    <x v="0"/>
    <x v="7"/>
    <n v="333"/>
    <s v="Echanda Urja pvt. Ltd.,"/>
    <s v="33AADCE8132B1Z7"/>
    <s v="NCES INCOME"/>
    <s v="GE215018671726"/>
    <d v="2025-04-28T00:00:00"/>
    <s v="NCES INCOME"/>
    <n v="998599"/>
    <s v="NOS"/>
    <n v="1"/>
    <s v="CGST + SGST - 18%"/>
    <n v="1675000"/>
    <m/>
    <n v="150750"/>
    <n v="150750"/>
    <m/>
    <m/>
    <n v="1976500"/>
  </r>
  <r>
    <x v="7"/>
    <x v="0"/>
    <x v="7"/>
    <n v="334"/>
    <s v="Nachiar Spinning Mills Pvt, Ltd.,"/>
    <s v="33AAACN9847P1ZS"/>
    <s v="NCES INCOME"/>
    <s v="GE215018681727"/>
    <d v="2025-04-2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335"/>
    <s v="Muthu Export House"/>
    <s v="33AAAFM8638A1ZN"/>
    <s v="NCES INCOME"/>
    <s v="GE215018691728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36"/>
    <s v="Siva Electri Generation Pvt. Ltd.,"/>
    <s v="33AAFCS2212J1ZP"/>
    <s v="NCES INCOME"/>
    <s v="GE215018701729"/>
    <d v="2025-04-28T00:00:00"/>
    <s v="NCES INCOME"/>
    <n v="998599"/>
    <s v="NOS"/>
    <n v="1"/>
    <s v="CGST + SGST - 18%"/>
    <n v="375000"/>
    <m/>
    <n v="33750"/>
    <n v="33750"/>
    <m/>
    <m/>
    <n v="442500"/>
  </r>
  <r>
    <x v="7"/>
    <x v="0"/>
    <x v="7"/>
    <n v="337"/>
    <s v="Gee Yess India Engineering"/>
    <s v="33AAICG1034H1Z1"/>
    <s v="NCES INCOME"/>
    <s v="GE215018711730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38"/>
    <s v="Yesco Flow Control Engineers pvt. Ltd.,"/>
    <s v="33AAAFY4114B1ZU"/>
    <s v="NCES INCOME"/>
    <s v="GE215018721731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39"/>
    <s v="Seyad Cotton Mills Pvt. Ltd"/>
    <s v="33AADCS9550M1ZY"/>
    <s v="NCES INCOME"/>
    <s v="GE215018731732"/>
    <d v="2025-04-28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340"/>
    <s v="Allied Green Power pvt. Ltd.,"/>
    <s v="33AAZCA1162D1ZT"/>
    <s v="NCES INCOME"/>
    <s v="GE215018741733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1"/>
    <s v="Siva Green Energy India Pvt. Ltd.,"/>
    <s v="33AAKCS2450H1ZH"/>
    <s v="NCES INCOME"/>
    <s v="GE215018751734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2"/>
    <s v="Padma Enercon Wind Power Pvt. Ltd.,"/>
    <s v="33AAOCP5411H1ZH"/>
    <s v="NCES INCOME"/>
    <s v="GE215018761735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3"/>
    <s v="Sakthi Wind Projects Pvt. Ltd.,"/>
    <s v="33ABMCS7575G1ZV"/>
    <s v="NCES INCOME"/>
    <s v="GE215018771736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4"/>
    <s v="Neohasta Industries Pvt. Ltd.,"/>
    <s v="33AAJCN2508E1ZU"/>
    <s v="NCES INCOME"/>
    <s v="GE215018781737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5"/>
    <s v="V. Sathyamoorthy &amp; Co"/>
    <s v="33AACFV0222D1ZY"/>
    <s v="NCES INCOME"/>
    <s v="GE215018791738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6"/>
    <s v="V. Sathyamoorthy &amp; Co"/>
    <s v="33AACFV0222D1ZY"/>
    <s v="NCES INCOME"/>
    <s v="GE215018801739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7"/>
    <s v="Palladam Steels Pvt. Ltd.,"/>
    <s v="33AAMCP6368D1Z9"/>
    <s v="NCES INCOME"/>
    <s v="GE215018811740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48"/>
    <s v="Seyadu Beedi Company"/>
    <s v="33AACFS5706R1ZT"/>
    <s v="NCES INCOME"/>
    <s v="GE215018821741"/>
    <d v="2025-04-28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349"/>
    <s v="Seyadu Beedi Company"/>
    <s v="33AACFS5706R1ZT"/>
    <s v="NCES INCOME"/>
    <s v="GE215018831742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0"/>
    <s v="Premchander Wind Farms Pvt. Ltd.,"/>
    <s v="33AAJCP7736L1ZX"/>
    <s v="NCES INCOME"/>
    <s v="GE215018841743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1"/>
    <s v="Sri Dhandayuthapani Spinners Pvt. Ltd.,"/>
    <s v="33AAHCS8807R1ZM"/>
    <s v="NCES INCOME"/>
    <s v="GE215018851744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2"/>
    <s v="Sri Dhandayuthapani Spinners Pvt. Ltd.,"/>
    <s v="33AAHCS8807R1ZM"/>
    <s v="NCES INCOME"/>
    <s v="GE215018861745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3"/>
    <s v="Viking Knitters"/>
    <s v="33AABFV8542R1ZJ"/>
    <s v="NCES INCOME"/>
    <s v="GE215018871746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4"/>
    <s v="Santhi duraisamy"/>
    <s v="33AGUPS1192H1ZZ"/>
    <s v="NCES INCOME"/>
    <s v="GE215018881747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5"/>
    <s v="LMW Ltd.,"/>
    <s v="33AAACL5244N1ZF"/>
    <s v="NCES INCOME"/>
    <s v="GE215018891748"/>
    <d v="2025-04-28T00:00:00"/>
    <s v="NCES INCOME"/>
    <n v="998599"/>
    <s v="NOS"/>
    <n v="1"/>
    <s v="CGST + SGST - 18%"/>
    <n v="178575"/>
    <m/>
    <n v="16071.75"/>
    <n v="16071.75"/>
    <m/>
    <m/>
    <n v="210718.5"/>
  </r>
  <r>
    <x v="7"/>
    <x v="0"/>
    <x v="7"/>
    <n v="356"/>
    <s v="LMW Ltd.,"/>
    <s v="33AAACL5244N1ZF"/>
    <s v="NCES INCOME"/>
    <s v="GE215018901749"/>
    <d v="2025-04-28T00:00:00"/>
    <s v="NCES INCOME"/>
    <n v="998599"/>
    <s v="NOS"/>
    <n v="1"/>
    <s v="CGST + SGST - 18%"/>
    <n v="150010"/>
    <m/>
    <n v="13500.9"/>
    <n v="13500.9"/>
    <m/>
    <m/>
    <n v="177011.8"/>
  </r>
  <r>
    <x v="7"/>
    <x v="0"/>
    <x v="7"/>
    <n v="357"/>
    <s v="Prakash Industries Ltd.,"/>
    <s v="33AABCP6765H1ZB"/>
    <s v="NCES INCOME"/>
    <s v="GE215018911750"/>
    <d v="2025-04-28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58"/>
    <s v="Nandhi Spinning Mills Pvt. Ltd.,"/>
    <s v="33AAACN6166D3ZP"/>
    <s v="NCES INCOME"/>
    <s v="GE215018921751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59"/>
    <s v="New Vision Wind Power Pvt. Ltd.,"/>
    <s v="33AAECN2387E1ZM"/>
    <s v="NCES INCOME"/>
    <s v="GE215018931752"/>
    <d v="2025-04-28T00:00:00"/>
    <s v="NCES INCOME"/>
    <n v="998599"/>
    <s v="NOS"/>
    <n v="1"/>
    <s v="CGST + SGST - 18%"/>
    <n v="200000"/>
    <m/>
    <n v="18000"/>
    <n v="18000"/>
    <m/>
    <m/>
    <n v="236000"/>
  </r>
  <r>
    <x v="7"/>
    <x v="0"/>
    <x v="7"/>
    <n v="360"/>
    <s v="Jay Thiru Renewable Power Pvt. Ltd."/>
    <s v="33AADCJ1050F1Z7"/>
    <s v="NCES INCOME"/>
    <s v="GE215018941753"/>
    <d v="2025-04-28T00:00:00"/>
    <s v="NCES INCOME"/>
    <n v="998599"/>
    <s v="NOS"/>
    <n v="1"/>
    <s v="CGST + SGST - 18%"/>
    <n v="125000"/>
    <m/>
    <n v="11250"/>
    <n v="11250"/>
    <m/>
    <m/>
    <n v="147500"/>
  </r>
  <r>
    <x v="7"/>
    <x v="0"/>
    <x v="7"/>
    <n v="361"/>
    <s v="LMW Ltd.,"/>
    <s v="33AAACL5244N1ZF"/>
    <s v="NCES INCOME"/>
    <s v="GE215018951754"/>
    <d v="2025-04-28T00:00:00"/>
    <s v="NCES INCOME"/>
    <n v="998599"/>
    <s v="NOS"/>
    <n v="1"/>
    <s v="CGST + SGST - 18%"/>
    <n v="96430"/>
    <m/>
    <n v="8678.7000000000007"/>
    <n v="8678.7000000000007"/>
    <m/>
    <m/>
    <n v="113787.4"/>
  </r>
  <r>
    <x v="7"/>
    <x v="0"/>
    <x v="7"/>
    <n v="362"/>
    <s v="Jay Thiru Renewable Power Pvt. Ltd."/>
    <s v="33AADCJ1050F1Z7"/>
    <s v="NCES INCOME"/>
    <s v="GE215018961755"/>
    <d v="2025-04-28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63"/>
    <s v="Amala Green Energy Pvt. Ltd.,"/>
    <s v="33ABBCA7461L1ZK"/>
    <s v="NCES INCOME"/>
    <s v="GE215018971756"/>
    <d v="2025-04-2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364"/>
    <s v="Eternal Renewables Pvt. Ltd.,"/>
    <s v="33AAFCE3256J1ZP"/>
    <s v="NCES INCOME"/>
    <s v="GE215018981757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65"/>
    <s v="SR Green Energy "/>
    <s v="33ACCFS3094E1ZB"/>
    <s v="NCES INCOME"/>
    <s v="GE215018991758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66"/>
    <s v="SR Green Energy "/>
    <s v="33ACCFS3094E1ZB"/>
    <s v="NCES INCOME"/>
    <s v="GE215019001759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67"/>
    <s v="Vijayanth DeveloPer pvt. Ltd.,"/>
    <s v="33AACCV8776B1Z9"/>
    <s v="NCES INCOME"/>
    <s v="GE215019011760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68"/>
    <s v="Premchander Wind Farms Pvt. Ltd.,"/>
    <s v="33AAJCP7736L1ZX"/>
    <s v="NCES INCOME"/>
    <s v="GE215019021761"/>
    <d v="2025-04-29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369"/>
    <s v="Sakthi Wind Projects Pvt. Ltd.,"/>
    <s v="33ABMCS7575G1ZV"/>
    <s v="NCES INCOME"/>
    <s v="GE215019031762"/>
    <d v="2025-04-29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370"/>
    <s v="Excel Power Co.,"/>
    <s v="33AALFE4794Q1ZM"/>
    <s v="NCES INCOME"/>
    <s v="GE215019041763"/>
    <d v="2025-04-29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371"/>
    <s v="KKK Solar Farms Pvt. Ltd.,"/>
    <s v="33AAJCK0257F1ZT"/>
    <s v="NCES INCOME"/>
    <s v="GE215019051764"/>
    <d v="2025-04-2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372"/>
    <s v="KGR Knits Pvt. Ltd.,"/>
    <s v="33AAKCK3257G1ZK"/>
    <s v="NCES INCOME"/>
    <s v="GE215019061765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73"/>
    <s v="RP Solar The Rising Power"/>
    <s v="33AAYFR6845A1ZX"/>
    <s v="NCES INCOME"/>
    <s v="GE215019071766"/>
    <d v="2025-04-2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374"/>
    <s v="Renewer Energle Pvt. Ltd.,"/>
    <s v="33AANCR1667A1ZK"/>
    <s v="NCES INCOME"/>
    <s v="GE215019081767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75"/>
    <s v="Vijayanth DeveloPer pvt. Ltd.,"/>
    <s v="33AACCV8776B1Z9"/>
    <s v="NCES INCOME"/>
    <s v="GE215019091768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76"/>
    <s v="Vijayanth Develooer pvt. Ltd.,"/>
    <s v="33AACCV8776B1Z9"/>
    <s v="NCES INCOME"/>
    <s v="GE215019101769"/>
    <d v="2025-04-29T00:00:00"/>
    <s v="NCES INCOME"/>
    <n v="998599"/>
    <s v="NOS"/>
    <n v="1"/>
    <s v="CGST + SGST - 18%"/>
    <n v="175000"/>
    <m/>
    <n v="15750"/>
    <n v="15750"/>
    <m/>
    <m/>
    <n v="206500"/>
  </r>
  <r>
    <x v="7"/>
    <x v="0"/>
    <x v="7"/>
    <n v="377"/>
    <s v="Eternal Renewables Pvt. Ltd.,"/>
    <s v="33AAFCE3256J1ZP"/>
    <s v="NCES INCOME"/>
    <s v="GE215019111770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78"/>
    <s v="ER Aditya Pure Wind Pvt. Ltd.,"/>
    <s v="33AAECE8400F1Z3"/>
    <s v="NCES INCOME"/>
    <s v="GE215019121771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79"/>
    <s v="Green Shift Pvt. Ltd.,"/>
    <s v="33AAGCG6202K1ZS"/>
    <s v="NCES INCOME"/>
    <s v="GE215019131772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80"/>
    <s v="Apple India Solar Products Pvt. Ltd.,"/>
    <s v="33AATCA0025F1Z3"/>
    <s v="NCES INCOME"/>
    <s v="GE215019141773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1"/>
    <s v="Velan Infra Projects Pvt. Ltd.,"/>
    <s v="33AAECV5914D1ZL"/>
    <s v="NCES INCOME"/>
    <s v="GE215019151774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2"/>
    <s v="Velan Infra Projects Pvt. Ltd.,"/>
    <s v="33AAECV5914D1ZL"/>
    <s v="NCES INCOME"/>
    <s v="GE215019161775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3"/>
    <s v="Kilavikulam Rajalakshmi Solar Power"/>
    <s v="33AAJCK1879K1Z4"/>
    <s v="NCES INCOME"/>
    <s v="GE215019171776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4"/>
    <s v="Lotus Clean Power Venture Pvt. Ltd.,"/>
    <s v="33AACCL0985E1ZQ"/>
    <s v="NCES INCOME"/>
    <s v="GE215019181777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85"/>
    <s v="Lotus Clean Power Venture Pvt. Ltd.,"/>
    <s v="33AACCL0985E1ZQ"/>
    <s v="NCES INCOME"/>
    <s v="GE215019191778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86"/>
    <s v="Kilavikulam Rajalakshmi Solar Power"/>
    <s v="33AAJCK1879K1Z4"/>
    <s v="NCES INCOME"/>
    <s v="GE215019201779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7"/>
    <s v="Apple India Solar Products Pvt. Ltd.,"/>
    <s v="33AATCA0025F1Z3"/>
    <s v="NCES INCOME"/>
    <s v="GE215019211780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8"/>
    <s v="Jayavelan Power Pvt. Ltd.,"/>
    <s v="33AAFCJ4185K1ZC"/>
    <s v="NCES INCOME"/>
    <s v="GE215019221781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89"/>
    <s v="Jayavelan Power Pvt. Ltd.,"/>
    <s v="33AAFCJ4185K1ZC"/>
    <s v="NCES INCOME"/>
    <s v="GE215019231782"/>
    <d v="2025-04-29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390"/>
    <s v="CWRE Wind Power pvt. Ltd.,"/>
    <s v="33AAECC7948N1Z5"/>
    <s v="NCES INCOME"/>
    <s v="GE215019241783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91"/>
    <s v="Aara Green Tech Pvt. Ltd.,"/>
    <s v="33ABBCA9990L1Z6"/>
    <s v="NCES INCOME"/>
    <s v="GE215019251784"/>
    <d v="2025-04-2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392"/>
    <s v="Indowind Power Pvt.ltd.,"/>
    <s v="33AACCI3887N1Z3"/>
    <s v="NCES INCOME"/>
    <s v="GE215019261785"/>
    <d v="2025-04-29T00:00:00"/>
    <s v="NCES INCOME"/>
    <n v="998599"/>
    <s v="NOS"/>
    <n v="1"/>
    <s v="CGST + SGST - 18%"/>
    <n v="300000"/>
    <m/>
    <n v="27000"/>
    <n v="27000"/>
    <m/>
    <m/>
    <n v="354000"/>
  </r>
  <r>
    <x v="7"/>
    <x v="0"/>
    <x v="7"/>
    <n v="393"/>
    <s v="Blue Breeze Enterprise"/>
    <s v="33AAEFB1784G1ZP"/>
    <s v="NCES INCOME"/>
    <s v="GE215019271786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94"/>
    <s v="Blue Breeze Enterprise"/>
    <s v="33AAEFB1784G1ZP"/>
    <s v="NCES INCOME"/>
    <s v="GE215019281787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95"/>
    <s v="SA Green Energy Pvt. Ltd.,"/>
    <s v="33ABLCS3807L1Z2"/>
    <s v="NCES INCOME"/>
    <s v="GE215019291788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396"/>
    <s v="Amplus Sun Beat Pvt.Ltd.,"/>
    <s v="33AAZCA0435F2ZQ"/>
    <s v="NCES INCOME"/>
    <s v="GE215019301789"/>
    <d v="2025-04-29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397"/>
    <s v="Indowind Power Pvt.ltd.,"/>
    <s v="33AACCI3887N1Z3"/>
    <s v="NCES INCOME"/>
    <s v="GE215019311790"/>
    <d v="2025-04-29T00:00:00"/>
    <s v="NCES INCOME"/>
    <n v="998599"/>
    <s v="NOS"/>
    <n v="1"/>
    <s v="CGST + SGST - 18%"/>
    <n v="150000"/>
    <m/>
    <n v="13500"/>
    <n v="13500"/>
    <m/>
    <m/>
    <n v="177000"/>
  </r>
  <r>
    <x v="7"/>
    <x v="0"/>
    <x v="7"/>
    <n v="398"/>
    <s v="Best Corporation Pvt. Ltd.,"/>
    <s v="33AACCR6828G2ZD"/>
    <s v="NCES INCOME"/>
    <s v="GE215019321791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399"/>
    <s v="Bharath Enterprises"/>
    <s v="33DXJPM2109F1ZR"/>
    <s v="NCES INCOME"/>
    <s v="GE215019331792"/>
    <d v="2025-04-29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400"/>
    <s v="Thamara Green Power Pvt. Ltd.,"/>
    <s v="33AAKCT3715A1ZS"/>
    <s v="NCES INCOME"/>
    <s v="GE215019341793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01"/>
    <s v="JRR Green Energy Pvt. Ltd.,"/>
    <s v="33AAGCJ2380K1ZI"/>
    <s v="NCES INCOME"/>
    <s v="GE215019351794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02"/>
    <s v="Bannari Solar Valley Pvt. Ltd.,"/>
    <s v="33AANCB2364E1ZW"/>
    <s v="NCES INCOME"/>
    <s v="GE215019361795"/>
    <d v="2025-04-2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403"/>
    <s v="V. Tech Green Energy Pvt. Ltd.,"/>
    <s v="33AAJCV6767H1ZV"/>
    <s v="NCES INCOME"/>
    <s v="GE215019371796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04"/>
    <s v="Goyal Ispat Pvt. Ltd.,"/>
    <s v="33AAACG2191B1Z9"/>
    <s v="NCES INCOME"/>
    <s v="GE215019381797"/>
    <d v="2025-04-29T00:00:00"/>
    <s v="NCES INCOME"/>
    <n v="998599"/>
    <s v="NOS"/>
    <n v="1"/>
    <s v="CGST + SGST - 18%"/>
    <n v="35715"/>
    <m/>
    <n v="3214.35"/>
    <n v="3214.35"/>
    <m/>
    <m/>
    <n v="42143.7"/>
  </r>
  <r>
    <x v="7"/>
    <x v="0"/>
    <x v="7"/>
    <n v="405"/>
    <s v="Sri Thillapuramman Energy Pvt. Ltd.,"/>
    <s v="33ABMCS2137A1ZR"/>
    <s v="NCES INCOME"/>
    <s v="GE215019391798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06"/>
    <s v="Jay Thiru Renewable Power Pvt. Ltd."/>
    <s v="33AADCJ1050F1Z7"/>
    <s v="NCES INCOME"/>
    <s v="GE215019401799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07"/>
    <s v="MSR Wind Farm"/>
    <s v="33ABIFM6722E1ZG"/>
    <s v="NCES INCOME"/>
    <s v="GE215019411800"/>
    <d v="2025-04-30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408"/>
    <s v="Indowind Power Pvt.ltd.,"/>
    <s v="33AACCI3887N1Z3"/>
    <s v="NCES INCOME"/>
    <s v="GE215019421801"/>
    <d v="2025-04-30T00:00:00"/>
    <s v="NCES INCOME"/>
    <n v="998599"/>
    <s v="NOS"/>
    <n v="1"/>
    <s v="CGST + SGST - 18%"/>
    <n v="75000"/>
    <m/>
    <n v="6750"/>
    <n v="6750"/>
    <m/>
    <m/>
    <n v="88500"/>
  </r>
  <r>
    <x v="7"/>
    <x v="0"/>
    <x v="7"/>
    <n v="409"/>
    <s v="Indowind Power Pvt.ltd.,"/>
    <s v="33AACCI3887N1Z3"/>
    <s v="NCES INCOME"/>
    <s v="GE215019431802"/>
    <d v="2025-04-30T00:00:00"/>
    <s v="NCES INCOME"/>
    <n v="998599"/>
    <s v="NOS"/>
    <n v="1"/>
    <s v="CGST + SGST - 18%"/>
    <n v="200000"/>
    <m/>
    <n v="18000"/>
    <n v="18000"/>
    <m/>
    <m/>
    <n v="236000"/>
  </r>
  <r>
    <x v="7"/>
    <x v="0"/>
    <x v="7"/>
    <n v="410"/>
    <s v="SSK Textiles"/>
    <s v="33ACKPS1343L1ZF"/>
    <s v="NCES INCOME"/>
    <s v="GE215019441803"/>
    <d v="2025-04-30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411"/>
    <s v="Shivanjali Green Energy Pvt. Ltd.,"/>
    <s v="33ABMCS0310B1Z2"/>
    <s v="NCES INCOME"/>
    <s v="GE215019451804"/>
    <d v="2025-04-30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12"/>
    <s v="Vishmayaa Energy Pvt. Ltd.,"/>
    <s v="33AAJCV6091L1ZT"/>
    <s v="NCES INCOME"/>
    <s v="GE215019461805"/>
    <d v="2025-04-30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13"/>
    <s v="Pixel Clean Energy Pvt. Ltd.,"/>
    <s v="33AAOCP2125N1Z7"/>
    <s v="NCES INCOME"/>
    <s v="GE215019471806"/>
    <d v="2025-04-30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414"/>
    <s v="Kannappan Textiles Mills Pvt. Ltd.,"/>
    <s v="33AABCS0452L1ZJ"/>
    <s v="NCES INCOME"/>
    <s v="GE215019481807"/>
    <d v="2025-04-30T00:00:00"/>
    <s v="NCES INCOME"/>
    <n v="998599"/>
    <s v="NOS"/>
    <n v="1"/>
    <s v="CGST + SGST - 18%"/>
    <n v="478460"/>
    <m/>
    <n v="43061.4"/>
    <n v="43061.4"/>
    <m/>
    <m/>
    <n v="564582.80000000005"/>
  </r>
  <r>
    <x v="7"/>
    <x v="0"/>
    <x v="7"/>
    <n v="415"/>
    <s v="Amplus Sun Beat Pvt.Ltd.,"/>
    <s v="33AAZCA0435F2ZQ"/>
    <s v="NCES INCOME"/>
    <s v="GE215019491808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16"/>
    <s v="Amplus Sun Beat Pvt.Ltd.,"/>
    <s v="33AAZCA0435F2ZQ"/>
    <s v="NCES INCOME"/>
    <s v="GE215019501809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17"/>
    <s v="Amplus Sun Beat Pvt.Ltd.,"/>
    <s v="33AAZCA0435F2ZQ"/>
    <s v="NCES INCOME"/>
    <s v="GE215019511810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18"/>
    <s v="Amplus Sun Beat Pvt.Ltd.,"/>
    <s v="33AAZCA0435F2ZQ"/>
    <s v="NCES INCOME"/>
    <s v="GE215019521811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19"/>
    <s v="Amplus Theta Energy Pvt. Ltd.,"/>
    <s v="33AAZCA5337N1ZZ"/>
    <s v="NCES INCOME"/>
    <s v="GE215019531812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0"/>
    <s v="Amplus Theta Energy Pvt. Ltd.,"/>
    <s v="33AAZCA5337N1ZZ"/>
    <s v="NCES INCOME"/>
    <s v="GE215019541813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1"/>
    <s v="Amplus Theta Energy Pvt. Ltd.,"/>
    <s v="33AAZCA5337N1ZZ"/>
    <s v="NCES INCOME"/>
    <s v="GE215019551814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2"/>
    <s v="Amplus Theta Energy Pvt. Ltd.,"/>
    <s v="33AAZCA5337N1ZZ"/>
    <s v="NCES INCOME"/>
    <s v="GE215019561815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3"/>
    <s v="Amplus Theta Energy Pvt. Ltd.,"/>
    <s v="33AAZCA5337N1ZZ"/>
    <s v="NCES INCOME"/>
    <s v="GE215019571816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4"/>
    <s v="Amplus Theta Energy Pvt. Ltd.,"/>
    <s v="33AAZCA5337N1ZZ"/>
    <s v="NCES INCOME"/>
    <s v="GE215019581817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5"/>
    <s v="Amplus Theta Energy Pvt. Ltd.,"/>
    <s v="33AAZCA5337N1ZZ"/>
    <s v="NCES INCOME"/>
    <s v="GE215019591818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6"/>
    <s v="Amplus Theta Energy Pvt. Ltd.,"/>
    <s v="33AAZCA5337N1ZZ"/>
    <s v="NCES INCOME"/>
    <s v="GE215019601819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7"/>
    <s v="Amplus Theta Energy Pvt. Ltd.,"/>
    <s v="33AAZCA5337N1ZZ"/>
    <s v="NCES INCOME"/>
    <s v="GE215019611820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8"/>
    <s v="Amplus Theta Energy Pvt. Ltd.,"/>
    <s v="33AAZCA5337N1ZZ"/>
    <s v="NCES INCOME"/>
    <s v="GE215019621821"/>
    <d v="2025-04-30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29"/>
    <s v="Deekshu Windmills Pvt. Ltd.,"/>
    <s v="33AAFCD2081E1Z4"/>
    <s v="NCES INCOME"/>
    <s v="GE215019631822"/>
    <d v="2025-04-30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30"/>
    <s v="Sri Shivsakthi Mercantile Pvt. Ltd.,"/>
    <s v="33ABCCS1225K1ZL"/>
    <s v="NCES INCOME"/>
    <s v="GE215019641823"/>
    <d v="2025-04-30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431"/>
    <s v="Vetal Textiles &amp; Electronics Pvt. Ltd.,"/>
    <s v="33AAACV6385J1Z1"/>
    <s v="NCES INCOME"/>
    <s v="GE215019651824"/>
    <d v="2025-04-30T00:00:00"/>
    <s v="NCES INCOME"/>
    <n v="998599"/>
    <s v="NOS"/>
    <n v="1"/>
    <s v="CGST + SGST - 18%"/>
    <n v="74900"/>
    <m/>
    <n v="6741"/>
    <n v="6741"/>
    <m/>
    <m/>
    <n v="88382"/>
  </r>
  <r>
    <x v="7"/>
    <x v="0"/>
    <x v="7"/>
    <n v="432"/>
    <s v="SLM SAND"/>
    <s v="33AEKFS7733Q1Z8"/>
    <s v="NCES INCOME"/>
    <s v="GE215019661825"/>
    <d v="2025-04-30T00:00:00"/>
    <s v="NCES INCOME"/>
    <n v="998599"/>
    <s v="NOS"/>
    <n v="1"/>
    <s v="CGST + SGST - 18%"/>
    <n v="717690"/>
    <m/>
    <n v="63306"/>
    <n v="63306"/>
    <m/>
    <m/>
    <n v="844302"/>
  </r>
  <r>
    <x v="7"/>
    <x v="0"/>
    <x v="7"/>
    <n v="433"/>
    <s v="HI - Tech Arsi Pvt. Ltd.,"/>
    <s v="unregister"/>
    <s v="NCES INCOME"/>
    <s v="GE215019671826"/>
    <d v="2025-04-03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34"/>
    <s v="Dahlia Green Energy Pvt. Ltd.,"/>
    <s v="unregister"/>
    <s v="NCES INCOME"/>
    <s v="GE215019681827"/>
    <d v="2025-04-04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35"/>
    <s v="Dhandapani Steen Pvt. Ltd.,"/>
    <s v="unregister"/>
    <s v="NCES INCOME"/>
    <s v="GE215019691828"/>
    <d v="2025-04-07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436"/>
    <s v="Sri Suguna Machine Works Pvt. Ltd.,"/>
    <s v="unregister"/>
    <s v="NCES INCOME"/>
    <s v="GE215019701829"/>
    <d v="2025-04-07T00:00:00"/>
    <s v="NCES INCOME"/>
    <n v="998599"/>
    <s v="NOS"/>
    <n v="1"/>
    <s v="CGST + SGST - 18%"/>
    <n v="10715"/>
    <m/>
    <n v="964.35"/>
    <n v="964.35"/>
    <m/>
    <m/>
    <n v="12643.7"/>
  </r>
  <r>
    <x v="7"/>
    <x v="0"/>
    <x v="7"/>
    <n v="437"/>
    <s v="Sri Suguna Machine Works Pvt. Ltd.,"/>
    <s v="unregister"/>
    <s v="NCES INCOME"/>
    <s v="GE215019711830"/>
    <d v="2025-04-0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38"/>
    <s v="M.Anadan"/>
    <s v="unregister"/>
    <s v="NCES INCOME"/>
    <s v="GE215019721831"/>
    <d v="2025-04-11T00:00:00"/>
    <s v="NCES INCOME"/>
    <n v="998599"/>
    <s v="NOS"/>
    <n v="1"/>
    <s v="CGST + SGST - 18%"/>
    <n v="812"/>
    <m/>
    <m/>
    <m/>
    <m/>
    <m/>
    <n v="812"/>
  </r>
  <r>
    <x v="7"/>
    <x v="0"/>
    <x v="7"/>
    <n v="439"/>
    <s v="Narasus Spinning Mills"/>
    <s v="unregister"/>
    <s v="NCES INCOME"/>
    <s v="GE215019731832"/>
    <d v="2025-04-11T00:00:00"/>
    <s v="NCES INCOME"/>
    <n v="998599"/>
    <s v="NOS"/>
    <n v="1"/>
    <s v="CGST + SGST - 18%"/>
    <n v="61650"/>
    <m/>
    <n v="5548.5"/>
    <n v="5548.5"/>
    <m/>
    <m/>
    <n v="72747"/>
  </r>
  <r>
    <x v="7"/>
    <x v="0"/>
    <x v="7"/>
    <n v="440"/>
    <s v="Narasus Spinning Mills"/>
    <s v="unregister"/>
    <s v="NCES INCOME"/>
    <s v="GE215019741833"/>
    <d v="2025-04-15T00:00:00"/>
    <s v="NCES INCOME"/>
    <n v="998599"/>
    <s v="NOS"/>
    <n v="1"/>
    <s v="CGST + SGST - 18%"/>
    <n v="675000"/>
    <m/>
    <n v="60750"/>
    <n v="60750"/>
    <m/>
    <m/>
    <n v="796500"/>
  </r>
  <r>
    <x v="7"/>
    <x v="0"/>
    <x v="7"/>
    <n v="441"/>
    <s v="Shrees Energy Source"/>
    <s v="unregister"/>
    <s v="NCES INCOME"/>
    <s v="GE215019751834"/>
    <d v="2025-04-15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442"/>
    <s v="Sri Marudamalai Andavar Wind Energy Pvt. Ltd.,"/>
    <s v="unregister"/>
    <s v="NCES INCOME"/>
    <s v="GE215019761835"/>
    <d v="2025-04-17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43"/>
    <s v="Sri Marudamalai Andavar Wind Energy Pvt. Ltd.,"/>
    <s v="unregister"/>
    <s v="NCES INCOME"/>
    <s v="GE215019771836"/>
    <d v="2025-04-17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44"/>
    <s v="Greennsure Power Pvt. Ltd.,"/>
    <s v="unregister"/>
    <s v="NCES INCOME"/>
    <s v="GE215019781837"/>
    <d v="2025-04-19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445"/>
    <s v="KKM Wind Mill India Pvt. Ltd.,"/>
    <s v="unregister"/>
    <s v="NCES INCOME"/>
    <s v="GE215019791838"/>
    <d v="2025-04-1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46"/>
    <s v="Torrent Urja 22 Pvt. Ltd.,"/>
    <s v="unregister"/>
    <s v="NCES INCOME"/>
    <s v="GE215019801839"/>
    <d v="2025-04-19T00:00:00"/>
    <s v="NCES INCOME"/>
    <n v="998599"/>
    <s v="NOS"/>
    <n v="1"/>
    <s v="CGST + SGST - 18%"/>
    <n v="174900"/>
    <m/>
    <n v="15741"/>
    <n v="15741"/>
    <m/>
    <m/>
    <n v="206382"/>
  </r>
  <r>
    <x v="7"/>
    <x v="0"/>
    <x v="7"/>
    <n v="447"/>
    <s v="MPS Wind Faarms"/>
    <s v="unregister"/>
    <s v="NCES INCOME"/>
    <s v="GE215019811840"/>
    <d v="2005-04-21T00:00:00"/>
    <s v="NCES INCOME"/>
    <n v="998599"/>
    <s v="NOS"/>
    <n v="1"/>
    <s v="CGST + SGST - 18%"/>
    <n v="150000"/>
    <m/>
    <n v="13500"/>
    <n v="13500"/>
    <m/>
    <m/>
    <n v="177000"/>
  </r>
  <r>
    <x v="7"/>
    <x v="0"/>
    <x v="7"/>
    <n v="448"/>
    <s v="SSV Green Power Pvt. Ltd.,"/>
    <s v="unregister"/>
    <s v="NCES INCOME"/>
    <s v="GE215019821841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49"/>
    <s v="OBLI Geo Rocks"/>
    <s v="unregister"/>
    <s v="NCES INCOME"/>
    <s v="GE215019831842"/>
    <d v="2005-04-21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50"/>
    <s v="Finecot Spinning Mills Pvt. Ltd.,"/>
    <s v="unregister"/>
    <s v="NCES INCOME"/>
    <s v="GE215019841843"/>
    <d v="2025-04-22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51"/>
    <s v="Remo Wind Energy Pvt. Ltd.,"/>
    <s v="unregister"/>
    <s v="NCES INCOME"/>
    <s v="GE215019851844"/>
    <d v="2025-04-22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52"/>
    <s v="Ashik Wind Farm"/>
    <s v="unregister"/>
    <s v="NCES INCOME"/>
    <s v="GE215019861845"/>
    <d v="2025-04-23T00:00:00"/>
    <s v="NCES INCOME"/>
    <n v="998599"/>
    <s v="NOS"/>
    <n v="1"/>
    <s v="CGST + SGST - 18%"/>
    <n v="478460"/>
    <m/>
    <n v="43061.4"/>
    <n v="43061.4"/>
    <m/>
    <m/>
    <n v="564582.80000000005"/>
  </r>
  <r>
    <x v="7"/>
    <x v="0"/>
    <x v="7"/>
    <n v="453"/>
    <s v="Citron Ecopower Pvt. Ltd.,"/>
    <s v="unregister"/>
    <s v="NCES INCOME"/>
    <s v="GE215019871846"/>
    <d v="2025-04-23T00:00:00"/>
    <s v="NCES INCOME"/>
    <n v="998599"/>
    <s v="NOS"/>
    <n v="1"/>
    <s v="CGST + SGST - 18%"/>
    <n v="150000"/>
    <m/>
    <n v="13500"/>
    <n v="13500"/>
    <m/>
    <m/>
    <n v="177000"/>
  </r>
  <r>
    <x v="7"/>
    <x v="0"/>
    <x v="7"/>
    <n v="454"/>
    <s v="Citron Ecopower Pvt. Ltd.,"/>
    <s v="unregister"/>
    <s v="NCES INCOME"/>
    <s v="GE215019881847"/>
    <d v="2025-04-23T00:00:00"/>
    <s v="NCES INCOME"/>
    <n v="998599"/>
    <s v="NOS"/>
    <n v="1"/>
    <s v="CGST + SGST - 18%"/>
    <n v="175000"/>
    <m/>
    <n v="15750"/>
    <n v="15750"/>
    <m/>
    <m/>
    <n v="206500"/>
  </r>
  <r>
    <x v="7"/>
    <x v="0"/>
    <x v="7"/>
    <n v="455"/>
    <s v="Citron Ecopower Pvt. Ltd.,"/>
    <s v="unregister"/>
    <s v="NCES INCOME"/>
    <s v="GE215019891848"/>
    <d v="2025-04-23T00:00:00"/>
    <s v="NCES INCOME"/>
    <n v="998599"/>
    <s v="NOS"/>
    <n v="1"/>
    <s v="CGST + SGST - 18%"/>
    <n v="1200000"/>
    <m/>
    <n v="108000"/>
    <n v="108000"/>
    <m/>
    <m/>
    <n v="1416000"/>
  </r>
  <r>
    <x v="7"/>
    <x v="0"/>
    <x v="7"/>
    <n v="456"/>
    <s v="Citron Ecopower Pvt. Ltd.,"/>
    <s v="unregister"/>
    <s v="NCES INCOME"/>
    <s v="GE215019901849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57"/>
    <s v="Orange Velley Winmills Pvt. Ltd.,"/>
    <s v="unregister"/>
    <s v="NCES INCOME"/>
    <s v="GE215019911850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58"/>
    <s v="Niso Wind Energy Pvt. Ltd.,"/>
    <s v="unregister"/>
    <s v="NCES INCOME"/>
    <s v="GE215019921851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59"/>
    <s v="Niso Wind Energy Pvt. Ltd.,"/>
    <s v="unregister"/>
    <s v="NCES INCOME"/>
    <s v="GE215019931852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0"/>
    <s v="Niso Wind Energy Pvt. Ltd.,"/>
    <s v="unregister"/>
    <s v="NCES INCOME"/>
    <s v="GE215019941853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1"/>
    <s v="Karphagham Tex Wind Farm LLP"/>
    <s v="unregister"/>
    <s v="NCES INCOME"/>
    <s v="GE215019951854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2"/>
    <s v="Rettaikill Renewable Energy LLP"/>
    <s v="unregister"/>
    <s v="NCES INCOME"/>
    <s v="GE215019961855"/>
    <d v="2025-04-23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3"/>
    <s v="Dahlia Green Energy Pvt. Ltd.,"/>
    <s v="unregister"/>
    <s v="NCES INCOME"/>
    <s v="GE215019971856"/>
    <d v="2025-04-24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64"/>
    <s v="Dahlia Green Energy Pvt. Ltd.,"/>
    <s v="unregister"/>
    <s v="NCES INCOME"/>
    <s v="GE215019981857"/>
    <d v="2025-04-24T00:00:00"/>
    <s v="NCES INCOME"/>
    <n v="998599"/>
    <s v="NOS"/>
    <n v="1"/>
    <s v="CGST + SGST - 18%"/>
    <n v="109950"/>
    <m/>
    <n v="9895.5"/>
    <n v="9895.5"/>
    <m/>
    <m/>
    <n v="129741"/>
  </r>
  <r>
    <x v="7"/>
    <x v="0"/>
    <x v="7"/>
    <n v="465"/>
    <s v="Ashnisha Power and Energy Pvt. Ltd"/>
    <s v="unregister"/>
    <s v="NCES INCOME"/>
    <s v="GE215019991858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6"/>
    <s v="JMI Wind Mills Pvt. Ltd.,"/>
    <s v="unregister"/>
    <s v="NCES INCOME"/>
    <s v="GE215020001859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7"/>
    <s v="Shaba Solar Power Pvt. Ltd.,"/>
    <s v="unregister"/>
    <s v="NCES INCOME"/>
    <s v="GE215020011860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8"/>
    <s v="Niso Wind Energy Pvt. Ltd.,"/>
    <s v="unregister"/>
    <s v="NCES INCOME"/>
    <s v="GE215020021861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69"/>
    <s v="Niso Wind Energy Pvt. Ltd.,"/>
    <s v="unregister"/>
    <s v="NCES INCOME"/>
    <s v="GE215020031862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0"/>
    <s v="Niso Wind Energy Pvt. Ltd.,"/>
    <s v="unregister"/>
    <s v="NCES INCOME"/>
    <s v="GE215020041863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1"/>
    <s v="Niso Wind Energy Pvt. Ltd.,"/>
    <s v="unregister"/>
    <s v="NCES INCOME"/>
    <s v="GE215020051864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2"/>
    <s v="Niso Wind Energy Pvt. Ltd.,"/>
    <s v="unregister"/>
    <s v="NCES INCOME"/>
    <s v="GE215020061865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3"/>
    <s v="Niso Wind Energy Pvt. Ltd.,"/>
    <s v="unregister"/>
    <s v="NCES INCOME"/>
    <s v="GE215020071866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4"/>
    <s v="Niso Wind Energy Pvt. Ltd.,"/>
    <s v="unregister"/>
    <s v="NCES INCOME"/>
    <s v="GE215020081867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5"/>
    <s v="Finecot Spinning Mills Pvt. Ltd.,"/>
    <s v="unregister"/>
    <s v="NCES INCOME"/>
    <s v="GE215020091868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6"/>
    <s v="Arul Steels"/>
    <s v="unregister"/>
    <s v="NCES INCOME"/>
    <s v="GE215020101869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7"/>
    <s v="Finecot Spinning Mills Pvt. Ltd.,"/>
    <s v="unregister"/>
    <s v="NCES INCOME"/>
    <s v="GE215020111870"/>
    <d v="2025-04-25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78"/>
    <s v="Sankar &amp; Associates,"/>
    <s v="unregister"/>
    <s v="NCES INCOME"/>
    <s v="GE215020121871"/>
    <d v="2025-04-25T00:00:00"/>
    <s v="NCES INCOME"/>
    <n v="998599"/>
    <s v="NOS"/>
    <n v="1"/>
    <s v="CGST + SGST - 18%"/>
    <n v="125000"/>
    <m/>
    <n v="11250"/>
    <n v="11250"/>
    <m/>
    <m/>
    <n v="147500"/>
  </r>
  <r>
    <x v="7"/>
    <x v="0"/>
    <x v="7"/>
    <n v="479"/>
    <s v="Finecot Spinning Mills Pvt. Ltd.,"/>
    <s v="unregister"/>
    <s v="NCES INCOME"/>
    <s v="GE215020131872"/>
    <d v="2025-04-25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480"/>
    <s v="Karphagham Tex Wind Farm LLP"/>
    <s v="unregister"/>
    <s v="NCES INCOME"/>
    <s v="GE215020141873"/>
    <d v="2025-04-28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81"/>
    <s v="Avni Green Energy"/>
    <s v="unregister"/>
    <s v="NCES INCOME"/>
    <s v="GE215020151874"/>
    <d v="2025-04-28T00:00:00"/>
    <s v="NCES INCOME"/>
    <n v="998599"/>
    <s v="NOS"/>
    <n v="1"/>
    <s v="CGST + SGST - 18%"/>
    <n v="214230"/>
    <m/>
    <n v="19280.7"/>
    <n v="19280.7"/>
    <m/>
    <m/>
    <n v="252791.40000000002"/>
  </r>
  <r>
    <x v="7"/>
    <x v="0"/>
    <x v="7"/>
    <n v="482"/>
    <s v="Avni Green Energy"/>
    <s v="unregister"/>
    <s v="NCES INCOME"/>
    <s v="GE215020161875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83"/>
    <s v="MP Wind Energy Pvt. Ltd.,"/>
    <s v="unregister"/>
    <s v="NCES INCOME"/>
    <s v="GE215020171876"/>
    <d v="2025-04-2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484"/>
    <s v="Remo Wind Energy Pvt. Ltd.,"/>
    <s v="unregister"/>
    <s v="NCES INCOME"/>
    <s v="GE215020181877"/>
    <d v="2025-04-28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85"/>
    <s v="Yash Metal Resources Pvt. Ltd.,"/>
    <s v="unregister"/>
    <s v="NCES INCOME"/>
    <s v="GE215020191878"/>
    <d v="2025-04-2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486"/>
    <s v="MP Wind Energy Pvt. Ltd.,"/>
    <s v="unregister"/>
    <s v="NCES INCOME"/>
    <s v="GE215020201879"/>
    <d v="2025-04-28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487"/>
    <s v="Sunland Auto Looms"/>
    <s v="unregister"/>
    <s v="NCES INCOME"/>
    <s v="GE215020211880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88"/>
    <s v="Karphagham Tex Wind Farm LLP"/>
    <s v="unregister"/>
    <s v="NCES INCOME"/>
    <s v="GE215020221881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89"/>
    <s v="MS Raja Transports"/>
    <s v="unregister"/>
    <s v="NCES INCOME"/>
    <s v="GE215020231882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0"/>
    <s v="Aerosky Green Power Pvt. Ltd"/>
    <s v="unregister"/>
    <s v="NCES INCOME"/>
    <s v="GE215020241883"/>
    <d v="2025-04-28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1"/>
    <s v="Karphagham Tex Wind Farm LLP"/>
    <s v="unregister"/>
    <s v="NCES INCOME"/>
    <s v="GE215020251884"/>
    <d v="2025-04-29T00:00:00"/>
    <s v="NCES INCOME"/>
    <n v="998599"/>
    <s v="NOS"/>
    <n v="1"/>
    <s v="CGST + SGST - 18%"/>
    <n v="100000"/>
    <m/>
    <n v="9000"/>
    <n v="9000"/>
    <m/>
    <m/>
    <n v="118000"/>
  </r>
  <r>
    <x v="7"/>
    <x v="0"/>
    <x v="7"/>
    <n v="492"/>
    <s v="KRR Energy"/>
    <s v="unregister"/>
    <s v="NCES INCOME"/>
    <s v="GE215020261885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3"/>
    <s v="Kanagathara Wind Farm Pvt. Ltd.,"/>
    <s v="unregister"/>
    <s v="NCES INCOME"/>
    <s v="GE215020271886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4"/>
    <s v="TKM Mills Pvt. Ltd.,"/>
    <s v="unregister"/>
    <s v="NCES INCOME"/>
    <s v="GE215020281887"/>
    <d v="2025-04-29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5"/>
    <s v="TKM Mills Pvt. Ltd.,"/>
    <s v="unregister"/>
    <s v="NCES INCOME"/>
    <s v="GE215020291888"/>
    <d v="2025-04-29T00:00:00"/>
    <s v="NCES INCOME"/>
    <n v="998599"/>
    <s v="NOS"/>
    <n v="1"/>
    <s v="CGST + SGST - 18%"/>
    <n v="239230"/>
    <m/>
    <n v="21530.7"/>
    <n v="21530.7"/>
    <m/>
    <m/>
    <n v="282291.40000000002"/>
  </r>
  <r>
    <x v="7"/>
    <x v="0"/>
    <x v="7"/>
    <n v="496"/>
    <s v="TKM Mills Pvt. Ltd.,"/>
    <s v="unregister"/>
    <s v="NCES INCOME"/>
    <s v="GE215020301889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97"/>
    <s v="Samy Poultry Pvt. Ltd.,"/>
    <s v="unregister"/>
    <s v="NCES INCOME"/>
    <s v="GE215020311890"/>
    <d v="2025-04-29T00:00:00"/>
    <s v="NCES INCOME"/>
    <n v="998599"/>
    <s v="NOS"/>
    <n v="1"/>
    <s v="CGST + SGST - 18%"/>
    <n v="50000"/>
    <m/>
    <n v="4500"/>
    <n v="4500"/>
    <m/>
    <m/>
    <n v="59000"/>
  </r>
  <r>
    <x v="7"/>
    <x v="0"/>
    <x v="7"/>
    <n v="498"/>
    <s v="Sri Marudamalai Andavar Wind Energy Pvt. Ltd.,"/>
    <s v="unregister"/>
    <s v="NCES INCOME"/>
    <s v="GE215020321891"/>
    <d v="2025-04-30T00:00:00"/>
    <s v="NCES INCOME"/>
    <n v="998599"/>
    <s v="NOS"/>
    <n v="1"/>
    <s v="CGST + SGST - 18%"/>
    <n v="25000"/>
    <m/>
    <n v="2250"/>
    <n v="2250"/>
    <m/>
    <m/>
    <n v="29500"/>
  </r>
  <r>
    <x v="7"/>
    <x v="0"/>
    <x v="7"/>
    <n v="499"/>
    <s v="Niso Wind Energy Pvt. Ltd.,"/>
    <s v="unregister"/>
    <s v="NCES INCOME"/>
    <s v="GE215020331892"/>
    <d v="2025-04-30T00:00:00"/>
    <s v="NCES INCOME"/>
    <n v="998599"/>
    <s v="NOS"/>
    <n v="1"/>
    <s v="CGST + SGST - 18%"/>
    <n v="25000"/>
    <m/>
    <n v="2250"/>
    <n v="2250"/>
    <m/>
    <m/>
    <n v="29500"/>
  </r>
  <r>
    <x v="0"/>
    <x v="1"/>
    <x v="0"/>
    <m/>
    <s v="Gurumoorthy munusamy, Salem"/>
    <s v="Un Registered"/>
    <s v="HIRE VECHICLE"/>
    <n v="4"/>
    <s v="04.04.2025"/>
    <s v="HIRE VECHICLE"/>
    <m/>
    <s v="NOS"/>
    <n v="1"/>
    <s v="CGST + SGST - 5%"/>
    <n v="30016.13"/>
    <m/>
    <n v="750.4"/>
    <n v="750.4"/>
    <m/>
    <m/>
    <n v="31516.930000000004"/>
  </r>
  <r>
    <x v="0"/>
    <x v="1"/>
    <x v="0"/>
    <m/>
    <s v="B.Muniyappan,Valparai"/>
    <s v="33BOIPM5243J1ZU"/>
    <s v="HIRE VECHICLE"/>
    <n v="2"/>
    <s v="04.04.2025"/>
    <s v="HIRE VECHICLE"/>
    <m/>
    <s v="NOS"/>
    <n v="1"/>
    <s v="CGST + SGST - 5%"/>
    <n v="90723.54"/>
    <m/>
    <n v="2268.09"/>
    <n v="2268.09"/>
    <m/>
    <m/>
    <n v="95259.719999999987"/>
  </r>
  <r>
    <x v="0"/>
    <x v="1"/>
    <x v="0"/>
    <m/>
    <s v="K.Srihari, Aliyar"/>
    <s v="Un Registered"/>
    <s v="HIRE VECHICLE"/>
    <n v="2"/>
    <s v="05.04.2025"/>
    <s v="HIRE VECHICLE"/>
    <m/>
    <s v="NOS"/>
    <n v="1"/>
    <s v="CGST + SGST - 5%"/>
    <n v="59921.51"/>
    <m/>
    <n v="1498.04"/>
    <n v="1498.04"/>
    <m/>
    <m/>
    <n v="62917.590000000004"/>
  </r>
  <r>
    <x v="1"/>
    <x v="1"/>
    <x v="1"/>
    <m/>
    <s v="V.V BIJU"/>
    <s v="ADCPB2071C"/>
    <s v="HIRE VECHICLE"/>
    <m/>
    <m/>
    <s v="HIRE VECHICLE"/>
    <m/>
    <s v="NOS"/>
    <n v="1"/>
    <s v="CGST + SGST - 5%"/>
    <n v="45000"/>
    <m/>
    <n v="1125"/>
    <n v="1125"/>
    <m/>
    <m/>
    <n v="47250"/>
  </r>
  <r>
    <x v="1"/>
    <x v="1"/>
    <x v="1"/>
    <m/>
    <s v="M.SIVARAJ"/>
    <s v="CFCPS6771M"/>
    <s v="HIRE VECHICLE"/>
    <m/>
    <m/>
    <s v="HIRE VECHICLE"/>
    <m/>
    <s v="NOS"/>
    <n v="1"/>
    <s v="CGST + SGST - 5%"/>
    <n v="19410"/>
    <m/>
    <n v="485.25"/>
    <n v="485.25"/>
    <m/>
    <m/>
    <n v="20380.5"/>
  </r>
  <r>
    <x v="1"/>
    <x v="1"/>
    <x v="1"/>
    <m/>
    <s v="M.SIVARAJ"/>
    <s v="CFCPS6771M"/>
    <s v="HIRE VECHICLE"/>
    <m/>
    <m/>
    <s v="HIRE VECHICLE"/>
    <m/>
    <s v="NOS"/>
    <n v="1"/>
    <s v="CGST + SGST - 5%"/>
    <n v="15565"/>
    <m/>
    <n v="389.125"/>
    <n v="389.125"/>
    <m/>
    <m/>
    <n v="16343.25"/>
  </r>
  <r>
    <x v="1"/>
    <x v="1"/>
    <x v="1"/>
    <m/>
    <s v="R.RAJENDRAN"/>
    <s v="BLMPR4898F"/>
    <s v="HIRE VECHICLE"/>
    <m/>
    <m/>
    <s v="HIRE VECHICLE"/>
    <m/>
    <s v="NOS"/>
    <n v="1"/>
    <s v="CGST + SGST - 5%"/>
    <n v="34835"/>
    <m/>
    <n v="870.875"/>
    <n v="870.875"/>
    <m/>
    <m/>
    <n v="36576.75"/>
  </r>
  <r>
    <x v="1"/>
    <x v="1"/>
    <x v="1"/>
    <m/>
    <s v="S.BALACHANDRAN"/>
    <s v="AGXPB0002G"/>
    <s v="HIRE VECHICLE"/>
    <m/>
    <m/>
    <s v="HIRE VECHICLE"/>
    <m/>
    <s v="NOS"/>
    <n v="1"/>
    <s v="CGST + SGST - 5%"/>
    <n v="34949"/>
    <m/>
    <n v="873.72500000000002"/>
    <n v="873.72500000000002"/>
    <m/>
    <m/>
    <n v="36696.449999999997"/>
  </r>
  <r>
    <x v="1"/>
    <x v="1"/>
    <x v="1"/>
    <m/>
    <s v="K.SATHISKUMAR"/>
    <s v="FTDPS3455C"/>
    <s v="HIRE VECHICLE"/>
    <m/>
    <m/>
    <s v="HIRE VECHICLE"/>
    <m/>
    <s v="NOS"/>
    <n v="1"/>
    <s v="CGST + SGST - 5%"/>
    <n v="34685"/>
    <m/>
    <n v="867.125"/>
    <n v="867.125"/>
    <m/>
    <m/>
    <n v="36419.25"/>
  </r>
  <r>
    <x v="1"/>
    <x v="1"/>
    <x v="1"/>
    <m/>
    <s v="D.NEELAMANI"/>
    <s v="BDHPN6874N"/>
    <s v="HIRE VECHICLE"/>
    <m/>
    <m/>
    <s v="HIRE VECHICLE"/>
    <m/>
    <s v="NOS"/>
    <n v="1"/>
    <s v="CGST + SGST - 5%"/>
    <n v="39924"/>
    <m/>
    <n v="998.1"/>
    <n v="998.1"/>
    <m/>
    <m/>
    <n v="41920.199999999997"/>
  </r>
  <r>
    <x v="3"/>
    <x v="1"/>
    <x v="3"/>
    <m/>
    <s v="N.Madheswaran"/>
    <s v="AVNPM5506D"/>
    <s v="HIRE VECHICLE"/>
    <s v="04"/>
    <s v="03.04.25"/>
    <s v="HIRE VECHICLE"/>
    <m/>
    <s v="NOS"/>
    <n v="1"/>
    <s v="CGST + SGST - 5%"/>
    <n v="42000.24"/>
    <m/>
    <n v="1050.0060000000001"/>
    <n v="1050.0060000000001"/>
    <m/>
    <m/>
    <n v="44100.252"/>
  </r>
  <r>
    <x v="3"/>
    <x v="1"/>
    <x v="3"/>
    <m/>
    <s v="V.R.Manikandan"/>
    <s v="DMKPM1372L"/>
    <s v="HIRE VECHICLE"/>
    <s v="07"/>
    <s v="01.04.25"/>
    <s v="HIRE VECHICLE"/>
    <m/>
    <s v="NOS"/>
    <n v="1"/>
    <s v="CGST + SGST - 5%"/>
    <n v="34992.559999999998"/>
    <m/>
    <n v="874.81399999999996"/>
    <n v="874.81399999999996"/>
    <m/>
    <m/>
    <n v="36742.187999999995"/>
  </r>
  <r>
    <x v="3"/>
    <x v="1"/>
    <x v="3"/>
    <m/>
    <s v="P.Mathaiyan"/>
    <s v="ASZPM7347P"/>
    <s v="HIRE VECHICLE"/>
    <s v="06"/>
    <s v="02.04.25"/>
    <s v="HIRE VECHICLE"/>
    <m/>
    <s v="NOS"/>
    <n v="1"/>
    <s v="CGST + SGST - 5%"/>
    <n v="34520.74"/>
    <m/>
    <n v="863.01850000000002"/>
    <n v="863.01850000000002"/>
    <m/>
    <m/>
    <n v="36246.776999999995"/>
  </r>
  <r>
    <x v="3"/>
    <x v="1"/>
    <x v="3"/>
    <m/>
    <s v="D.Murugesan"/>
    <s v="CHNPM0797E"/>
    <s v="HIRE VECHICLE"/>
    <s v="05"/>
    <s v="01.04.25"/>
    <s v="HIRE VECHICLE"/>
    <m/>
    <s v="NOS"/>
    <n v="1"/>
    <s v="CGST + SGST - 5%"/>
    <n v="34934.85"/>
    <m/>
    <n v="873.37125000000003"/>
    <n v="873.37125000000003"/>
    <m/>
    <m/>
    <n v="36681.592499999992"/>
  </r>
  <r>
    <x v="3"/>
    <x v="1"/>
    <x v="3"/>
    <m/>
    <s v="S.Shajudeen"/>
    <s v="FHDPS5294B"/>
    <s v="HIRE VECHICLE"/>
    <s v="02"/>
    <s v="01.04.25"/>
    <s v="HIRE VECHICLE"/>
    <m/>
    <s v="NOS"/>
    <n v="1"/>
    <s v="CGST + SGST - 5%"/>
    <n v="34963.43"/>
    <m/>
    <n v="874.08575000000008"/>
    <n v="874.08575000000008"/>
    <m/>
    <m/>
    <n v="36711.601499999997"/>
  </r>
  <r>
    <x v="2"/>
    <x v="1"/>
    <x v="2"/>
    <m/>
    <s v="San@Sanmugavel/Tin"/>
    <s v="33AVQPS3590LIZT"/>
    <s v="HIRE VECHICLE"/>
    <s v="88/24-25"/>
    <m/>
    <s v="HIRE VECHICLE"/>
    <m/>
    <s v="NOS"/>
    <n v="1"/>
    <s v="CGST + SGST - 5%"/>
    <n v="40359"/>
    <m/>
    <n v="1008.975"/>
    <n v="1008.975"/>
    <m/>
    <m/>
    <n v="42376.95"/>
  </r>
  <r>
    <x v="2"/>
    <x v="1"/>
    <x v="2"/>
    <m/>
    <s v="S.Parasuraman / V.K.Puram"/>
    <s v="33CJPPP5318A1ZC"/>
    <s v="HIRE VECHICLE"/>
    <s v="08/24-25"/>
    <m/>
    <s v="HIRE VECHICLE"/>
    <m/>
    <s v="NOS"/>
    <n v="1"/>
    <s v="CGST + SGST - 5%"/>
    <n v="34955"/>
    <m/>
    <n v="873.875"/>
    <n v="873.875"/>
    <m/>
    <m/>
    <n v="36702.75"/>
  </r>
  <r>
    <x v="2"/>
    <x v="1"/>
    <x v="2"/>
    <m/>
    <s v="S.Parasuraman / V.K.Puram"/>
    <s v="33CJPPP5318A1ZC"/>
    <s v="HIRE VECHICLE"/>
    <s v="10/24-25"/>
    <m/>
    <s v="HIRE VECHICLE"/>
    <m/>
    <s v="NOS"/>
    <n v="1"/>
    <s v="CGST + SGST - 5%"/>
    <n v="55808"/>
    <m/>
    <n v="1395.2"/>
    <n v="1395.2"/>
    <m/>
    <m/>
    <n v="58598.399999999994"/>
  </r>
  <r>
    <x v="2"/>
    <x v="1"/>
    <x v="2"/>
    <m/>
    <s v="S.Parasuraman / V.K.Puram"/>
    <s v="33CJPPP5318A1ZC"/>
    <s v="HIRE VECHICLE"/>
    <s v="02/24-25"/>
    <m/>
    <s v="HIRE VECHICLE"/>
    <m/>
    <s v="NOS"/>
    <n v="1"/>
    <s v="CGST + SGST - 5%"/>
    <n v="30206"/>
    <m/>
    <n v="755.15"/>
    <n v="755.15"/>
    <m/>
    <m/>
    <n v="31716.300000000003"/>
  </r>
  <r>
    <x v="2"/>
    <x v="1"/>
    <x v="2"/>
    <m/>
    <s v="M/S. Thangam / Karichipatti"/>
    <s v="-"/>
    <s v="HIRE VECHICLE"/>
    <n v="28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29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0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1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2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3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4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5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6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7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8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39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San@Sanmugavel/Tin"/>
    <s v="33AVQPS3590LIZT"/>
    <s v="HIRE VECHICLE"/>
    <s v="89/24-25"/>
    <m/>
    <s v="HIRE VECHICLE"/>
    <m/>
    <s v="NOS"/>
    <n v="1"/>
    <s v="CGST + SGST - 5%"/>
    <n v="35820"/>
    <m/>
    <n v="895.5"/>
    <n v="895.5"/>
    <m/>
    <m/>
    <n v="37611"/>
  </r>
  <r>
    <x v="2"/>
    <x v="1"/>
    <x v="2"/>
    <m/>
    <s v="S.Parasuraman / V.K.Puram"/>
    <s v="33CJPPP5318A1ZC"/>
    <s v="HIRE VECHICLE"/>
    <s v="11/24-25"/>
    <m/>
    <s v="HIRE VECHICLE"/>
    <m/>
    <s v="NOS"/>
    <n v="1"/>
    <s v="CGST + SGST - 5%"/>
    <n v="51584"/>
    <m/>
    <n v="1289.5999999999999"/>
    <n v="1289.5999999999999"/>
    <m/>
    <m/>
    <n v="54163.199999999997"/>
  </r>
  <r>
    <x v="2"/>
    <x v="1"/>
    <x v="2"/>
    <m/>
    <s v="S.Parasuraman / V.K.Puram"/>
    <s v="33CJPPP5318A1ZC"/>
    <s v="HIRE VECHICLE"/>
    <s v="03/24-25"/>
    <m/>
    <s v="HIRE VECHICLE"/>
    <m/>
    <s v="NOS"/>
    <n v="1"/>
    <s v="CGST + SGST - 5%"/>
    <n v="31855"/>
    <m/>
    <n v="796.375"/>
    <n v="796.375"/>
    <m/>
    <m/>
    <n v="33447.75"/>
  </r>
  <r>
    <x v="2"/>
    <x v="1"/>
    <x v="2"/>
    <m/>
    <s v="S.Parasuraman / V.K.Puram"/>
    <s v="33CJPPP5318A1ZC"/>
    <s v="HIRE VECHICLE"/>
    <s v="09/24-25"/>
    <m/>
    <s v="HIRE VECHICLE"/>
    <m/>
    <s v="NOS"/>
    <n v="1"/>
    <s v="CGST + SGST - 5%"/>
    <n v="34180"/>
    <m/>
    <n v="854.5"/>
    <n v="854.5"/>
    <m/>
    <m/>
    <n v="35889"/>
  </r>
  <r>
    <x v="2"/>
    <x v="1"/>
    <x v="2"/>
    <m/>
    <s v="M/S. Thangam / Karichipatti"/>
    <s v="-"/>
    <s v="HIRE VECHICLE"/>
    <n v="40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1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2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3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4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5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6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7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8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49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50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/S. Thangam / Karichipatti"/>
    <s v="-"/>
    <s v="HIRE VECHICLE"/>
    <n v="51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S.Parasuraman / V.K.Puram"/>
    <s v="33CJPPP5318A1ZC"/>
    <s v="HIRE VECHICLE"/>
    <s v="12/24-25"/>
    <m/>
    <s v="HIRE VECHICLE"/>
    <m/>
    <s v="NOS"/>
    <n v="1"/>
    <s v="CGST + SGST - 5%"/>
    <n v="56796"/>
    <m/>
    <n v="1419.9"/>
    <n v="1419.9"/>
    <m/>
    <m/>
    <n v="59635.8"/>
  </r>
  <r>
    <x v="2"/>
    <x v="1"/>
    <x v="2"/>
    <m/>
    <s v="S.Parasuraman / V.K.Puram"/>
    <s v="33CJPPP5318A1ZC"/>
    <s v="HIRE VECHICLE"/>
    <s v="04/24-25"/>
    <m/>
    <s v="HIRE VECHICLE"/>
    <m/>
    <s v="NOS"/>
    <n v="1"/>
    <s v="CGST + SGST - 5%"/>
    <n v="32871"/>
    <m/>
    <n v="821.77499999999998"/>
    <n v="821.77499999999998"/>
    <m/>
    <m/>
    <n v="34514.550000000003"/>
  </r>
  <r>
    <x v="2"/>
    <x v="1"/>
    <x v="2"/>
    <m/>
    <s v="S.Parasuraman / V.K.Puram"/>
    <s v="33CJPPP5318A1ZC"/>
    <s v="HIRE VECHICLE"/>
    <s v="10/24-25"/>
    <m/>
    <s v="HIRE VECHICLE"/>
    <m/>
    <s v="NOS"/>
    <n v="1"/>
    <s v="CGST + SGST - 5%"/>
    <n v="29718"/>
    <m/>
    <n v="742.95"/>
    <n v="742.95"/>
    <m/>
    <m/>
    <n v="31203.9"/>
  </r>
  <r>
    <x v="2"/>
    <x v="1"/>
    <x v="2"/>
    <m/>
    <s v="San  @ Sanmugavel /Tirunelveli"/>
    <s v="33AVQPS3590LIZT"/>
    <s v="HIRE VECHICLE"/>
    <s v="05/25-26"/>
    <m/>
    <s v="HIRE VECHICLE"/>
    <m/>
    <s v="NOS"/>
    <n v="1"/>
    <s v="CGST + SGST - 5%"/>
    <n v="30861"/>
    <m/>
    <n v="771.52499999999998"/>
    <n v="771.52499999999998"/>
    <m/>
    <m/>
    <n v="32404.050000000003"/>
  </r>
  <r>
    <x v="2"/>
    <x v="1"/>
    <x v="2"/>
    <m/>
    <s v="San  @ Sanmugavel /Tirunelveli"/>
    <s v="33AVQPS3590LIZT"/>
    <s v="HIRE VECHICLE"/>
    <s v="06/25-26"/>
    <m/>
    <s v="HIRE VECHICLE"/>
    <m/>
    <s v="NOS"/>
    <n v="1"/>
    <s v="CGST + SGST - 5%"/>
    <n v="14849"/>
    <m/>
    <n v="371.22500000000002"/>
    <n v="371.22500000000002"/>
    <m/>
    <m/>
    <n v="15591.45"/>
  </r>
  <r>
    <x v="2"/>
    <x v="1"/>
    <x v="2"/>
    <m/>
    <s v="M.Thangam/Karichipatty/Theni Dist"/>
    <s v="-"/>
    <s v="HIRE VECHICLE"/>
    <n v="52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3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4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5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6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7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8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59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60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61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62"/>
    <m/>
    <s v="HIRE VECHICLE"/>
    <m/>
    <s v="NOS"/>
    <n v="1"/>
    <s v="CGST + SGST - 5%"/>
    <n v="1238"/>
    <m/>
    <n v="30.95"/>
    <n v="30.95"/>
    <m/>
    <m/>
    <n v="1299.9000000000001"/>
  </r>
  <r>
    <x v="2"/>
    <x v="1"/>
    <x v="2"/>
    <m/>
    <s v="M.Thangam/Karichipatty/Theni Dist"/>
    <s v="-"/>
    <s v="HIRE VECHICLE"/>
    <n v="63"/>
    <m/>
    <s v="HIRE VECHICLE"/>
    <m/>
    <s v="NOS"/>
    <n v="1"/>
    <s v="CGST + SGST - 5%"/>
    <n v="1238"/>
    <m/>
    <n v="30.95"/>
    <n v="30.95"/>
    <m/>
    <m/>
    <n v="1299.9000000000001"/>
  </r>
  <r>
    <x v="8"/>
    <x v="1"/>
    <x v="8"/>
    <m/>
    <s v="R.Nagarajan"/>
    <s v="Un Registered"/>
    <s v="HIRE VECHICLE"/>
    <s v="91109FY242501"/>
    <s v="04.04.25"/>
    <s v="HIRE VECHICLE"/>
    <m/>
    <s v="NOS"/>
    <n v="1"/>
    <s v="CGST + SGST - 5%"/>
    <n v="31030.73"/>
    <m/>
    <n v="775.77"/>
    <n v="775.77"/>
    <m/>
    <m/>
    <n v="32582.27"/>
  </r>
  <r>
    <x v="8"/>
    <x v="1"/>
    <x v="8"/>
    <m/>
    <s v="R.Nagarajan"/>
    <s v="Un Registered"/>
    <s v="HIRE VECHICLE"/>
    <s v="91109FY242502"/>
    <s v="04.04.25"/>
    <s v="HIRE VECHICLE"/>
    <m/>
    <s v="NOS"/>
    <n v="1"/>
    <s v="CGST + SGST - 5%"/>
    <n v="32714.13"/>
    <m/>
    <n v="817.85"/>
    <n v="817.85"/>
    <m/>
    <m/>
    <n v="34349.83"/>
  </r>
  <r>
    <x v="8"/>
    <x v="1"/>
    <x v="8"/>
    <m/>
    <s v="R.Nagarajan"/>
    <s v="Un Registered"/>
    <s v="HIRE VECHICLE"/>
    <s v="91109FY242503"/>
    <s v="04.04.25"/>
    <s v="HIRE VECHICLE"/>
    <m/>
    <s v="NOS"/>
    <n v="1"/>
    <s v="CGST + SGST - 5%"/>
    <n v="30076.28"/>
    <m/>
    <n v="751.91"/>
    <n v="751.91"/>
    <m/>
    <m/>
    <n v="31580.1"/>
  </r>
  <r>
    <x v="8"/>
    <x v="1"/>
    <x v="8"/>
    <m/>
    <s v=" P.Praveenkumar"/>
    <s v="Un Registered"/>
    <s v="HIRE VECHICLE"/>
    <s v="91109FY242504"/>
    <s v="07.04.2025"/>
    <s v="HIRE VECHICLE"/>
    <m/>
    <s v="NOS"/>
    <n v="1"/>
    <s v="CGST + SGST - 5%"/>
    <n v="42681.06"/>
    <m/>
    <n v="1067.03"/>
    <n v="1067.03"/>
    <m/>
    <m/>
    <n v="44815.119999999995"/>
  </r>
  <r>
    <x v="8"/>
    <x v="1"/>
    <x v="8"/>
    <m/>
    <s v="S.Prahathees"/>
    <s v="Un Registered"/>
    <s v="HIRE VECHICLE"/>
    <s v="91109FY242505"/>
    <s v="11.04.2025"/>
    <s v="HIRE VECHICLE"/>
    <m/>
    <s v="NOS"/>
    <n v="1"/>
    <s v="CGST + SGST - 5%"/>
    <n v="34267.83"/>
    <m/>
    <n v="856.7"/>
    <n v="856.7"/>
    <m/>
    <m/>
    <n v="35981.229999999996"/>
  </r>
  <r>
    <x v="8"/>
    <x v="1"/>
    <x v="8"/>
    <m/>
    <s v="R.Vigneshwaran"/>
    <s v="Un Registered"/>
    <s v="HIRE VECHICLE"/>
    <s v="91109FY242506"/>
    <s v="21.04.2025"/>
    <s v="HIRE VECHICLE"/>
    <m/>
    <s v="NOS"/>
    <n v="1"/>
    <s v="CGST + SGST - 5%"/>
    <n v="34039.629999999997"/>
    <m/>
    <n v="851"/>
    <n v="851"/>
    <m/>
    <m/>
    <n v="35741.629999999997"/>
  </r>
  <r>
    <x v="8"/>
    <x v="1"/>
    <x v="8"/>
    <m/>
    <s v="S.Kochadaimuthu"/>
    <s v="Un Registered"/>
    <s v="HIRE VECHICLE"/>
    <s v="91109FY242507"/>
    <s v="22.04.2025"/>
    <s v="HIRE VECHICLE"/>
    <m/>
    <s v="NOS"/>
    <n v="1"/>
    <s v="CGST + SGST - 5%"/>
    <n v="41014.53"/>
    <m/>
    <n v="1025.3699999999999"/>
    <n v="1025.3699999999999"/>
    <m/>
    <m/>
    <n v="43065.270000000004"/>
  </r>
  <r>
    <x v="5"/>
    <x v="1"/>
    <x v="5"/>
    <m/>
    <s v="Thiru. K.Sastry"/>
    <s v="Un Registered"/>
    <s v="HIRE VECHICLE"/>
    <m/>
    <s v="04/2025"/>
    <s v="HIRE VECHICLE"/>
    <m/>
    <s v="NOS"/>
    <n v="1"/>
    <s v="CGST + SGST - 5%"/>
    <n v="39787"/>
    <m/>
    <n v="994.67500000000007"/>
    <n v="994.67500000000007"/>
    <m/>
    <m/>
    <n v="41776.350000000006"/>
  </r>
  <r>
    <x v="5"/>
    <x v="1"/>
    <x v="5"/>
    <m/>
    <s v="Thiru.N.Prakash"/>
    <s v="Un Registered"/>
    <s v="HIRE VECHICLE"/>
    <m/>
    <s v="04/2025"/>
    <s v="HIRE VECHICLE"/>
    <m/>
    <s v="NOS"/>
    <n v="1"/>
    <s v="CGST + SGST - 5%"/>
    <n v="39996"/>
    <m/>
    <n v="999.90000000000009"/>
    <n v="999.90000000000009"/>
    <m/>
    <m/>
    <n v="41995.8"/>
  </r>
  <r>
    <x v="5"/>
    <x v="1"/>
    <x v="5"/>
    <m/>
    <s v="Thiru.C.Aswin Chandrakasan"/>
    <s v="Un Registered"/>
    <s v="HIRE VECHICLE"/>
    <m/>
    <s v="04/2025"/>
    <s v="HIRE VECHICLE"/>
    <m/>
    <s v="NOS"/>
    <n v="1"/>
    <s v="CGST + SGST - 5%"/>
    <n v="39986"/>
    <m/>
    <n v="999.65000000000009"/>
    <n v="999.65000000000009"/>
    <m/>
    <m/>
    <n v="41985.3"/>
  </r>
  <r>
    <x v="5"/>
    <x v="1"/>
    <x v="5"/>
    <m/>
    <s v="Thiru.D.Satheeshkumar"/>
    <s v="Un Registered"/>
    <s v="HIRE VECHICLE"/>
    <m/>
    <s v="04/2025"/>
    <s v="HIRE VECHICLE"/>
    <m/>
    <s v="NOS"/>
    <n v="1"/>
    <s v="CGST + SGST - 5%"/>
    <n v="15100"/>
    <m/>
    <n v="377.5"/>
    <n v="377.5"/>
    <m/>
    <m/>
    <n v="15855"/>
  </r>
  <r>
    <x v="5"/>
    <x v="1"/>
    <x v="5"/>
    <m/>
    <s v="Thiru.D.Satheeshkumar"/>
    <s v="Un Registered"/>
    <s v="HIRE VECHICLE"/>
    <m/>
    <s v="04/2025"/>
    <s v="HIRE VECHICLE"/>
    <m/>
    <s v="NOS"/>
    <n v="1"/>
    <s v="CGST + SGST - 5%"/>
    <n v="18602"/>
    <m/>
    <n v="465.05"/>
    <n v="465.05"/>
    <m/>
    <m/>
    <n v="19532.099999999999"/>
  </r>
  <r>
    <x v="5"/>
    <x v="1"/>
    <x v="5"/>
    <m/>
    <s v="Thiru. K.Sastry"/>
    <s v="Un Registered"/>
    <s v="HIRE VECHICLE"/>
    <m/>
    <s v="04/2025"/>
    <s v="HIRE VECHICLE"/>
    <m/>
    <s v="NOS"/>
    <n v="1"/>
    <s v="CGST + SGST - 5%"/>
    <n v="39923"/>
    <m/>
    <n v="998.07500000000005"/>
    <n v="998.07500000000005"/>
    <m/>
    <m/>
    <n v="41919.149999999994"/>
  </r>
  <r>
    <x v="5"/>
    <x v="1"/>
    <x v="5"/>
    <m/>
    <s v="Thiru.S.Raguraman"/>
    <s v="Un Registered"/>
    <s v="HIRE VECHICLE"/>
    <m/>
    <s v="04/2025"/>
    <s v="HIRE VECHICLE"/>
    <m/>
    <s v="NOS"/>
    <n v="1"/>
    <s v="CGST + SGST - 5%"/>
    <n v="34311"/>
    <m/>
    <n v="857.77500000000009"/>
    <n v="857.77500000000009"/>
    <m/>
    <m/>
    <n v="36026.550000000003"/>
  </r>
  <r>
    <x v="9"/>
    <x v="1"/>
    <x v="9"/>
    <m/>
    <s v="N.Kanagavel, Erode"/>
    <s v="Un Registered"/>
    <s v="HIRE VECHICLE"/>
    <m/>
    <s v="16.04.25"/>
    <s v="HIRE VECHICLE"/>
    <m/>
    <s v="NOS"/>
    <n v="1"/>
    <s v="CGST + SGST - 5%"/>
    <n v="23534"/>
    <m/>
    <n v="588.35"/>
    <n v="588.35"/>
    <m/>
    <m/>
    <n v="24710.699999999997"/>
  </r>
  <r>
    <x v="9"/>
    <x v="1"/>
    <x v="9"/>
    <m/>
    <s v="s.Jaganraj, Erode"/>
    <s v="Un Registered"/>
    <s v="HIRE VECHICLE"/>
    <m/>
    <s v="17.04.25"/>
    <s v="HIRE VECHICLE"/>
    <m/>
    <s v="NOS"/>
    <n v="1"/>
    <s v="CGST + SGST - 5%"/>
    <n v="31395"/>
    <m/>
    <n v="784.875"/>
    <n v="784.875"/>
    <m/>
    <m/>
    <n v="32964.75"/>
  </r>
  <r>
    <x v="9"/>
    <x v="1"/>
    <x v="9"/>
    <m/>
    <s v="S.Rajendran, Pavithiram"/>
    <s v="Un Registered"/>
    <s v="HIRE VECHICLE"/>
    <m/>
    <s v="16.04.25"/>
    <s v="HIRE VECHICLE"/>
    <m/>
    <s v="NOS"/>
    <n v="1"/>
    <s v="CGST + SGST - 5%"/>
    <n v="17255"/>
    <m/>
    <n v="431.375"/>
    <n v="431.375"/>
    <m/>
    <m/>
    <n v="18117.75"/>
  </r>
  <r>
    <x v="9"/>
    <x v="1"/>
    <x v="9"/>
    <m/>
    <s v="R.Periyannan Namakkal"/>
    <s v="Un Registered"/>
    <s v="HIRE VECHICLE"/>
    <m/>
    <s v="17.04.25"/>
    <s v="HIRE VECHICLE"/>
    <m/>
    <s v="NOS"/>
    <n v="1"/>
    <s v="CGST + SGST - 5%"/>
    <n v="39589"/>
    <m/>
    <n v="989.72500000000002"/>
    <n v="989.72500000000002"/>
    <m/>
    <m/>
    <n v="41568.449999999997"/>
  </r>
  <r>
    <x v="9"/>
    <x v="1"/>
    <x v="9"/>
    <m/>
    <s v="A.Vijaykumar Adukkam"/>
    <s v="Un Registered"/>
    <s v="HIRE VECHICLE"/>
    <m/>
    <s v="17.04.25"/>
    <s v="HIRE VECHICLE"/>
    <m/>
    <s v="NOS"/>
    <n v="1"/>
    <s v="CGST + SGST - 5%"/>
    <n v="39760"/>
    <m/>
    <n v="994"/>
    <n v="994"/>
    <m/>
    <m/>
    <n v="41748"/>
  </r>
  <r>
    <x v="9"/>
    <x v="1"/>
    <x v="9"/>
    <m/>
    <s v="S.Thenmozhi Mettur Dam"/>
    <s v="Un Registered"/>
    <s v="HIRE VECHICLE"/>
    <m/>
    <s v="17.04.25"/>
    <s v="HIRE VECHICLE"/>
    <m/>
    <s v="NOS"/>
    <n v="1"/>
    <s v="CGST + SGST - 5%"/>
    <n v="12162"/>
    <m/>
    <n v="304.05"/>
    <n v="304.05"/>
    <m/>
    <m/>
    <n v="12770.099999999999"/>
  </r>
  <r>
    <x v="7"/>
    <x v="1"/>
    <x v="10"/>
    <m/>
    <s v="M/s.Hemalatha Travels"/>
    <s v="33ABSPV0262A2ZS"/>
    <s v="HIRE VECHICLE"/>
    <m/>
    <s v="04.04.2025"/>
    <s v="HIRE VECHICLE"/>
    <m/>
    <s v="NOS"/>
    <n v="1"/>
    <s v="CGST + SGST - 5%"/>
    <n v="34989.03"/>
    <m/>
    <n v="874.72575000000006"/>
    <n v="874.72575000000006"/>
    <m/>
    <m/>
    <n v="36738.481499999994"/>
  </r>
  <r>
    <x v="7"/>
    <x v="1"/>
    <x v="11"/>
    <m/>
    <s v="M/s.Sri Vaari Tours &amp; Travels "/>
    <s v="33BKSPS8194Q2ZR"/>
    <s v="HIRE VECHICLE"/>
    <m/>
    <s v="08.04.2025"/>
    <s v="HIRE VECHICLE"/>
    <m/>
    <s v="NOS"/>
    <n v="1"/>
    <s v="CGST + SGST - 5%"/>
    <n v="34996"/>
    <m/>
    <n v="874.90000000000009"/>
    <n v="874.90000000000009"/>
    <m/>
    <m/>
    <n v="36745.800000000003"/>
  </r>
  <r>
    <x v="7"/>
    <x v="1"/>
    <x v="12"/>
    <m/>
    <s v="M/s.Bismillah Cabs"/>
    <s v="33ACKPH4664F2ZO"/>
    <s v="HIRE VECHICLE"/>
    <m/>
    <s v="04.04.2025"/>
    <s v="HIRE VECHICLE"/>
    <m/>
    <s v="NOS"/>
    <n v="1"/>
    <s v="CGST + SGST - 5%"/>
    <n v="34993"/>
    <m/>
    <n v="874.82500000000005"/>
    <n v="874.82500000000005"/>
    <m/>
    <m/>
    <n v="36742.649999999994"/>
  </r>
  <r>
    <x v="7"/>
    <x v="1"/>
    <x v="13"/>
    <m/>
    <s v="M/s.Bismillah Cabs"/>
    <s v="33ACKPH4664F2ZO"/>
    <s v="HIRE VECHICLE"/>
    <m/>
    <s v="07.04.2025"/>
    <s v="HIRE VECHICLE"/>
    <m/>
    <s v="NOS"/>
    <n v="1"/>
    <s v="CGST + SGST - 5%"/>
    <n v="34963"/>
    <m/>
    <n v="874.07500000000005"/>
    <n v="874.07500000000005"/>
    <m/>
    <m/>
    <n v="36711.149999999994"/>
  </r>
  <r>
    <x v="7"/>
    <x v="1"/>
    <x v="14"/>
    <m/>
    <s v="M/s.Bismillah Cabs"/>
    <s v="33ACKPH4664F2ZO"/>
    <s v="HIRE VECHICLE"/>
    <m/>
    <s v="04.04.2025"/>
    <s v="HIRE VECHICLE"/>
    <m/>
    <s v="NOS"/>
    <n v="1"/>
    <s v="CGST + SGST - 5%"/>
    <n v="33671.22"/>
    <m/>
    <n v="841.78050000000007"/>
    <n v="841.78050000000007"/>
    <m/>
    <m/>
    <n v="35354.781000000003"/>
  </r>
  <r>
    <x v="7"/>
    <x v="1"/>
    <x v="15"/>
    <m/>
    <s v="M/s.Bismillah Cabs"/>
    <s v="33ACKPH4664F2ZO"/>
    <s v="HIRE VECHICLE"/>
    <m/>
    <s v="08.04.2025"/>
    <s v="HIRE VECHICLE"/>
    <m/>
    <s v="NOS"/>
    <n v="1"/>
    <s v="CGST + SGST - 5%"/>
    <n v="34994"/>
    <m/>
    <n v="874.85"/>
    <n v="874.85"/>
    <m/>
    <m/>
    <n v="36743.699999999997"/>
  </r>
  <r>
    <x v="7"/>
    <x v="1"/>
    <x v="16"/>
    <m/>
    <s v="M/s.Bismillah Cabs"/>
    <s v="33ACKPH4664F2ZO"/>
    <s v="HIRE VECHICLE"/>
    <m/>
    <s v="08.04.2025"/>
    <s v="HIRE VECHICLE"/>
    <m/>
    <s v="NOS"/>
    <n v="1"/>
    <s v="CGST + SGST - 5%"/>
    <n v="72870.11"/>
    <m/>
    <n v="1821.7528"/>
    <n v="1821.7528"/>
    <m/>
    <m/>
    <n v="76513.6156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Q23" firstHeaderRow="1" firstDataRow="3" firstDataCol="2"/>
  <pivotFields count="21">
    <pivotField axis="axisRow" compact="0" outline="0" showAll="0">
      <items count="11">
        <item x="7"/>
        <item x="3"/>
        <item x="1"/>
        <item x="2"/>
        <item x="0"/>
        <item x="9"/>
        <item x="5"/>
        <item x="6"/>
        <item x="4"/>
        <item x="8"/>
        <item t="default"/>
      </items>
    </pivotField>
    <pivotField axis="axisCol" compact="0" outline="0" showAll="0">
      <items count="3">
        <item x="0"/>
        <item x="1"/>
        <item t="default"/>
      </items>
    </pivotField>
    <pivotField axis="axisRow" compact="0" outline="0" showAll="0" defaultSubtotal="0">
      <items count="17">
        <item x="14"/>
        <item x="15"/>
        <item x="16"/>
        <item x="8"/>
        <item x="3"/>
        <item x="0"/>
        <item x="1"/>
        <item x="2"/>
        <item x="9"/>
        <item x="7"/>
        <item x="5"/>
        <item x="10"/>
        <item x="12"/>
        <item x="11"/>
        <item x="13"/>
        <item x="6"/>
        <item x="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</pivotFields>
  <rowFields count="2">
    <field x="2"/>
    <field x="0"/>
  </rowFields>
  <rowItems count="18">
    <i>
      <x/>
      <x/>
    </i>
    <i>
      <x v="1"/>
      <x/>
    </i>
    <i>
      <x v="2"/>
      <x/>
    </i>
    <i>
      <x v="3"/>
      <x v="9"/>
    </i>
    <i>
      <x v="4"/>
      <x v="1"/>
    </i>
    <i>
      <x v="5"/>
      <x v="4"/>
    </i>
    <i>
      <x v="6"/>
      <x v="2"/>
    </i>
    <i>
      <x v="7"/>
      <x v="3"/>
    </i>
    <i>
      <x v="8"/>
      <x v="5"/>
    </i>
    <i>
      <x v="9"/>
      <x/>
    </i>
    <i>
      <x v="10"/>
      <x v="6"/>
    </i>
    <i>
      <x v="11"/>
      <x/>
    </i>
    <i>
      <x v="12"/>
      <x/>
    </i>
    <i>
      <x v="13"/>
      <x/>
    </i>
    <i>
      <x v="14"/>
      <x/>
    </i>
    <i>
      <x v="15"/>
      <x v="7"/>
    </i>
    <i>
      <x v="16"/>
      <x v="8"/>
    </i>
    <i t="grand">
      <x/>
    </i>
  </rowItems>
  <colFields count="2">
    <field x="1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colItems>
  <dataFields count="5">
    <dataField name="Sum of TAXABLE VALUE" fld="14" baseField="0" baseItem="0"/>
    <dataField name="Sum of IGST" fld="15" baseField="0" baseItem="0"/>
    <dataField name="Sum of CGST" fld="17" baseField="0" baseItem="0"/>
    <dataField name="Sum of SGST " fld="16" baseField="0" baseItem="0"/>
    <dataField name="Sum of INVOICE AMT" fld="20" baseField="0" baseItem="0"/>
  </dataFields>
  <formats count="35"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1" type="button" dataOnly="0" labelOnly="1" outline="0" axis="axisCol" fieldPosition="0"/>
    </format>
    <format dxfId="34">
      <pivotArea field="-2" type="button" dataOnly="0" labelOnly="1" outline="0" axis="axisCol" fieldPosition="1"/>
    </format>
    <format dxfId="33">
      <pivotArea type="topRight" dataOnly="0" labelOnly="1" outline="0" fieldPosition="0"/>
    </format>
    <format dxfId="32">
      <pivotArea field="2" type="button" dataOnly="0" labelOnly="1" outline="0" axis="axisRow" fieldPosition="0"/>
    </format>
    <format dxfId="31">
      <pivotArea field="0" type="button" dataOnly="0" labelOnly="1" outline="0" axis="axisRow" fieldPosition="1"/>
    </format>
    <format dxfId="30">
      <pivotArea dataOnly="0" labelOnly="1" outline="0" fieldPosition="0">
        <references count="1">
          <reference field="2" count="0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2">
          <reference field="0" count="1">
            <x v="0"/>
          </reference>
          <reference field="2" count="1" selected="0">
            <x v="0"/>
          </reference>
        </references>
      </pivotArea>
    </format>
    <format dxfId="27">
      <pivotArea dataOnly="0" labelOnly="1" outline="0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  <format dxfId="26">
      <pivotArea dataOnly="0" labelOnly="1" outline="0" fieldPosition="0">
        <references count="2">
          <reference field="0" count="1">
            <x v="0"/>
          </reference>
          <reference field="2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0" count="1">
            <x v="9"/>
          </reference>
          <reference field="2" count="1" selected="0">
            <x v="3"/>
          </reference>
        </references>
      </pivotArea>
    </format>
    <format dxfId="24">
      <pivotArea dataOnly="0" labelOnly="1" outline="0" fieldPosition="0">
        <references count="2">
          <reference field="0" count="1">
            <x v="1"/>
          </reference>
          <reference field="2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0" count="1">
            <x v="4"/>
          </reference>
          <reference field="2" count="1" selected="0">
            <x v="5"/>
          </reference>
        </references>
      </pivotArea>
    </format>
    <format dxfId="22">
      <pivotArea dataOnly="0" labelOnly="1" outline="0" fieldPosition="0">
        <references count="2">
          <reference field="0" count="1">
            <x v="2"/>
          </reference>
          <reference field="2" count="1" selected="0">
            <x v="6"/>
          </reference>
        </references>
      </pivotArea>
    </format>
    <format dxfId="21">
      <pivotArea dataOnly="0" labelOnly="1" outline="0" fieldPosition="0">
        <references count="2">
          <reference field="0" count="1">
            <x v="3"/>
          </reference>
          <reference field="2" count="1" selected="0">
            <x v="7"/>
          </reference>
        </references>
      </pivotArea>
    </format>
    <format dxfId="20">
      <pivotArea dataOnly="0" labelOnly="1" outline="0" fieldPosition="0">
        <references count="2">
          <reference field="0" count="1">
            <x v="5"/>
          </reference>
          <reference field="2" count="1" selected="0">
            <x v="8"/>
          </reference>
        </references>
      </pivotArea>
    </format>
    <format dxfId="19">
      <pivotArea dataOnly="0" labelOnly="1" outline="0" fieldPosition="0">
        <references count="2">
          <reference field="0" count="1">
            <x v="0"/>
          </reference>
          <reference field="2" count="1" selected="0">
            <x v="9"/>
          </reference>
        </references>
      </pivotArea>
    </format>
    <format dxfId="18">
      <pivotArea dataOnly="0" labelOnly="1" outline="0" fieldPosition="0">
        <references count="2">
          <reference field="0" count="1">
            <x v="6"/>
          </reference>
          <reference field="2" count="1" selected="0">
            <x v="10"/>
          </reference>
        </references>
      </pivotArea>
    </format>
    <format dxfId="17">
      <pivotArea dataOnly="0" labelOnly="1" outline="0" fieldPosition="0">
        <references count="2">
          <reference field="0" count="1">
            <x v="0"/>
          </reference>
          <reference field="2" count="1" selected="0">
            <x v="11"/>
          </reference>
        </references>
      </pivotArea>
    </format>
    <format dxfId="16">
      <pivotArea dataOnly="0" labelOnly="1" outline="0" fieldPosition="0">
        <references count="2">
          <reference field="0" count="1">
            <x v="0"/>
          </reference>
          <reference field="2" count="1" selected="0">
            <x v="12"/>
          </reference>
        </references>
      </pivotArea>
    </format>
    <format dxfId="15">
      <pivotArea dataOnly="0" labelOnly="1" outline="0" fieldPosition="0">
        <references count="2">
          <reference field="0" count="1">
            <x v="0"/>
          </reference>
          <reference field="2" count="1" selected="0">
            <x v="13"/>
          </reference>
        </references>
      </pivotArea>
    </format>
    <format dxfId="14">
      <pivotArea dataOnly="0" labelOnly="1" outline="0" fieldPosition="0">
        <references count="2">
          <reference field="0" count="1">
            <x v="0"/>
          </reference>
          <reference field="2" count="1" selected="0">
            <x v="14"/>
          </reference>
        </references>
      </pivotArea>
    </format>
    <format dxfId="13">
      <pivotArea dataOnly="0" labelOnly="1" outline="0" fieldPosition="0">
        <references count="2">
          <reference field="0" count="1">
            <x v="7"/>
          </reference>
          <reference field="2" count="1" selected="0">
            <x v="15"/>
          </reference>
        </references>
      </pivotArea>
    </format>
    <format dxfId="12">
      <pivotArea dataOnly="0" labelOnly="1" outline="0" fieldPosition="0">
        <references count="2">
          <reference field="0" count="1">
            <x v="8"/>
          </reference>
          <reference field="2" count="1" selected="0">
            <x v="16"/>
          </reference>
        </references>
      </pivotArea>
    </format>
    <format dxfId="11">
      <pivotArea dataOnly="0" labelOnly="1" outline="0" fieldPosition="0">
        <references count="1">
          <reference field="1" count="0"/>
        </references>
      </pivotArea>
    </format>
    <format dxfId="10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field="1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7">
      <pivotArea field="1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6">
      <pivotArea field="1" dataOnly="0" labelOnly="1" grandCol="1" outline="0" axis="axisCol" fieldPosition="0">
        <references count="1">
          <reference field="4294967294" count="1" selected="0">
            <x v="4"/>
          </reference>
        </references>
      </pivotArea>
    </format>
    <format dxfId="5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1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6a3348e4-b7ca-45b8-ab68-999f58a2390d/" TargetMode="External"/><Relationship Id="rId13" Type="http://schemas.openxmlformats.org/officeDocument/2006/relationships/hyperlink" Target="https://my.gstzen.in/~ldbdzzzjvy/a/invoices/90e0cb72-8e32-4dc8-9653-97d681f8c195/" TargetMode="External"/><Relationship Id="rId18" Type="http://schemas.openxmlformats.org/officeDocument/2006/relationships/hyperlink" Target="https://my.gstzen.in/~ldbdzzzjvy/a/invoices/df344754-d60a-455f-9395-e226bdb1b773/" TargetMode="External"/><Relationship Id="rId26" Type="http://schemas.openxmlformats.org/officeDocument/2006/relationships/hyperlink" Target="https://my.gstzen.in/~ldbdzzzjvy/a/invoices/b71e6b9f-7e0a-443a-8ced-1cc2a6852633/" TargetMode="External"/><Relationship Id="rId3" Type="http://schemas.openxmlformats.org/officeDocument/2006/relationships/hyperlink" Target="https://my.gstzen.in/~ldbdzzzjvy/a/invoices/6dbdcbc1-080b-4226-af5c-1787a8de0bf5/" TargetMode="External"/><Relationship Id="rId21" Type="http://schemas.openxmlformats.org/officeDocument/2006/relationships/hyperlink" Target="https://my.gstzen.in/~ldbdzzzjvy/a/invoices/ae44a743-3e2c-4808-825e-6522cacb8f4f/" TargetMode="External"/><Relationship Id="rId34" Type="http://schemas.openxmlformats.org/officeDocument/2006/relationships/hyperlink" Target="mailto:San@Sanmugavel/Tin" TargetMode="External"/><Relationship Id="rId7" Type="http://schemas.openxmlformats.org/officeDocument/2006/relationships/hyperlink" Target="https://my.gstzen.in/~ldbdzzzjvy/a/invoices/8ac29819-9ab2-44bb-a240-59927195e6c2/" TargetMode="External"/><Relationship Id="rId12" Type="http://schemas.openxmlformats.org/officeDocument/2006/relationships/hyperlink" Target="https://my.gstzen.in/~ldbdzzzjvy/a/invoices/19df6bff-aa1f-4dd7-9375-85abcac693b2/" TargetMode="External"/><Relationship Id="rId17" Type="http://schemas.openxmlformats.org/officeDocument/2006/relationships/hyperlink" Target="https://my.gstzen.in/~ldbdzzzjvy/a/invoices/6d18a7ff-5ec4-4a6a-b45e-892722439dde/" TargetMode="External"/><Relationship Id="rId25" Type="http://schemas.openxmlformats.org/officeDocument/2006/relationships/hyperlink" Target="https://my.gstzen.in/~ldbdzzzjvy/a/invoices/a6a6f79d-cac6-403f-a26b-ed709fba6cfa/" TargetMode="External"/><Relationship Id="rId33" Type="http://schemas.openxmlformats.org/officeDocument/2006/relationships/hyperlink" Target="mailto:San@Sanmugavel/Tin" TargetMode="External"/><Relationship Id="rId2" Type="http://schemas.openxmlformats.org/officeDocument/2006/relationships/hyperlink" Target="https://my.gstzen.in/~ldbdzzzjvy/a/invoices/350ade27-b578-440d-8612-72642347e30c/" TargetMode="External"/><Relationship Id="rId16" Type="http://schemas.openxmlformats.org/officeDocument/2006/relationships/hyperlink" Target="https://my.gstzen.in/~ldbdzzzjvy/a/invoices/f200fa95-3437-41ee-95b3-08d506651ecd/" TargetMode="External"/><Relationship Id="rId20" Type="http://schemas.openxmlformats.org/officeDocument/2006/relationships/hyperlink" Target="https://my.gstzen.in/~ldbdzzzjvy/a/invoices/b8d3ece5-9806-41cf-9c30-9162f4f00f34/" TargetMode="External"/><Relationship Id="rId29" Type="http://schemas.openxmlformats.org/officeDocument/2006/relationships/hyperlink" Target="https://my.gstzen.in/~ldbdzzzjvy/a/invoices/39c7b1f4-50bf-4127-bc1f-f00d39f0ad91/" TargetMode="External"/><Relationship Id="rId1" Type="http://schemas.openxmlformats.org/officeDocument/2006/relationships/hyperlink" Target="https://my.gstzen.in/~ldbdzzzjvy/a/invoices/4becdc9a-3e5d-43e2-854b-06967a826b03/" TargetMode="External"/><Relationship Id="rId6" Type="http://schemas.openxmlformats.org/officeDocument/2006/relationships/hyperlink" Target="https://my.gstzen.in/~ldbdzzzjvy/a/invoices/e061fab6-db3f-4556-b97d-2b2e5f012dd3/" TargetMode="External"/><Relationship Id="rId11" Type="http://schemas.openxmlformats.org/officeDocument/2006/relationships/hyperlink" Target="https://my.gstzen.in/~ldbdzzzjvy/a/invoices/a2447aea-d01b-4488-b92f-4730750beaaf/" TargetMode="External"/><Relationship Id="rId24" Type="http://schemas.openxmlformats.org/officeDocument/2006/relationships/hyperlink" Target="https://my.gstzen.in/~ldbdzzzjvy/a/invoices/c56c2b83-a651-4f2c-9c72-ab1be065d92d/" TargetMode="External"/><Relationship Id="rId32" Type="http://schemas.openxmlformats.org/officeDocument/2006/relationships/hyperlink" Target="https://my.gstzen.in/~ldbdzzzjvy/a/invoices/001853d0-6527-4dfd-bd6d-7a5966d6ecdd/" TargetMode="External"/><Relationship Id="rId5" Type="http://schemas.openxmlformats.org/officeDocument/2006/relationships/hyperlink" Target="https://my.gstzen.in/~ldbdzzzjvy/a/invoices/9b69a4bb-22f8-4623-a858-2ed170598d3a/" TargetMode="External"/><Relationship Id="rId15" Type="http://schemas.openxmlformats.org/officeDocument/2006/relationships/hyperlink" Target="https://my.gstzen.in/~ldbdzzzjvy/a/invoices/7f49e3b8-3877-4d7d-b2f7-cafdeaa68df3/" TargetMode="External"/><Relationship Id="rId23" Type="http://schemas.openxmlformats.org/officeDocument/2006/relationships/hyperlink" Target="https://my.gstzen.in/~ldbdzzzjvy/a/invoices/8c731e71-31a3-43cf-b54d-096e0a94bece/" TargetMode="External"/><Relationship Id="rId28" Type="http://schemas.openxmlformats.org/officeDocument/2006/relationships/hyperlink" Target="https://my.gstzen.in/~ldbdzzzjvy/a/invoices/7e26260b-215d-42f3-90f5-7352d90c688e/" TargetMode="External"/><Relationship Id="rId10" Type="http://schemas.openxmlformats.org/officeDocument/2006/relationships/hyperlink" Target="https://my.gstzen.in/~ldbdzzzjvy/a/invoices/221d5f5d-a697-4dd2-a70d-5df234cc0b4e/" TargetMode="External"/><Relationship Id="rId19" Type="http://schemas.openxmlformats.org/officeDocument/2006/relationships/hyperlink" Target="https://my.gstzen.in/~ldbdzzzjvy/a/invoices/bf248e6c-7ab8-4895-8539-56f3cc3249e1/" TargetMode="External"/><Relationship Id="rId31" Type="http://schemas.openxmlformats.org/officeDocument/2006/relationships/hyperlink" Target="https://my.gstzen.in/~ldbdzzzjvy/a/invoices/686bd598-1f07-4fe0-87aa-2236a106c905/" TargetMode="External"/><Relationship Id="rId4" Type="http://schemas.openxmlformats.org/officeDocument/2006/relationships/hyperlink" Target="https://my.gstzen.in/~ldbdzzzjvy/a/invoices/a79d2e37-b81a-4279-8455-d35e038c5ae9/" TargetMode="External"/><Relationship Id="rId9" Type="http://schemas.openxmlformats.org/officeDocument/2006/relationships/hyperlink" Target="https://my.gstzen.in/~ldbdzzzjvy/a/invoices/5cfcb772-eab2-4dd8-bf3d-4beb9e6f6c01/" TargetMode="External"/><Relationship Id="rId14" Type="http://schemas.openxmlformats.org/officeDocument/2006/relationships/hyperlink" Target="https://my.gstzen.in/~ldbdzzzjvy/a/invoices/dd7ef150-d883-4f78-a2ab-399a6f8c1216/" TargetMode="External"/><Relationship Id="rId22" Type="http://schemas.openxmlformats.org/officeDocument/2006/relationships/hyperlink" Target="https://my.gstzen.in/~ldbdzzzjvy/a/invoices/812d713d-be0d-4833-b642-6546b26593e6/" TargetMode="External"/><Relationship Id="rId27" Type="http://schemas.openxmlformats.org/officeDocument/2006/relationships/hyperlink" Target="https://my.gstzen.in/~ldbdzzzjvy/a/invoices/52dd9e73-9e28-4ead-a524-14b4e4cd223c/" TargetMode="External"/><Relationship Id="rId30" Type="http://schemas.openxmlformats.org/officeDocument/2006/relationships/hyperlink" Target="https://my.gstzen.in/~ldbdzzzjvy/a/invoices/4af01ecc-da65-417c-83a4-1ef12f1510c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I2" sqref="I2"/>
    </sheetView>
  </sheetViews>
  <sheetFormatPr defaultRowHeight="14.25"/>
  <cols>
    <col min="1" max="1" width="28.375" bestFit="1" customWidth="1"/>
    <col min="2" max="2" width="17.75" bestFit="1" customWidth="1"/>
    <col min="3" max="12" width="22" style="108" bestFit="1" customWidth="1"/>
    <col min="13" max="13" width="27" style="108" bestFit="1" customWidth="1"/>
    <col min="14" max="14" width="16.875" style="108" bestFit="1" customWidth="1"/>
    <col min="15" max="15" width="17.875" style="108" bestFit="1" customWidth="1"/>
    <col min="16" max="16" width="18" style="108" bestFit="1" customWidth="1"/>
    <col min="17" max="17" width="24.875" style="108" bestFit="1" customWidth="1"/>
    <col min="18" max="18" width="9.125" style="108"/>
  </cols>
  <sheetData>
    <row r="1" spans="1:18" s="102" customFormat="1" ht="15">
      <c r="A1" s="102" t="s">
        <v>1241</v>
      </c>
      <c r="C1" s="107"/>
      <c r="D1" s="101" t="s">
        <v>1238</v>
      </c>
      <c r="E1" s="101" t="s">
        <v>1239</v>
      </c>
      <c r="F1" s="101" t="s">
        <v>1240</v>
      </c>
      <c r="H1" s="107"/>
      <c r="I1" s="101" t="s">
        <v>1250</v>
      </c>
      <c r="J1" s="101" t="s">
        <v>1243</v>
      </c>
      <c r="K1" s="101" t="s">
        <v>1242</v>
      </c>
      <c r="L1" s="107"/>
      <c r="M1" s="107"/>
      <c r="N1" s="107"/>
      <c r="O1" s="107"/>
      <c r="P1" s="107"/>
      <c r="Q1" s="107"/>
      <c r="R1" s="107"/>
    </row>
    <row r="3" spans="1:18">
      <c r="A3" s="2"/>
      <c r="B3" s="2"/>
      <c r="C3" s="103" t="s">
        <v>1124</v>
      </c>
      <c r="D3" s="103" t="s">
        <v>1237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>
      <c r="A4" s="2"/>
      <c r="B4" s="2"/>
      <c r="C4" s="2" t="s">
        <v>1125</v>
      </c>
      <c r="D4" s="2"/>
      <c r="E4" s="2"/>
      <c r="F4" s="2"/>
      <c r="G4" s="2"/>
      <c r="H4" s="2" t="s">
        <v>1225</v>
      </c>
      <c r="I4" s="2"/>
      <c r="J4" s="2"/>
      <c r="K4" s="2"/>
      <c r="L4" s="2"/>
      <c r="M4" s="2" t="s">
        <v>1230</v>
      </c>
      <c r="N4" s="2" t="s">
        <v>1244</v>
      </c>
      <c r="O4" s="2" t="s">
        <v>1233</v>
      </c>
      <c r="P4" s="2" t="s">
        <v>1231</v>
      </c>
      <c r="Q4" s="2" t="s">
        <v>1235</v>
      </c>
    </row>
    <row r="5" spans="1:18">
      <c r="A5" s="103" t="s">
        <v>0</v>
      </c>
      <c r="B5" s="103" t="s">
        <v>1123</v>
      </c>
      <c r="C5" s="2" t="s">
        <v>1229</v>
      </c>
      <c r="D5" s="2" t="s">
        <v>1245</v>
      </c>
      <c r="E5" s="2" t="s">
        <v>1234</v>
      </c>
      <c r="F5" s="2" t="s">
        <v>1232</v>
      </c>
      <c r="G5" s="2" t="s">
        <v>1236</v>
      </c>
      <c r="H5" s="2" t="s">
        <v>1229</v>
      </c>
      <c r="I5" s="2" t="s">
        <v>1245</v>
      </c>
      <c r="J5" s="2" t="s">
        <v>1234</v>
      </c>
      <c r="K5" s="2" t="s">
        <v>1232</v>
      </c>
      <c r="L5" s="2" t="s">
        <v>1236</v>
      </c>
      <c r="M5" s="2"/>
      <c r="N5" s="2"/>
      <c r="O5" s="2"/>
      <c r="P5" s="2"/>
      <c r="Q5" s="2"/>
    </row>
    <row r="6" spans="1:18">
      <c r="A6" s="2" t="s">
        <v>1131</v>
      </c>
      <c r="B6" s="2">
        <v>2150</v>
      </c>
      <c r="C6" s="104"/>
      <c r="D6" s="104"/>
      <c r="E6" s="104"/>
      <c r="F6" s="104"/>
      <c r="G6" s="104"/>
      <c r="H6" s="104">
        <v>33671.22</v>
      </c>
      <c r="I6" s="104"/>
      <c r="J6" s="104">
        <v>841.78050000000007</v>
      </c>
      <c r="K6" s="104">
        <v>841.78050000000007</v>
      </c>
      <c r="L6" s="104">
        <v>35354.781000000003</v>
      </c>
      <c r="M6" s="104">
        <v>33671.22</v>
      </c>
      <c r="N6" s="104"/>
      <c r="O6" s="104">
        <v>841.78050000000007</v>
      </c>
      <c r="P6" s="104">
        <v>841.78050000000007</v>
      </c>
      <c r="Q6" s="104">
        <v>35354.781000000003</v>
      </c>
    </row>
    <row r="7" spans="1:18">
      <c r="A7" s="2" t="s">
        <v>1132</v>
      </c>
      <c r="B7" s="2">
        <v>2150</v>
      </c>
      <c r="C7" s="104"/>
      <c r="D7" s="104"/>
      <c r="E7" s="104"/>
      <c r="F7" s="104"/>
      <c r="G7" s="104"/>
      <c r="H7" s="104">
        <v>34994</v>
      </c>
      <c r="I7" s="104"/>
      <c r="J7" s="104">
        <v>874.85</v>
      </c>
      <c r="K7" s="104">
        <v>874.85</v>
      </c>
      <c r="L7" s="104">
        <v>36743.699999999997</v>
      </c>
      <c r="M7" s="104">
        <v>34994</v>
      </c>
      <c r="N7" s="104"/>
      <c r="O7" s="104">
        <v>874.85</v>
      </c>
      <c r="P7" s="104">
        <v>874.85</v>
      </c>
      <c r="Q7" s="104">
        <v>36743.699999999997</v>
      </c>
    </row>
    <row r="8" spans="1:18">
      <c r="A8" s="2" t="s">
        <v>1133</v>
      </c>
      <c r="B8" s="2">
        <v>2150</v>
      </c>
      <c r="C8" s="104"/>
      <c r="D8" s="104"/>
      <c r="E8" s="104"/>
      <c r="F8" s="104"/>
      <c r="G8" s="104"/>
      <c r="H8" s="104">
        <v>72870.11</v>
      </c>
      <c r="I8" s="104"/>
      <c r="J8" s="104">
        <v>1821.7528</v>
      </c>
      <c r="K8" s="104">
        <v>1821.7528</v>
      </c>
      <c r="L8" s="104">
        <v>76513.615600000005</v>
      </c>
      <c r="M8" s="104">
        <v>72870.11</v>
      </c>
      <c r="N8" s="104"/>
      <c r="O8" s="104">
        <v>1821.7528</v>
      </c>
      <c r="P8" s="104">
        <v>1821.7528</v>
      </c>
      <c r="Q8" s="104">
        <v>76513.615600000005</v>
      </c>
    </row>
    <row r="9" spans="1:18">
      <c r="A9" s="2" t="s">
        <v>1126</v>
      </c>
      <c r="B9" s="2">
        <v>2701</v>
      </c>
      <c r="C9" s="104"/>
      <c r="D9" s="104"/>
      <c r="E9" s="104"/>
      <c r="F9" s="104"/>
      <c r="G9" s="104"/>
      <c r="H9" s="104">
        <v>245824.19000000003</v>
      </c>
      <c r="I9" s="104"/>
      <c r="J9" s="104">
        <v>6145.6299999999992</v>
      </c>
      <c r="K9" s="104">
        <v>6145.6299999999992</v>
      </c>
      <c r="L9" s="104">
        <v>258115.45</v>
      </c>
      <c r="M9" s="104">
        <v>245824.19000000003</v>
      </c>
      <c r="N9" s="104"/>
      <c r="O9" s="104">
        <v>6145.6299999999992</v>
      </c>
      <c r="P9" s="104">
        <v>6145.6299999999992</v>
      </c>
      <c r="Q9" s="104">
        <v>258115.45</v>
      </c>
    </row>
    <row r="10" spans="1:18">
      <c r="A10" s="2" t="s">
        <v>180</v>
      </c>
      <c r="B10" s="2">
        <v>2301</v>
      </c>
      <c r="C10" s="104">
        <v>40655.919999999998</v>
      </c>
      <c r="D10" s="104"/>
      <c r="E10" s="104">
        <v>3659.0199999999995</v>
      </c>
      <c r="F10" s="104">
        <v>3659.0199999999995</v>
      </c>
      <c r="G10" s="104">
        <v>47973.959999999992</v>
      </c>
      <c r="H10" s="104">
        <v>181411.81999999998</v>
      </c>
      <c r="I10" s="104"/>
      <c r="J10" s="104">
        <v>4535.2955000000002</v>
      </c>
      <c r="K10" s="104">
        <v>4535.2955000000002</v>
      </c>
      <c r="L10" s="104">
        <v>190482.41099999999</v>
      </c>
      <c r="M10" s="104">
        <v>222067.74</v>
      </c>
      <c r="N10" s="104"/>
      <c r="O10" s="104">
        <v>8194.3155000000006</v>
      </c>
      <c r="P10" s="104">
        <v>8194.3155000000006</v>
      </c>
      <c r="Q10" s="104">
        <v>238456.37099999998</v>
      </c>
    </row>
    <row r="11" spans="1:18">
      <c r="A11" s="2" t="s">
        <v>26</v>
      </c>
      <c r="B11" s="2">
        <v>2304</v>
      </c>
      <c r="C11" s="104">
        <v>14500</v>
      </c>
      <c r="D11" s="104"/>
      <c r="E11" s="104">
        <v>1305</v>
      </c>
      <c r="F11" s="104">
        <v>1305</v>
      </c>
      <c r="G11" s="104">
        <v>17110</v>
      </c>
      <c r="H11" s="104">
        <v>180661.18</v>
      </c>
      <c r="I11" s="104"/>
      <c r="J11" s="104">
        <v>4516.5300000000007</v>
      </c>
      <c r="K11" s="104">
        <v>4516.5300000000007</v>
      </c>
      <c r="L11" s="104">
        <v>189694.24</v>
      </c>
      <c r="M11" s="104">
        <v>195161.18</v>
      </c>
      <c r="N11" s="104"/>
      <c r="O11" s="104">
        <v>5821.5300000000007</v>
      </c>
      <c r="P11" s="104">
        <v>5821.5300000000007</v>
      </c>
      <c r="Q11" s="104">
        <v>206804.24</v>
      </c>
    </row>
    <row r="12" spans="1:18">
      <c r="A12" s="2" t="s">
        <v>72</v>
      </c>
      <c r="B12" s="2">
        <v>2302</v>
      </c>
      <c r="C12" s="104">
        <v>1565502.39</v>
      </c>
      <c r="D12" s="104"/>
      <c r="E12" s="104">
        <v>140895.20999999996</v>
      </c>
      <c r="F12" s="104">
        <v>140895.20999999996</v>
      </c>
      <c r="G12" s="104">
        <v>1847292.8100000003</v>
      </c>
      <c r="H12" s="104">
        <v>224368</v>
      </c>
      <c r="I12" s="104"/>
      <c r="J12" s="104">
        <v>5609.2000000000007</v>
      </c>
      <c r="K12" s="104">
        <v>5609.2000000000007</v>
      </c>
      <c r="L12" s="104">
        <v>235586.40000000002</v>
      </c>
      <c r="M12" s="104">
        <v>1789870.39</v>
      </c>
      <c r="N12" s="104"/>
      <c r="O12" s="104">
        <v>146504.40999999997</v>
      </c>
      <c r="P12" s="104">
        <v>146504.40999999997</v>
      </c>
      <c r="Q12" s="104">
        <v>2082879.2100000004</v>
      </c>
    </row>
    <row r="13" spans="1:18">
      <c r="A13" s="2" t="s">
        <v>162</v>
      </c>
      <c r="B13" s="2">
        <v>2303</v>
      </c>
      <c r="C13" s="104">
        <v>211273.4</v>
      </c>
      <c r="D13" s="104"/>
      <c r="E13" s="104">
        <v>19014.61</v>
      </c>
      <c r="F13" s="104">
        <v>19014.61</v>
      </c>
      <c r="G13" s="104">
        <v>249302.61999999997</v>
      </c>
      <c r="H13" s="104">
        <v>524430</v>
      </c>
      <c r="I13" s="104"/>
      <c r="J13" s="104">
        <v>13110.750000000016</v>
      </c>
      <c r="K13" s="104">
        <v>13110.750000000016</v>
      </c>
      <c r="L13" s="104">
        <v>550651.50000000047</v>
      </c>
      <c r="M13" s="104">
        <v>735703.4</v>
      </c>
      <c r="N13" s="104"/>
      <c r="O13" s="104">
        <v>32125.360000000015</v>
      </c>
      <c r="P13" s="104">
        <v>32125.360000000015</v>
      </c>
      <c r="Q13" s="104">
        <v>799954.12000000046</v>
      </c>
    </row>
    <row r="14" spans="1:18">
      <c r="A14" s="2" t="s">
        <v>1227</v>
      </c>
      <c r="B14" s="2">
        <v>2305</v>
      </c>
      <c r="C14" s="104"/>
      <c r="D14" s="104"/>
      <c r="E14" s="104"/>
      <c r="F14" s="104"/>
      <c r="G14" s="104"/>
      <c r="H14" s="104">
        <v>163695</v>
      </c>
      <c r="I14" s="104"/>
      <c r="J14" s="104">
        <v>4092.375</v>
      </c>
      <c r="K14" s="104">
        <v>4092.375</v>
      </c>
      <c r="L14" s="104">
        <v>171879.75</v>
      </c>
      <c r="M14" s="104">
        <v>163695</v>
      </c>
      <c r="N14" s="104"/>
      <c r="O14" s="104">
        <v>4092.375</v>
      </c>
      <c r="P14" s="104">
        <v>4092.375</v>
      </c>
      <c r="Q14" s="104">
        <v>171879.75</v>
      </c>
    </row>
    <row r="15" spans="1:18">
      <c r="A15" s="2" t="s">
        <v>430</v>
      </c>
      <c r="B15" s="2">
        <v>2150</v>
      </c>
      <c r="C15" s="104">
        <v>37536942</v>
      </c>
      <c r="D15" s="104"/>
      <c r="E15" s="104">
        <v>3376965.6000000015</v>
      </c>
      <c r="F15" s="104">
        <v>3376965.6000000015</v>
      </c>
      <c r="G15" s="104">
        <v>44290873.199999981</v>
      </c>
      <c r="H15" s="104"/>
      <c r="I15" s="104"/>
      <c r="J15" s="104"/>
      <c r="K15" s="104"/>
      <c r="L15" s="104"/>
      <c r="M15" s="104">
        <v>37536942</v>
      </c>
      <c r="N15" s="104"/>
      <c r="O15" s="104">
        <v>3376965.6000000015</v>
      </c>
      <c r="P15" s="104">
        <v>3376965.6000000015</v>
      </c>
      <c r="Q15" s="104">
        <v>44290873.199999981</v>
      </c>
    </row>
    <row r="16" spans="1:18">
      <c r="A16" s="2" t="s">
        <v>1226</v>
      </c>
      <c r="B16" s="2">
        <v>2306</v>
      </c>
      <c r="C16" s="104">
        <v>244646</v>
      </c>
      <c r="D16" s="104"/>
      <c r="E16" s="104">
        <v>22018.139999999996</v>
      </c>
      <c r="F16" s="104">
        <v>22018.139999999996</v>
      </c>
      <c r="G16" s="104">
        <v>288682.27999999997</v>
      </c>
      <c r="H16" s="104">
        <v>227705</v>
      </c>
      <c r="I16" s="104"/>
      <c r="J16" s="104">
        <v>5692.625</v>
      </c>
      <c r="K16" s="104">
        <v>5692.625</v>
      </c>
      <c r="L16" s="104">
        <v>239090.25</v>
      </c>
      <c r="M16" s="104">
        <v>472351</v>
      </c>
      <c r="N16" s="104"/>
      <c r="O16" s="104">
        <v>27710.764999999996</v>
      </c>
      <c r="P16" s="104">
        <v>27710.764999999996</v>
      </c>
      <c r="Q16" s="104">
        <v>527772.53</v>
      </c>
    </row>
    <row r="17" spans="1:17">
      <c r="A17" s="2" t="s">
        <v>1127</v>
      </c>
      <c r="B17" s="2">
        <v>2150</v>
      </c>
      <c r="C17" s="104"/>
      <c r="D17" s="104"/>
      <c r="E17" s="104"/>
      <c r="F17" s="104"/>
      <c r="G17" s="104"/>
      <c r="H17" s="104">
        <v>34989.03</v>
      </c>
      <c r="I17" s="104"/>
      <c r="J17" s="104">
        <v>874.72575000000006</v>
      </c>
      <c r="K17" s="104">
        <v>874.72575000000006</v>
      </c>
      <c r="L17" s="104">
        <v>36738.481499999994</v>
      </c>
      <c r="M17" s="104">
        <v>34989.03</v>
      </c>
      <c r="N17" s="104"/>
      <c r="O17" s="104">
        <v>874.72575000000006</v>
      </c>
      <c r="P17" s="104">
        <v>874.72575000000006</v>
      </c>
      <c r="Q17" s="104">
        <v>36738.481499999994</v>
      </c>
    </row>
    <row r="18" spans="1:17">
      <c r="A18" s="2" t="s">
        <v>1129</v>
      </c>
      <c r="B18" s="2">
        <v>2150</v>
      </c>
      <c r="C18" s="104"/>
      <c r="D18" s="104"/>
      <c r="E18" s="104"/>
      <c r="F18" s="104"/>
      <c r="G18" s="104"/>
      <c r="H18" s="104">
        <v>34993</v>
      </c>
      <c r="I18" s="104"/>
      <c r="J18" s="104">
        <v>874.82500000000005</v>
      </c>
      <c r="K18" s="104">
        <v>874.82500000000005</v>
      </c>
      <c r="L18" s="104">
        <v>36742.649999999994</v>
      </c>
      <c r="M18" s="104">
        <v>34993</v>
      </c>
      <c r="N18" s="104"/>
      <c r="O18" s="104">
        <v>874.82500000000005</v>
      </c>
      <c r="P18" s="104">
        <v>874.82500000000005</v>
      </c>
      <c r="Q18" s="104">
        <v>36742.649999999994</v>
      </c>
    </row>
    <row r="19" spans="1:17">
      <c r="A19" s="2" t="s">
        <v>1128</v>
      </c>
      <c r="B19" s="2">
        <v>2150</v>
      </c>
      <c r="C19" s="104"/>
      <c r="D19" s="104"/>
      <c r="E19" s="104"/>
      <c r="F19" s="104"/>
      <c r="G19" s="104"/>
      <c r="H19" s="104">
        <v>34996</v>
      </c>
      <c r="I19" s="104"/>
      <c r="J19" s="104">
        <v>874.90000000000009</v>
      </c>
      <c r="K19" s="104">
        <v>874.90000000000009</v>
      </c>
      <c r="L19" s="104">
        <v>36745.800000000003</v>
      </c>
      <c r="M19" s="104">
        <v>34996</v>
      </c>
      <c r="N19" s="104"/>
      <c r="O19" s="104">
        <v>874.90000000000009</v>
      </c>
      <c r="P19" s="104">
        <v>874.90000000000009</v>
      </c>
      <c r="Q19" s="104">
        <v>36745.800000000003</v>
      </c>
    </row>
    <row r="20" spans="1:17">
      <c r="A20" s="2" t="s">
        <v>1130</v>
      </c>
      <c r="B20" s="2">
        <v>2150</v>
      </c>
      <c r="C20" s="104"/>
      <c r="D20" s="104"/>
      <c r="E20" s="104"/>
      <c r="F20" s="104"/>
      <c r="G20" s="104"/>
      <c r="H20" s="104">
        <v>34963</v>
      </c>
      <c r="I20" s="104"/>
      <c r="J20" s="104">
        <v>874.07500000000005</v>
      </c>
      <c r="K20" s="104">
        <v>874.07500000000005</v>
      </c>
      <c r="L20" s="104">
        <v>36711.149999999994</v>
      </c>
      <c r="M20" s="104">
        <v>34963</v>
      </c>
      <c r="N20" s="104"/>
      <c r="O20" s="104">
        <v>874.07500000000005</v>
      </c>
      <c r="P20" s="104">
        <v>874.07500000000005</v>
      </c>
      <c r="Q20" s="104">
        <v>36711.149999999994</v>
      </c>
    </row>
    <row r="21" spans="1:17">
      <c r="A21" s="2" t="s">
        <v>287</v>
      </c>
      <c r="B21" s="2">
        <v>2601</v>
      </c>
      <c r="C21" s="104">
        <v>17918288.18</v>
      </c>
      <c r="D21" s="104"/>
      <c r="E21" s="104">
        <v>1612645.9800000002</v>
      </c>
      <c r="F21" s="104">
        <v>1612645.9800000002</v>
      </c>
      <c r="G21" s="104">
        <v>21143581.319999997</v>
      </c>
      <c r="H21" s="104"/>
      <c r="I21" s="104"/>
      <c r="J21" s="104"/>
      <c r="K21" s="104"/>
      <c r="L21" s="104"/>
      <c r="M21" s="104">
        <v>17918288.18</v>
      </c>
      <c r="N21" s="104"/>
      <c r="O21" s="104">
        <v>1612645.9800000002</v>
      </c>
      <c r="P21" s="104">
        <v>1612645.9800000002</v>
      </c>
      <c r="Q21" s="104">
        <v>21143581.319999997</v>
      </c>
    </row>
    <row r="22" spans="1:17">
      <c r="A22" s="2" t="s">
        <v>200</v>
      </c>
      <c r="B22" s="2">
        <v>2602</v>
      </c>
      <c r="C22" s="104">
        <v>16099698</v>
      </c>
      <c r="D22" s="104"/>
      <c r="E22" s="104">
        <v>1448972.8200000003</v>
      </c>
      <c r="F22" s="104">
        <v>1448972.8200000003</v>
      </c>
      <c r="G22" s="104">
        <v>18997643.640000001</v>
      </c>
      <c r="H22" s="104"/>
      <c r="I22" s="104"/>
      <c r="J22" s="104"/>
      <c r="K22" s="104"/>
      <c r="L22" s="104"/>
      <c r="M22" s="104">
        <v>16099698</v>
      </c>
      <c r="N22" s="104"/>
      <c r="O22" s="104">
        <v>1448972.8200000003</v>
      </c>
      <c r="P22" s="104">
        <v>1448972.8200000003</v>
      </c>
      <c r="Q22" s="104">
        <v>18997643.640000001</v>
      </c>
    </row>
    <row r="23" spans="1:17">
      <c r="A23" s="2" t="s">
        <v>1228</v>
      </c>
      <c r="B23" s="2"/>
      <c r="C23" s="104">
        <v>73631505.890000001</v>
      </c>
      <c r="D23" s="104"/>
      <c r="E23" s="104">
        <v>6625476.3800000018</v>
      </c>
      <c r="F23" s="104">
        <v>6625476.3800000018</v>
      </c>
      <c r="G23" s="104">
        <v>86882459.829999983</v>
      </c>
      <c r="H23" s="104">
        <v>2029571.55</v>
      </c>
      <c r="I23" s="104"/>
      <c r="J23" s="104">
        <v>50739.31455000001</v>
      </c>
      <c r="K23" s="104">
        <v>50739.31455000001</v>
      </c>
      <c r="L23" s="104">
        <v>2131050.1791000003</v>
      </c>
      <c r="M23" s="104">
        <v>75661077.439999998</v>
      </c>
      <c r="N23" s="104"/>
      <c r="O23" s="104">
        <v>6676215.6945500029</v>
      </c>
      <c r="P23" s="104">
        <v>6676215.6945500029</v>
      </c>
      <c r="Q23" s="104">
        <v>89013510.009099975</v>
      </c>
    </row>
    <row r="24" spans="1:17">
      <c r="A24" s="2"/>
      <c r="B24" s="2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>
      <c r="A25" s="2"/>
      <c r="B25" s="2"/>
      <c r="C25" s="109">
        <v>73631505.890000001</v>
      </c>
      <c r="D25" s="109"/>
      <c r="E25" s="109">
        <v>6625476.3800000018</v>
      </c>
      <c r="F25" s="109">
        <v>6625476.3800000018</v>
      </c>
      <c r="G25" s="109">
        <v>86882459.829999983</v>
      </c>
      <c r="H25" s="109">
        <v>2029571.55</v>
      </c>
      <c r="I25" s="109"/>
      <c r="J25" s="109">
        <v>50739.31455000001</v>
      </c>
      <c r="K25" s="109">
        <v>50739.31455000001</v>
      </c>
      <c r="L25" s="109">
        <v>2119664.9291000003</v>
      </c>
      <c r="M25" s="109">
        <v>75661077.439999998</v>
      </c>
      <c r="N25" s="109"/>
      <c r="O25" s="109"/>
      <c r="P25" s="109"/>
      <c r="Q25" s="109"/>
    </row>
    <row r="26" spans="1:17">
      <c r="A26" s="2"/>
      <c r="B26" s="2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t="15">
      <c r="A27" s="105" t="s">
        <v>1246</v>
      </c>
      <c r="B27" s="2"/>
      <c r="C27" s="109">
        <v>73631506.870000005</v>
      </c>
      <c r="D27" s="109"/>
      <c r="E27" s="109">
        <v>6625476.4500000002</v>
      </c>
      <c r="F27" s="109">
        <v>6625476.4500000002</v>
      </c>
      <c r="G27" s="109"/>
      <c r="H27" s="109">
        <v>73631506.870000005</v>
      </c>
      <c r="I27" s="109"/>
      <c r="J27" s="109">
        <v>6625476.4500000002</v>
      </c>
      <c r="K27" s="109">
        <v>6625476.4500000002</v>
      </c>
      <c r="L27" s="109"/>
      <c r="M27" s="109"/>
      <c r="N27" s="109"/>
      <c r="O27" s="109"/>
      <c r="P27" s="109"/>
      <c r="Q27" s="109"/>
    </row>
    <row r="28" spans="1:17" ht="15">
      <c r="A28" s="105" t="s">
        <v>1247</v>
      </c>
      <c r="B28" s="2"/>
      <c r="C28" s="109"/>
      <c r="D28" s="109"/>
      <c r="E28" s="109"/>
      <c r="F28" s="109"/>
      <c r="G28" s="109"/>
      <c r="H28" s="109">
        <v>2029571.55</v>
      </c>
      <c r="I28" s="109"/>
      <c r="J28" s="109">
        <v>50739.31</v>
      </c>
      <c r="K28" s="109">
        <v>50739.31</v>
      </c>
      <c r="L28" s="109"/>
      <c r="M28" s="109"/>
      <c r="N28" s="109"/>
      <c r="O28" s="109"/>
      <c r="P28" s="109"/>
      <c r="Q28" s="109"/>
    </row>
    <row r="29" spans="1:17" ht="15">
      <c r="A29" s="106" t="s">
        <v>1248</v>
      </c>
      <c r="B29" s="2"/>
      <c r="C29" s="109">
        <f>C25-C27</f>
        <v>-0.98000000417232513</v>
      </c>
      <c r="D29" s="109"/>
      <c r="E29" s="109">
        <f>E25-E27</f>
        <v>-6.9999998435378075E-2</v>
      </c>
      <c r="F29" s="109">
        <f>F25-F27</f>
        <v>-6.9999998435378075E-2</v>
      </c>
      <c r="G29" s="109"/>
      <c r="H29" s="109">
        <f>H25-H28</f>
        <v>0</v>
      </c>
      <c r="I29" s="109"/>
      <c r="J29" s="109">
        <f>J25-J28</f>
        <v>4.5500000123865902E-3</v>
      </c>
      <c r="K29" s="109">
        <f>K25-K28</f>
        <v>4.5500000123865902E-3</v>
      </c>
      <c r="L29" s="109"/>
      <c r="M29" s="109"/>
      <c r="N29" s="109"/>
      <c r="O29" s="109"/>
      <c r="P29" s="109"/>
      <c r="Q29" s="109"/>
    </row>
    <row r="30" spans="1:17" ht="15">
      <c r="A30" s="106"/>
      <c r="B30" s="2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ht="15">
      <c r="A31" s="106" t="s">
        <v>1249</v>
      </c>
      <c r="B31" s="2"/>
      <c r="C31" s="109">
        <f>C27-H27</f>
        <v>0</v>
      </c>
      <c r="D31" s="109">
        <f>D27-I27</f>
        <v>0</v>
      </c>
      <c r="E31" s="109">
        <f>E27-J27</f>
        <v>0</v>
      </c>
      <c r="F31" s="109">
        <f>F27-K27</f>
        <v>0</v>
      </c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591"/>
  <sheetViews>
    <sheetView topLeftCell="F10" workbookViewId="0">
      <selection activeCell="G8" sqref="G8"/>
    </sheetView>
  </sheetViews>
  <sheetFormatPr defaultColWidth="9.125" defaultRowHeight="15"/>
  <cols>
    <col min="1" max="1" width="20.75" style="31" bestFit="1" customWidth="1"/>
    <col min="2" max="2" width="15.875" style="31" bestFit="1" customWidth="1"/>
    <col min="3" max="3" width="23.25" style="100" customWidth="1"/>
    <col min="4" max="4" width="9.75" style="84" customWidth="1"/>
    <col min="5" max="5" width="27.625" style="31" customWidth="1"/>
    <col min="6" max="6" width="16.875" style="75" customWidth="1"/>
    <col min="7" max="7" width="21.375" style="75" customWidth="1"/>
    <col min="8" max="8" width="17.625" style="31" bestFit="1" customWidth="1"/>
    <col min="9" max="9" width="14.625" style="31" bestFit="1" customWidth="1"/>
    <col min="10" max="10" width="22.125" style="31" customWidth="1"/>
    <col min="11" max="11" width="8.625" style="85" customWidth="1"/>
    <col min="12" max="12" width="6.375" style="31" bestFit="1" customWidth="1"/>
    <col min="13" max="13" width="6.875" style="31" customWidth="1"/>
    <col min="14" max="14" width="17.25" style="31" bestFit="1" customWidth="1"/>
    <col min="15" max="15" width="18.25" style="137" customWidth="1"/>
    <col min="16" max="16" width="5.375" style="133" bestFit="1" customWidth="1"/>
    <col min="17" max="18" width="15.25" style="133" bestFit="1" customWidth="1"/>
    <col min="19" max="19" width="4.25" style="133" bestFit="1" customWidth="1"/>
    <col min="20" max="20" width="11.75" style="133" bestFit="1" customWidth="1"/>
    <col min="21" max="21" width="16.625" style="133" bestFit="1" customWidth="1"/>
    <col min="22" max="22" width="9.125" style="39"/>
    <col min="23" max="23" width="19.75" style="31" customWidth="1"/>
    <col min="24" max="24" width="18.125" style="31" customWidth="1"/>
    <col min="25" max="25" width="8.875" style="31" customWidth="1"/>
    <col min="26" max="27" width="11.375" style="31" bestFit="1" customWidth="1"/>
    <col min="28" max="28" width="11" style="31" customWidth="1"/>
    <col min="29" max="29" width="9.125" style="39"/>
    <col min="30" max="30" width="12.375" style="31" customWidth="1"/>
    <col min="31" max="31" width="8.875" style="31" customWidth="1"/>
    <col min="32" max="32" width="9.375" style="31" customWidth="1"/>
    <col min="33" max="33" width="11.875" style="31" customWidth="1"/>
    <col min="34" max="16384" width="9.125" style="31"/>
  </cols>
  <sheetData>
    <row r="1" spans="1:33" s="18" customFormat="1" ht="45">
      <c r="A1" s="1" t="s">
        <v>1123</v>
      </c>
      <c r="B1" s="1" t="s">
        <v>1124</v>
      </c>
      <c r="C1" s="10" t="s">
        <v>0</v>
      </c>
      <c r="D1" s="11" t="s">
        <v>1</v>
      </c>
      <c r="E1" s="12" t="s">
        <v>2</v>
      </c>
      <c r="F1" s="11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1" t="s">
        <v>8</v>
      </c>
      <c r="L1" s="10" t="s">
        <v>9</v>
      </c>
      <c r="M1" s="11" t="s">
        <v>10</v>
      </c>
      <c r="N1" s="11" t="s">
        <v>11</v>
      </c>
      <c r="O1" s="110" t="s">
        <v>12</v>
      </c>
      <c r="P1" s="110" t="s">
        <v>13</v>
      </c>
      <c r="Q1" s="110" t="s">
        <v>14</v>
      </c>
      <c r="R1" s="110" t="s">
        <v>15</v>
      </c>
      <c r="S1" s="110" t="s">
        <v>16</v>
      </c>
      <c r="T1" s="110" t="s">
        <v>17</v>
      </c>
      <c r="U1" s="110" t="s">
        <v>18</v>
      </c>
      <c r="V1" s="14"/>
      <c r="W1" s="15" t="s">
        <v>3</v>
      </c>
      <c r="X1" s="16" t="s">
        <v>19</v>
      </c>
      <c r="Y1" s="16" t="s">
        <v>20</v>
      </c>
      <c r="Z1" s="16" t="s">
        <v>21</v>
      </c>
      <c r="AA1" s="16" t="s">
        <v>15</v>
      </c>
      <c r="AB1" s="16" t="s">
        <v>22</v>
      </c>
      <c r="AC1" s="17"/>
      <c r="AD1" s="16" t="s">
        <v>23</v>
      </c>
      <c r="AE1" s="16" t="s">
        <v>24</v>
      </c>
      <c r="AF1" s="16" t="s">
        <v>25</v>
      </c>
      <c r="AG1" s="16" t="s">
        <v>22</v>
      </c>
    </row>
    <row r="2" spans="1:33" s="19" customFormat="1">
      <c r="A2" s="19">
        <v>2304</v>
      </c>
      <c r="B2" s="19" t="s">
        <v>1125</v>
      </c>
      <c r="C2" s="20" t="s">
        <v>26</v>
      </c>
      <c r="D2" s="21">
        <v>1</v>
      </c>
      <c r="E2" s="22" t="s">
        <v>27</v>
      </c>
      <c r="F2" s="23" t="s">
        <v>28</v>
      </c>
      <c r="G2" s="23" t="s">
        <v>29</v>
      </c>
      <c r="H2" s="23" t="s">
        <v>30</v>
      </c>
      <c r="I2" s="24" t="s">
        <v>31</v>
      </c>
      <c r="J2" s="23" t="str">
        <f t="shared" ref="J2:J19" si="0">G2</f>
        <v>RENTAL INCOME</v>
      </c>
      <c r="K2" s="25">
        <v>998599</v>
      </c>
      <c r="L2" s="23" t="s">
        <v>32</v>
      </c>
      <c r="M2" s="23">
        <v>1</v>
      </c>
      <c r="N2" s="23" t="s">
        <v>33</v>
      </c>
      <c r="O2" s="111">
        <v>750</v>
      </c>
      <c r="P2" s="112"/>
      <c r="Q2" s="113">
        <f>IF(LEFT(N2,4)="CGST",ROUND(RIGHT(N2,LEN(N2)-FIND("-",N2)-1)*O2/2,2),0)</f>
        <v>67.5</v>
      </c>
      <c r="R2" s="112">
        <v>67.5</v>
      </c>
      <c r="S2" s="112"/>
      <c r="T2" s="112"/>
      <c r="U2" s="113">
        <f>IF(SUM(P2:S2)&gt;0,ROUND(SUM(O2:S2),0),"")</f>
        <v>885</v>
      </c>
      <c r="V2" s="26"/>
      <c r="W2" s="19" t="e">
        <f>VLOOKUP(F2,[3]gstzen!$H$2:$H$500,1,0)</f>
        <v>#N/A</v>
      </c>
      <c r="X2" s="19" t="str">
        <f>VLOOKUP(H2,[3]gstzen!$E$2:$E$500,1,0)</f>
        <v>GE230402252601</v>
      </c>
      <c r="Y2" s="19">
        <f>VLOOKUP(O2,[3]gstzen!$N$2:$N$500,1,0)</f>
        <v>750</v>
      </c>
      <c r="Z2" s="19">
        <f>VLOOKUP(Q2,[3]gstzen!$Q$2:$Q$502,1,0)</f>
        <v>67.5</v>
      </c>
      <c r="AA2" s="19">
        <f>VLOOKUP(R2,[3]gstzen!$P$2:$P$500,1,0)</f>
        <v>67.5</v>
      </c>
      <c r="AB2" s="19">
        <f>Y2+Z2+AA2</f>
        <v>885</v>
      </c>
      <c r="AC2" s="26"/>
      <c r="AD2" s="27">
        <f>O2-Y2</f>
        <v>0</v>
      </c>
      <c r="AE2" s="27">
        <f>Q2-Z2</f>
        <v>0</v>
      </c>
      <c r="AF2" s="27">
        <f>R2-AA2</f>
        <v>0</v>
      </c>
      <c r="AG2" s="27">
        <f>U2-AB2</f>
        <v>0</v>
      </c>
    </row>
    <row r="3" spans="1:33" s="19" customFormat="1">
      <c r="A3" s="19">
        <v>2304</v>
      </c>
      <c r="B3" s="19" t="s">
        <v>1125</v>
      </c>
      <c r="C3" s="20" t="s">
        <v>26</v>
      </c>
      <c r="D3" s="21">
        <v>2</v>
      </c>
      <c r="E3" s="22" t="s">
        <v>34</v>
      </c>
      <c r="F3" s="23" t="s">
        <v>28</v>
      </c>
      <c r="G3" s="23" t="s">
        <v>29</v>
      </c>
      <c r="H3" s="23" t="s">
        <v>35</v>
      </c>
      <c r="I3" s="28" t="s">
        <v>31</v>
      </c>
      <c r="J3" s="23" t="str">
        <f t="shared" si="0"/>
        <v>RENTAL INCOME</v>
      </c>
      <c r="K3" s="29">
        <v>998599</v>
      </c>
      <c r="L3" s="23" t="s">
        <v>32</v>
      </c>
      <c r="M3" s="30">
        <v>1</v>
      </c>
      <c r="N3" s="23" t="s">
        <v>33</v>
      </c>
      <c r="O3" s="111">
        <v>1250</v>
      </c>
      <c r="P3" s="112"/>
      <c r="Q3" s="113">
        <f>IF(LEFT(N3,4)="CGST",ROUND(RIGHT(N3,LEN(N3)-FIND("-",N3)-1)*O3/2,2),0)</f>
        <v>112.5</v>
      </c>
      <c r="R3" s="112">
        <v>112.5</v>
      </c>
      <c r="S3" s="112"/>
      <c r="T3" s="112"/>
      <c r="U3" s="113">
        <f>IF(SUM(P3:S3)&gt;0,ROUND(SUM(O3:S3),0),"")</f>
        <v>1475</v>
      </c>
      <c r="V3" s="26"/>
      <c r="W3" s="19" t="e">
        <f>VLOOKUP(F3,[3]gstzen!$H$2:$H$500,1,0)</f>
        <v>#N/A</v>
      </c>
      <c r="X3" s="19" t="str">
        <f>VLOOKUP(H3,[3]gstzen!$E$2:$E$500,1,0)</f>
        <v>GE230402252602</v>
      </c>
      <c r="Y3" s="19">
        <f>VLOOKUP(O3,[3]gstzen!$N$2:$N$500,1,0)</f>
        <v>1250</v>
      </c>
      <c r="Z3" s="19">
        <f>VLOOKUP(Q3,[3]gstzen!$Q$2:$Q$502,1,0)</f>
        <v>112.5</v>
      </c>
      <c r="AA3" s="19">
        <f>VLOOKUP(R3,[3]gstzen!$P$2:$P$500,1,0)</f>
        <v>112.5</v>
      </c>
      <c r="AB3" s="19">
        <f t="shared" ref="AB3:AB66" si="1">Y3+Z3+AA3</f>
        <v>1475</v>
      </c>
      <c r="AC3" s="26"/>
      <c r="AD3" s="27">
        <f t="shared" ref="AD3:AD66" si="2">O3-Y3</f>
        <v>0</v>
      </c>
      <c r="AE3" s="27">
        <f t="shared" ref="AE3:AF66" si="3">Q3-Z3</f>
        <v>0</v>
      </c>
      <c r="AF3" s="27">
        <f t="shared" si="3"/>
        <v>0</v>
      </c>
      <c r="AG3" s="27">
        <f t="shared" ref="AG3:AG66" si="4">U3-AB3</f>
        <v>0</v>
      </c>
    </row>
    <row r="4" spans="1:33" s="19" customFormat="1">
      <c r="A4" s="19">
        <v>2304</v>
      </c>
      <c r="B4" s="19" t="s">
        <v>1125</v>
      </c>
      <c r="C4" s="20" t="s">
        <v>26</v>
      </c>
      <c r="D4" s="21">
        <v>3</v>
      </c>
      <c r="E4" s="22" t="s">
        <v>36</v>
      </c>
      <c r="F4" s="23" t="s">
        <v>28</v>
      </c>
      <c r="G4" s="23" t="s">
        <v>29</v>
      </c>
      <c r="H4" s="23" t="s">
        <v>37</v>
      </c>
      <c r="I4" s="28" t="s">
        <v>38</v>
      </c>
      <c r="J4" s="23" t="str">
        <f t="shared" si="0"/>
        <v>RENTAL INCOME</v>
      </c>
      <c r="K4" s="29">
        <v>998599</v>
      </c>
      <c r="L4" s="23" t="s">
        <v>32</v>
      </c>
      <c r="M4" s="30">
        <v>1</v>
      </c>
      <c r="N4" s="23" t="s">
        <v>33</v>
      </c>
      <c r="O4" s="111">
        <v>200</v>
      </c>
      <c r="P4" s="112"/>
      <c r="Q4" s="114">
        <f t="shared" ref="Q4:Q19" si="5">IF(LEFT(N4,4)="CGST",ROUND(RIGHT(N4,LEN(N4)-FIND("-",N4)-1)*O4/2,2),0)</f>
        <v>18</v>
      </c>
      <c r="R4" s="112">
        <v>18</v>
      </c>
      <c r="S4" s="112"/>
      <c r="T4" s="112"/>
      <c r="U4" s="114">
        <f t="shared" ref="U4:U18" si="6">IF(SUM(P4:S4)&gt;0,ROUND(SUM(O4:S4),0),"")</f>
        <v>236</v>
      </c>
      <c r="V4" s="26"/>
      <c r="W4" s="19" t="e">
        <f>VLOOKUP(F4,[3]gstzen!$H$2:$H$500,1,0)</f>
        <v>#N/A</v>
      </c>
      <c r="X4" s="19" t="str">
        <f>VLOOKUP(H4,[3]gstzen!$E$2:$E$500,1,0)</f>
        <v>GE230402252603</v>
      </c>
      <c r="Y4" s="19">
        <f>VLOOKUP(O4,[3]gstzen!$N$2:$N$500,1,0)</f>
        <v>200</v>
      </c>
      <c r="Z4" s="19">
        <f>VLOOKUP(Q4,[3]gstzen!$Q$2:$Q$502,1,0)</f>
        <v>18</v>
      </c>
      <c r="AA4" s="19">
        <f>VLOOKUP(R4,[3]gstzen!$P$2:$P$500,1,0)</f>
        <v>18</v>
      </c>
      <c r="AB4" s="19">
        <f t="shared" si="1"/>
        <v>236</v>
      </c>
      <c r="AC4" s="26"/>
      <c r="AD4" s="27">
        <f t="shared" si="2"/>
        <v>0</v>
      </c>
      <c r="AE4" s="27">
        <f t="shared" si="3"/>
        <v>0</v>
      </c>
      <c r="AF4" s="27">
        <f t="shared" si="3"/>
        <v>0</v>
      </c>
      <c r="AG4" s="27">
        <f t="shared" si="4"/>
        <v>0</v>
      </c>
    </row>
    <row r="5" spans="1:33" s="19" customFormat="1">
      <c r="A5" s="19">
        <v>2304</v>
      </c>
      <c r="B5" s="19" t="s">
        <v>1125</v>
      </c>
      <c r="C5" s="20" t="s">
        <v>26</v>
      </c>
      <c r="D5" s="21">
        <v>4</v>
      </c>
      <c r="E5" s="22" t="s">
        <v>39</v>
      </c>
      <c r="F5" s="23" t="s">
        <v>28</v>
      </c>
      <c r="G5" s="23" t="s">
        <v>29</v>
      </c>
      <c r="H5" s="23" t="s">
        <v>40</v>
      </c>
      <c r="I5" s="28" t="s">
        <v>38</v>
      </c>
      <c r="J5" s="23" t="str">
        <f t="shared" si="0"/>
        <v>RENTAL INCOME</v>
      </c>
      <c r="K5" s="29">
        <v>998599</v>
      </c>
      <c r="L5" s="23" t="s">
        <v>32</v>
      </c>
      <c r="M5" s="30">
        <v>1</v>
      </c>
      <c r="N5" s="23" t="s">
        <v>33</v>
      </c>
      <c r="O5" s="111">
        <v>1650</v>
      </c>
      <c r="P5" s="112"/>
      <c r="Q5" s="114">
        <f t="shared" si="5"/>
        <v>148.5</v>
      </c>
      <c r="R5" s="112">
        <v>148.5</v>
      </c>
      <c r="S5" s="112"/>
      <c r="T5" s="112"/>
      <c r="U5" s="114">
        <f>IF(SUM(P5:S5)&gt;0,ROUND(SUM(O5:S5),0),"")</f>
        <v>1947</v>
      </c>
      <c r="V5" s="26"/>
      <c r="W5" s="19" t="e">
        <f>VLOOKUP(F5,[3]gstzen!$H$2:$H$500,1,0)</f>
        <v>#N/A</v>
      </c>
      <c r="X5" s="19" t="str">
        <f>VLOOKUP(H5,[3]gstzen!$E$2:$E$500,1,0)</f>
        <v>GE230402252604</v>
      </c>
      <c r="Y5" s="19">
        <f>VLOOKUP(O5,[3]gstzen!$N$2:$N$500,1,0)</f>
        <v>1650</v>
      </c>
      <c r="Z5" s="19">
        <f>VLOOKUP(Q5,[3]gstzen!$Q$2:$Q$502,1,0)</f>
        <v>148.5</v>
      </c>
      <c r="AA5" s="19">
        <f>VLOOKUP(R5,[3]gstzen!$P$2:$P$500,1,0)</f>
        <v>148.5</v>
      </c>
      <c r="AB5" s="19">
        <f t="shared" si="1"/>
        <v>1947</v>
      </c>
      <c r="AC5" s="26"/>
      <c r="AD5" s="27">
        <f t="shared" si="2"/>
        <v>0</v>
      </c>
      <c r="AE5" s="27">
        <f t="shared" si="3"/>
        <v>0</v>
      </c>
      <c r="AF5" s="27">
        <f t="shared" si="3"/>
        <v>0</v>
      </c>
      <c r="AG5" s="27">
        <f t="shared" si="4"/>
        <v>0</v>
      </c>
    </row>
    <row r="6" spans="1:33" s="19" customFormat="1">
      <c r="A6" s="19">
        <v>2304</v>
      </c>
      <c r="B6" s="19" t="s">
        <v>1125</v>
      </c>
      <c r="C6" s="20" t="s">
        <v>26</v>
      </c>
      <c r="D6" s="21">
        <v>5</v>
      </c>
      <c r="E6" s="22" t="s">
        <v>41</v>
      </c>
      <c r="F6" s="23" t="s">
        <v>28</v>
      </c>
      <c r="G6" s="23" t="s">
        <v>29</v>
      </c>
      <c r="H6" s="23" t="s">
        <v>42</v>
      </c>
      <c r="I6" s="28" t="s">
        <v>38</v>
      </c>
      <c r="J6" s="23" t="str">
        <f t="shared" si="0"/>
        <v>RENTAL INCOME</v>
      </c>
      <c r="K6" s="29">
        <v>998599</v>
      </c>
      <c r="L6" s="23" t="s">
        <v>32</v>
      </c>
      <c r="M6" s="30">
        <v>1</v>
      </c>
      <c r="N6" s="23" t="s">
        <v>33</v>
      </c>
      <c r="O6" s="111">
        <v>200</v>
      </c>
      <c r="P6" s="112"/>
      <c r="Q6" s="114">
        <f t="shared" si="5"/>
        <v>18</v>
      </c>
      <c r="R6" s="112">
        <v>18</v>
      </c>
      <c r="S6" s="112"/>
      <c r="T6" s="112"/>
      <c r="U6" s="114">
        <f t="shared" si="6"/>
        <v>236</v>
      </c>
      <c r="V6" s="26"/>
      <c r="W6" s="19" t="e">
        <f>VLOOKUP(F6,[3]gstzen!$H$2:$H$500,1,0)</f>
        <v>#N/A</v>
      </c>
      <c r="X6" s="19" t="str">
        <f>VLOOKUP(H6,[3]gstzen!$E$2:$E$500,1,0)</f>
        <v>GE230402252605</v>
      </c>
      <c r="Y6" s="19">
        <f>VLOOKUP(O6,[3]gstzen!$N$2:$N$500,1,0)</f>
        <v>200</v>
      </c>
      <c r="Z6" s="19">
        <f>VLOOKUP(Q6,[3]gstzen!$Q$2:$Q$502,1,0)</f>
        <v>18</v>
      </c>
      <c r="AA6" s="19">
        <f>VLOOKUP(R6,[3]gstzen!$P$2:$P$500,1,0)</f>
        <v>18</v>
      </c>
      <c r="AB6" s="19">
        <f t="shared" si="1"/>
        <v>236</v>
      </c>
      <c r="AC6" s="26"/>
      <c r="AD6" s="27">
        <f t="shared" si="2"/>
        <v>0</v>
      </c>
      <c r="AE6" s="27">
        <f t="shared" si="3"/>
        <v>0</v>
      </c>
      <c r="AF6" s="27">
        <f t="shared" si="3"/>
        <v>0</v>
      </c>
      <c r="AG6" s="27">
        <f t="shared" si="4"/>
        <v>0</v>
      </c>
    </row>
    <row r="7" spans="1:33" s="19" customFormat="1">
      <c r="A7" s="19">
        <v>2304</v>
      </c>
      <c r="B7" s="19" t="s">
        <v>1125</v>
      </c>
      <c r="C7" s="20" t="s">
        <v>26</v>
      </c>
      <c r="D7" s="21">
        <v>6</v>
      </c>
      <c r="E7" s="22" t="s">
        <v>43</v>
      </c>
      <c r="F7" s="23" t="s">
        <v>28</v>
      </c>
      <c r="G7" s="23" t="s">
        <v>29</v>
      </c>
      <c r="H7" s="23" t="s">
        <v>44</v>
      </c>
      <c r="I7" s="28" t="s">
        <v>38</v>
      </c>
      <c r="J7" s="23" t="str">
        <f t="shared" si="0"/>
        <v>RENTAL INCOME</v>
      </c>
      <c r="K7" s="29">
        <v>998599</v>
      </c>
      <c r="L7" s="23" t="s">
        <v>32</v>
      </c>
      <c r="M7" s="30">
        <v>1</v>
      </c>
      <c r="N7" s="23" t="s">
        <v>33</v>
      </c>
      <c r="O7" s="111">
        <v>750</v>
      </c>
      <c r="P7" s="112"/>
      <c r="Q7" s="114">
        <f t="shared" si="5"/>
        <v>67.5</v>
      </c>
      <c r="R7" s="112">
        <v>67.5</v>
      </c>
      <c r="S7" s="112"/>
      <c r="T7" s="112"/>
      <c r="U7" s="114">
        <f t="shared" si="6"/>
        <v>885</v>
      </c>
      <c r="V7" s="26"/>
      <c r="W7" s="19" t="e">
        <f>VLOOKUP(F7,[3]gstzen!$H$2:$H$500,1,0)</f>
        <v>#N/A</v>
      </c>
      <c r="X7" s="19" t="str">
        <f>VLOOKUP(H7,[3]gstzen!$E$2:$E$500,1,0)</f>
        <v>GE230402252606</v>
      </c>
      <c r="Y7" s="19">
        <f>VLOOKUP(O7,[3]gstzen!$N$2:$N$500,1,0)</f>
        <v>750</v>
      </c>
      <c r="Z7" s="19">
        <f>VLOOKUP(Q7,[3]gstzen!$Q$2:$Q$502,1,0)</f>
        <v>67.5</v>
      </c>
      <c r="AA7" s="19">
        <f>VLOOKUP(R7,[3]gstzen!$P$2:$P$500,1,0)</f>
        <v>67.5</v>
      </c>
      <c r="AB7" s="19">
        <f t="shared" si="1"/>
        <v>885</v>
      </c>
      <c r="AC7" s="26"/>
      <c r="AD7" s="27">
        <f t="shared" si="2"/>
        <v>0</v>
      </c>
      <c r="AE7" s="27">
        <f t="shared" si="3"/>
        <v>0</v>
      </c>
      <c r="AF7" s="27">
        <f t="shared" si="3"/>
        <v>0</v>
      </c>
      <c r="AG7" s="27">
        <f t="shared" si="4"/>
        <v>0</v>
      </c>
    </row>
    <row r="8" spans="1:33" s="19" customFormat="1">
      <c r="A8" s="19">
        <v>2304</v>
      </c>
      <c r="B8" s="19" t="s">
        <v>1125</v>
      </c>
      <c r="C8" s="20" t="s">
        <v>26</v>
      </c>
      <c r="D8" s="21">
        <v>7</v>
      </c>
      <c r="E8" s="22" t="s">
        <v>45</v>
      </c>
      <c r="F8" s="23" t="s">
        <v>28</v>
      </c>
      <c r="G8" s="23" t="s">
        <v>29</v>
      </c>
      <c r="H8" s="23" t="s">
        <v>46</v>
      </c>
      <c r="I8" s="28" t="s">
        <v>47</v>
      </c>
      <c r="J8" s="23" t="str">
        <f t="shared" si="0"/>
        <v>RENTAL INCOME</v>
      </c>
      <c r="K8" s="29">
        <v>998599</v>
      </c>
      <c r="L8" s="23" t="s">
        <v>32</v>
      </c>
      <c r="M8" s="30">
        <v>1</v>
      </c>
      <c r="N8" s="23" t="s">
        <v>33</v>
      </c>
      <c r="O8" s="111">
        <v>600</v>
      </c>
      <c r="P8" s="112"/>
      <c r="Q8" s="114">
        <f t="shared" si="5"/>
        <v>54</v>
      </c>
      <c r="R8" s="112">
        <v>54</v>
      </c>
      <c r="S8" s="112"/>
      <c r="T8" s="112"/>
      <c r="U8" s="114">
        <f t="shared" si="6"/>
        <v>708</v>
      </c>
      <c r="V8" s="26"/>
      <c r="W8" s="19" t="e">
        <f>VLOOKUP(F8,[3]gstzen!$H$2:$H$500,1,0)</f>
        <v>#N/A</v>
      </c>
      <c r="X8" s="19" t="str">
        <f>VLOOKUP(H8,[3]gstzen!$E$2:$E$500,1,0)</f>
        <v>GE230402252607</v>
      </c>
      <c r="Y8" s="19">
        <f>VLOOKUP(O8,[3]gstzen!$N$2:$N$500,1,0)</f>
        <v>600</v>
      </c>
      <c r="Z8" s="19">
        <f>VLOOKUP(Q8,[3]gstzen!$Q$2:$Q$502,1,0)</f>
        <v>54</v>
      </c>
      <c r="AA8" s="19">
        <f>VLOOKUP(R8,[3]gstzen!$P$2:$P$500,1,0)</f>
        <v>54</v>
      </c>
      <c r="AB8" s="19">
        <f t="shared" si="1"/>
        <v>708</v>
      </c>
      <c r="AC8" s="26"/>
      <c r="AD8" s="27">
        <f t="shared" si="2"/>
        <v>0</v>
      </c>
      <c r="AE8" s="27">
        <f t="shared" si="3"/>
        <v>0</v>
      </c>
      <c r="AF8" s="27">
        <f t="shared" si="3"/>
        <v>0</v>
      </c>
      <c r="AG8" s="27">
        <f t="shared" si="4"/>
        <v>0</v>
      </c>
    </row>
    <row r="9" spans="1:33" s="19" customFormat="1">
      <c r="A9" s="19">
        <v>2304</v>
      </c>
      <c r="B9" s="19" t="s">
        <v>1125</v>
      </c>
      <c r="C9" s="20" t="s">
        <v>26</v>
      </c>
      <c r="D9" s="21">
        <v>8</v>
      </c>
      <c r="E9" s="22" t="s">
        <v>48</v>
      </c>
      <c r="F9" s="23" t="s">
        <v>28</v>
      </c>
      <c r="G9" s="23" t="s">
        <v>29</v>
      </c>
      <c r="H9" s="23" t="s">
        <v>49</v>
      </c>
      <c r="I9" s="28" t="s">
        <v>50</v>
      </c>
      <c r="J9" s="23" t="str">
        <f t="shared" si="0"/>
        <v>RENTAL INCOME</v>
      </c>
      <c r="K9" s="29">
        <v>998599</v>
      </c>
      <c r="L9" s="23" t="s">
        <v>32</v>
      </c>
      <c r="M9" s="30">
        <v>1</v>
      </c>
      <c r="N9" s="23" t="s">
        <v>33</v>
      </c>
      <c r="O9" s="111">
        <v>600</v>
      </c>
      <c r="P9" s="112"/>
      <c r="Q9" s="114">
        <f t="shared" si="5"/>
        <v>54</v>
      </c>
      <c r="R9" s="112">
        <v>54</v>
      </c>
      <c r="S9" s="112"/>
      <c r="T9" s="112"/>
      <c r="U9" s="114">
        <f t="shared" si="6"/>
        <v>708</v>
      </c>
      <c r="V9" s="26"/>
      <c r="W9" s="19" t="e">
        <f>VLOOKUP(F9,[3]gstzen!$H$2:$H$500,1,0)</f>
        <v>#N/A</v>
      </c>
      <c r="X9" s="19" t="str">
        <f>VLOOKUP(H9,[3]gstzen!$E$2:$E$500,1,0)</f>
        <v>GE230402252608</v>
      </c>
      <c r="Y9" s="19">
        <f>VLOOKUP(O9,[3]gstzen!$N$2:$N$500,1,0)</f>
        <v>600</v>
      </c>
      <c r="Z9" s="19">
        <f>VLOOKUP(Q9,[3]gstzen!$Q$2:$Q$502,1,0)</f>
        <v>54</v>
      </c>
      <c r="AA9" s="19">
        <f>VLOOKUP(R9,[3]gstzen!$P$2:$P$500,1,0)</f>
        <v>54</v>
      </c>
      <c r="AB9" s="19">
        <f t="shared" si="1"/>
        <v>708</v>
      </c>
      <c r="AC9" s="26"/>
      <c r="AD9" s="27">
        <f t="shared" si="2"/>
        <v>0</v>
      </c>
      <c r="AE9" s="27">
        <f t="shared" si="3"/>
        <v>0</v>
      </c>
      <c r="AF9" s="27">
        <f t="shared" si="3"/>
        <v>0</v>
      </c>
      <c r="AG9" s="27">
        <f t="shared" si="4"/>
        <v>0</v>
      </c>
    </row>
    <row r="10" spans="1:33" s="19" customFormat="1">
      <c r="A10" s="19">
        <v>2304</v>
      </c>
      <c r="B10" s="19" t="s">
        <v>1125</v>
      </c>
      <c r="C10" s="20" t="s">
        <v>26</v>
      </c>
      <c r="D10" s="21">
        <v>9</v>
      </c>
      <c r="E10" s="22" t="s">
        <v>48</v>
      </c>
      <c r="F10" s="23" t="s">
        <v>28</v>
      </c>
      <c r="G10" s="23" t="s">
        <v>29</v>
      </c>
      <c r="H10" s="23" t="s">
        <v>51</v>
      </c>
      <c r="I10" s="28" t="s">
        <v>50</v>
      </c>
      <c r="J10" s="23" t="str">
        <f t="shared" si="0"/>
        <v>RENTAL INCOME</v>
      </c>
      <c r="K10" s="29">
        <v>998599</v>
      </c>
      <c r="L10" s="23" t="s">
        <v>32</v>
      </c>
      <c r="M10" s="30">
        <v>1</v>
      </c>
      <c r="N10" s="23" t="s">
        <v>33</v>
      </c>
      <c r="O10" s="111">
        <v>600</v>
      </c>
      <c r="P10" s="112"/>
      <c r="Q10" s="114">
        <f t="shared" si="5"/>
        <v>54</v>
      </c>
      <c r="R10" s="112">
        <v>54</v>
      </c>
      <c r="S10" s="112"/>
      <c r="T10" s="112"/>
      <c r="U10" s="114">
        <f t="shared" si="6"/>
        <v>708</v>
      </c>
      <c r="V10" s="26"/>
      <c r="W10" s="19" t="e">
        <f>VLOOKUP(F10,[3]gstzen!$H$2:$H$500,1,0)</f>
        <v>#N/A</v>
      </c>
      <c r="X10" s="19" t="str">
        <f>VLOOKUP(H10,[3]gstzen!$E$2:$E$500,1,0)</f>
        <v>GE230402252609</v>
      </c>
      <c r="Y10" s="19">
        <f>VLOOKUP(O10,[3]gstzen!$N$2:$N$500,1,0)</f>
        <v>600</v>
      </c>
      <c r="Z10" s="19">
        <f>VLOOKUP(Q10,[3]gstzen!$Q$2:$Q$502,1,0)</f>
        <v>54</v>
      </c>
      <c r="AA10" s="19">
        <f>VLOOKUP(R10,[3]gstzen!$P$2:$P$500,1,0)</f>
        <v>54</v>
      </c>
      <c r="AB10" s="19">
        <f t="shared" si="1"/>
        <v>708</v>
      </c>
      <c r="AC10" s="26"/>
      <c r="AD10" s="27">
        <f t="shared" si="2"/>
        <v>0</v>
      </c>
      <c r="AE10" s="27">
        <f t="shared" si="3"/>
        <v>0</v>
      </c>
      <c r="AF10" s="27">
        <f t="shared" si="3"/>
        <v>0</v>
      </c>
      <c r="AG10" s="27">
        <f t="shared" si="4"/>
        <v>0</v>
      </c>
    </row>
    <row r="11" spans="1:33" s="19" customFormat="1">
      <c r="A11" s="19">
        <v>2304</v>
      </c>
      <c r="B11" s="19" t="s">
        <v>1125</v>
      </c>
      <c r="C11" s="20" t="s">
        <v>26</v>
      </c>
      <c r="D11" s="21">
        <v>10</v>
      </c>
      <c r="E11" s="22" t="s">
        <v>52</v>
      </c>
      <c r="F11" s="23" t="s">
        <v>28</v>
      </c>
      <c r="G11" s="23" t="s">
        <v>29</v>
      </c>
      <c r="H11" s="23" t="s">
        <v>53</v>
      </c>
      <c r="I11" s="24" t="s">
        <v>54</v>
      </c>
      <c r="J11" s="23" t="str">
        <f t="shared" si="0"/>
        <v>RENTAL INCOME</v>
      </c>
      <c r="K11" s="29">
        <v>998599</v>
      </c>
      <c r="L11" s="23" t="s">
        <v>32</v>
      </c>
      <c r="M11" s="23">
        <v>1</v>
      </c>
      <c r="N11" s="23" t="s">
        <v>33</v>
      </c>
      <c r="O11" s="111">
        <v>600</v>
      </c>
      <c r="P11" s="112"/>
      <c r="Q11" s="114">
        <f t="shared" si="5"/>
        <v>54</v>
      </c>
      <c r="R11" s="112">
        <v>54</v>
      </c>
      <c r="S11" s="112"/>
      <c r="T11" s="112"/>
      <c r="U11" s="114">
        <f t="shared" si="6"/>
        <v>708</v>
      </c>
      <c r="V11" s="26"/>
      <c r="W11" s="19" t="e">
        <f>VLOOKUP(F11,[3]gstzen!$H$2:$H$500,1,0)</f>
        <v>#N/A</v>
      </c>
      <c r="X11" s="19" t="str">
        <f>VLOOKUP(H11,[3]gstzen!$E$2:$E$500,1,0)</f>
        <v>GE230402252610</v>
      </c>
      <c r="Y11" s="19">
        <f>VLOOKUP(O11,[3]gstzen!$N$2:$N$500,1,0)</f>
        <v>600</v>
      </c>
      <c r="Z11" s="19">
        <f>VLOOKUP(Q11,[3]gstzen!$Q$2:$Q$502,1,0)</f>
        <v>54</v>
      </c>
      <c r="AA11" s="19">
        <f>VLOOKUP(R11,[3]gstzen!$P$2:$P$500,1,0)</f>
        <v>54</v>
      </c>
      <c r="AB11" s="19">
        <f t="shared" si="1"/>
        <v>708</v>
      </c>
      <c r="AC11" s="26"/>
      <c r="AD11" s="27">
        <f t="shared" si="2"/>
        <v>0</v>
      </c>
      <c r="AE11" s="27">
        <f t="shared" si="3"/>
        <v>0</v>
      </c>
      <c r="AF11" s="27">
        <f t="shared" si="3"/>
        <v>0</v>
      </c>
      <c r="AG11" s="27">
        <f t="shared" si="4"/>
        <v>0</v>
      </c>
    </row>
    <row r="12" spans="1:33" s="19" customFormat="1">
      <c r="A12" s="19">
        <v>2304</v>
      </c>
      <c r="B12" s="19" t="s">
        <v>1125</v>
      </c>
      <c r="C12" s="20" t="s">
        <v>26</v>
      </c>
      <c r="D12" s="21">
        <v>11</v>
      </c>
      <c r="E12" s="22" t="s">
        <v>55</v>
      </c>
      <c r="F12" s="23" t="s">
        <v>28</v>
      </c>
      <c r="G12" s="23" t="s">
        <v>29</v>
      </c>
      <c r="H12" s="23" t="s">
        <v>56</v>
      </c>
      <c r="I12" s="28" t="s">
        <v>54</v>
      </c>
      <c r="J12" s="23" t="str">
        <f t="shared" si="0"/>
        <v>RENTAL INCOME</v>
      </c>
      <c r="K12" s="29">
        <v>998599</v>
      </c>
      <c r="L12" s="23" t="s">
        <v>32</v>
      </c>
      <c r="M12" s="30">
        <v>2</v>
      </c>
      <c r="N12" s="23" t="s">
        <v>33</v>
      </c>
      <c r="O12" s="111">
        <v>900</v>
      </c>
      <c r="P12" s="112"/>
      <c r="Q12" s="114">
        <f t="shared" si="5"/>
        <v>81</v>
      </c>
      <c r="R12" s="112">
        <v>81</v>
      </c>
      <c r="S12" s="112"/>
      <c r="T12" s="112"/>
      <c r="U12" s="114">
        <f t="shared" si="6"/>
        <v>1062</v>
      </c>
      <c r="V12" s="26"/>
      <c r="W12" s="19" t="e">
        <f>VLOOKUP(F12,[3]gstzen!$H$2:$H$500,1,0)</f>
        <v>#N/A</v>
      </c>
      <c r="X12" s="19" t="str">
        <f>VLOOKUP(H12,[3]gstzen!$E$2:$E$500,1,0)</f>
        <v>GE230402252611</v>
      </c>
      <c r="Y12" s="19">
        <f>VLOOKUP(O12,[3]gstzen!$N$2:$N$500,1,0)</f>
        <v>900</v>
      </c>
      <c r="Z12" s="19">
        <f>VLOOKUP(Q12,[3]gstzen!$Q$2:$Q$502,1,0)</f>
        <v>81</v>
      </c>
      <c r="AA12" s="19">
        <f>VLOOKUP(R12,[3]gstzen!$P$2:$P$500,1,0)</f>
        <v>81</v>
      </c>
      <c r="AB12" s="19">
        <f t="shared" si="1"/>
        <v>1062</v>
      </c>
      <c r="AC12" s="26"/>
      <c r="AD12" s="27">
        <f t="shared" si="2"/>
        <v>0</v>
      </c>
      <c r="AE12" s="27">
        <f t="shared" si="3"/>
        <v>0</v>
      </c>
      <c r="AF12" s="27">
        <f t="shared" si="3"/>
        <v>0</v>
      </c>
      <c r="AG12" s="27">
        <f t="shared" si="4"/>
        <v>0</v>
      </c>
    </row>
    <row r="13" spans="1:33" s="19" customFormat="1">
      <c r="A13" s="19">
        <v>2304</v>
      </c>
      <c r="B13" s="19" t="s">
        <v>1125</v>
      </c>
      <c r="C13" s="20" t="s">
        <v>26</v>
      </c>
      <c r="D13" s="21">
        <v>12</v>
      </c>
      <c r="E13" s="22" t="s">
        <v>57</v>
      </c>
      <c r="F13" s="23" t="s">
        <v>28</v>
      </c>
      <c r="G13" s="23" t="s">
        <v>29</v>
      </c>
      <c r="H13" s="23" t="s">
        <v>58</v>
      </c>
      <c r="I13" s="24" t="s">
        <v>59</v>
      </c>
      <c r="J13" s="23" t="str">
        <f t="shared" si="0"/>
        <v>RENTAL INCOME</v>
      </c>
      <c r="K13" s="29">
        <v>998599</v>
      </c>
      <c r="L13" s="23" t="s">
        <v>32</v>
      </c>
      <c r="M13" s="23">
        <v>1</v>
      </c>
      <c r="N13" s="23" t="s">
        <v>33</v>
      </c>
      <c r="O13" s="111">
        <v>300</v>
      </c>
      <c r="P13" s="112"/>
      <c r="Q13" s="114">
        <f t="shared" si="5"/>
        <v>27</v>
      </c>
      <c r="R13" s="112">
        <v>27</v>
      </c>
      <c r="S13" s="112"/>
      <c r="T13" s="112"/>
      <c r="U13" s="114">
        <f t="shared" si="6"/>
        <v>354</v>
      </c>
      <c r="V13" s="26"/>
      <c r="W13" s="19" t="e">
        <f>VLOOKUP(F13,[3]gstzen!$H$2:$H$500,1,0)</f>
        <v>#N/A</v>
      </c>
      <c r="X13" s="19" t="str">
        <f>VLOOKUP(H13,[3]gstzen!$E$2:$E$500,1,0)</f>
        <v>GE230402252612</v>
      </c>
      <c r="Y13" s="19">
        <f>VLOOKUP(O13,[3]gstzen!$N$2:$N$500,1,0)</f>
        <v>300</v>
      </c>
      <c r="Z13" s="19">
        <f>VLOOKUP(Q13,[3]gstzen!$Q$2:$Q$502,1,0)</f>
        <v>27</v>
      </c>
      <c r="AA13" s="19">
        <f>VLOOKUP(R13,[3]gstzen!$P$2:$P$500,1,0)</f>
        <v>27</v>
      </c>
      <c r="AB13" s="19">
        <f t="shared" si="1"/>
        <v>354</v>
      </c>
      <c r="AC13" s="26"/>
      <c r="AD13" s="27">
        <f t="shared" si="2"/>
        <v>0</v>
      </c>
      <c r="AE13" s="27">
        <f t="shared" si="3"/>
        <v>0</v>
      </c>
      <c r="AF13" s="27">
        <f t="shared" si="3"/>
        <v>0</v>
      </c>
      <c r="AG13" s="27">
        <f t="shared" si="4"/>
        <v>0</v>
      </c>
    </row>
    <row r="14" spans="1:33" s="19" customFormat="1">
      <c r="A14" s="19">
        <v>2304</v>
      </c>
      <c r="B14" s="19" t="s">
        <v>1125</v>
      </c>
      <c r="C14" s="20" t="s">
        <v>26</v>
      </c>
      <c r="D14" s="21">
        <v>13</v>
      </c>
      <c r="E14" s="22" t="s">
        <v>60</v>
      </c>
      <c r="F14" s="23" t="s">
        <v>28</v>
      </c>
      <c r="G14" s="23" t="s">
        <v>29</v>
      </c>
      <c r="H14" s="23" t="s">
        <v>61</v>
      </c>
      <c r="I14" s="28" t="s">
        <v>59</v>
      </c>
      <c r="J14" s="23" t="str">
        <f t="shared" si="0"/>
        <v>RENTAL INCOME</v>
      </c>
      <c r="K14" s="29">
        <v>998599</v>
      </c>
      <c r="L14" s="23" t="s">
        <v>32</v>
      </c>
      <c r="M14" s="30">
        <v>2</v>
      </c>
      <c r="N14" s="23" t="s">
        <v>33</v>
      </c>
      <c r="O14" s="111">
        <v>300</v>
      </c>
      <c r="P14" s="112"/>
      <c r="Q14" s="114">
        <f t="shared" si="5"/>
        <v>27</v>
      </c>
      <c r="R14" s="112">
        <v>27</v>
      </c>
      <c r="S14" s="112"/>
      <c r="T14" s="112"/>
      <c r="U14" s="114">
        <f t="shared" si="6"/>
        <v>354</v>
      </c>
      <c r="V14" s="26"/>
      <c r="W14" s="19" t="e">
        <f>VLOOKUP(F14,[3]gstzen!$H$2:$H$500,1,0)</f>
        <v>#N/A</v>
      </c>
      <c r="X14" s="19" t="str">
        <f>VLOOKUP(H14,[3]gstzen!$E$2:$E$500,1,0)</f>
        <v>GE230402252613</v>
      </c>
      <c r="Y14" s="19">
        <f>VLOOKUP(O14,[3]gstzen!$N$2:$N$500,1,0)</f>
        <v>300</v>
      </c>
      <c r="Z14" s="19">
        <f>VLOOKUP(Q14,[3]gstzen!$Q$2:$Q$502,1,0)</f>
        <v>27</v>
      </c>
      <c r="AA14" s="19">
        <f>VLOOKUP(R14,[3]gstzen!$P$2:$P$500,1,0)</f>
        <v>27</v>
      </c>
      <c r="AB14" s="19">
        <f t="shared" si="1"/>
        <v>354</v>
      </c>
      <c r="AC14" s="26"/>
      <c r="AD14" s="27">
        <f t="shared" si="2"/>
        <v>0</v>
      </c>
      <c r="AE14" s="27">
        <f t="shared" si="3"/>
        <v>0</v>
      </c>
      <c r="AF14" s="27">
        <f t="shared" si="3"/>
        <v>0</v>
      </c>
      <c r="AG14" s="27">
        <f t="shared" si="4"/>
        <v>0</v>
      </c>
    </row>
    <row r="15" spans="1:33" s="19" customFormat="1">
      <c r="A15" s="19">
        <v>2304</v>
      </c>
      <c r="B15" s="19" t="s">
        <v>1125</v>
      </c>
      <c r="C15" s="20" t="s">
        <v>26</v>
      </c>
      <c r="D15" s="21">
        <v>14</v>
      </c>
      <c r="E15" s="22" t="s">
        <v>62</v>
      </c>
      <c r="F15" s="23" t="s">
        <v>28</v>
      </c>
      <c r="G15" s="23" t="s">
        <v>29</v>
      </c>
      <c r="H15" s="23" t="s">
        <v>63</v>
      </c>
      <c r="I15" s="28" t="s">
        <v>59</v>
      </c>
      <c r="J15" s="23" t="str">
        <f t="shared" si="0"/>
        <v>RENTAL INCOME</v>
      </c>
      <c r="K15" s="29">
        <v>998599</v>
      </c>
      <c r="L15" s="23" t="s">
        <v>32</v>
      </c>
      <c r="M15" s="30">
        <v>2</v>
      </c>
      <c r="N15" s="23" t="s">
        <v>33</v>
      </c>
      <c r="O15" s="111">
        <v>1500</v>
      </c>
      <c r="P15" s="112"/>
      <c r="Q15" s="114">
        <f>IF(LEFT(N15,4)="CGST",ROUND(RIGHT(N15,LEN(N15)-FIND("-",N15)-1)*O15/2,2),0)</f>
        <v>135</v>
      </c>
      <c r="R15" s="112">
        <v>135</v>
      </c>
      <c r="S15" s="112"/>
      <c r="T15" s="112"/>
      <c r="U15" s="114">
        <f>IF(SUM(P15:S15)&gt;0,ROUND(SUM(O15:S15),0),"")</f>
        <v>1770</v>
      </c>
      <c r="V15" s="26"/>
      <c r="W15" s="19" t="e">
        <f>VLOOKUP(F15,[3]gstzen!$H$2:$H$500,1,0)</f>
        <v>#N/A</v>
      </c>
      <c r="X15" s="19" t="str">
        <f>VLOOKUP(H15,[3]gstzen!$E$2:$E$500,1,0)</f>
        <v>GE230402252614</v>
      </c>
      <c r="Y15" s="19">
        <f>VLOOKUP(O15,[3]gstzen!$N$2:$N$500,1,0)</f>
        <v>1500</v>
      </c>
      <c r="Z15" s="19">
        <f>VLOOKUP(Q15,[3]gstzen!$Q$2:$Q$502,1,0)</f>
        <v>135</v>
      </c>
      <c r="AA15" s="19">
        <f>VLOOKUP(R15,[3]gstzen!$P$2:$P$500,1,0)</f>
        <v>135</v>
      </c>
      <c r="AB15" s="19">
        <f t="shared" si="1"/>
        <v>1770</v>
      </c>
      <c r="AC15" s="26"/>
      <c r="AD15" s="27">
        <f t="shared" si="2"/>
        <v>0</v>
      </c>
      <c r="AE15" s="27">
        <f t="shared" si="3"/>
        <v>0</v>
      </c>
      <c r="AF15" s="27">
        <f t="shared" si="3"/>
        <v>0</v>
      </c>
      <c r="AG15" s="27">
        <f t="shared" si="4"/>
        <v>0</v>
      </c>
    </row>
    <row r="16" spans="1:33" s="19" customFormat="1">
      <c r="A16" s="19">
        <v>2304</v>
      </c>
      <c r="B16" s="19" t="s">
        <v>1125</v>
      </c>
      <c r="C16" s="20" t="s">
        <v>26</v>
      </c>
      <c r="D16" s="21">
        <v>15</v>
      </c>
      <c r="E16" s="22" t="s">
        <v>64</v>
      </c>
      <c r="F16" s="23" t="s">
        <v>28</v>
      </c>
      <c r="G16" s="23" t="s">
        <v>29</v>
      </c>
      <c r="H16" s="23" t="s">
        <v>65</v>
      </c>
      <c r="I16" s="24" t="s">
        <v>66</v>
      </c>
      <c r="J16" s="23" t="str">
        <f t="shared" si="0"/>
        <v>RENTAL INCOME</v>
      </c>
      <c r="K16" s="29">
        <v>998599</v>
      </c>
      <c r="L16" s="23" t="s">
        <v>32</v>
      </c>
      <c r="M16" s="23">
        <v>1</v>
      </c>
      <c r="N16" s="23" t="s">
        <v>33</v>
      </c>
      <c r="O16" s="111">
        <v>300</v>
      </c>
      <c r="P16" s="112"/>
      <c r="Q16" s="114">
        <f>IF(LEFT(N16,4)="CGST",ROUND(RIGHT(N16,LEN(N16)-FIND("-",N16)-1)*O16/2,2),0)</f>
        <v>27</v>
      </c>
      <c r="R16" s="112">
        <v>27</v>
      </c>
      <c r="S16" s="112"/>
      <c r="T16" s="112"/>
      <c r="U16" s="114">
        <f>IF(SUM(P16:S16)&gt;0,ROUND(SUM(O16:S16),0),"")</f>
        <v>354</v>
      </c>
      <c r="V16" s="26"/>
      <c r="W16" s="19" t="e">
        <f>VLOOKUP(F16,[3]gstzen!$H$2:$H$500,1,0)</f>
        <v>#N/A</v>
      </c>
      <c r="X16" s="19" t="str">
        <f>VLOOKUP(H16,[3]gstzen!$E$2:$E$500,1,0)</f>
        <v>GE230402252615</v>
      </c>
      <c r="Y16" s="19">
        <f>VLOOKUP(O16,[3]gstzen!$N$2:$N$500,1,0)</f>
        <v>300</v>
      </c>
      <c r="Z16" s="19">
        <f>VLOOKUP(Q16,[3]gstzen!$Q$2:$Q$502,1,0)</f>
        <v>27</v>
      </c>
      <c r="AA16" s="19">
        <f>VLOOKUP(R16,[3]gstzen!$P$2:$P$500,1,0)</f>
        <v>27</v>
      </c>
      <c r="AB16" s="19">
        <f t="shared" si="1"/>
        <v>354</v>
      </c>
      <c r="AC16" s="26"/>
      <c r="AD16" s="27">
        <f t="shared" si="2"/>
        <v>0</v>
      </c>
      <c r="AE16" s="27">
        <f t="shared" si="3"/>
        <v>0</v>
      </c>
      <c r="AF16" s="27">
        <f t="shared" si="3"/>
        <v>0</v>
      </c>
      <c r="AG16" s="27">
        <f t="shared" si="4"/>
        <v>0</v>
      </c>
    </row>
    <row r="17" spans="1:33" s="19" customFormat="1">
      <c r="A17" s="19">
        <v>2304</v>
      </c>
      <c r="B17" s="19" t="s">
        <v>1125</v>
      </c>
      <c r="C17" s="20" t="s">
        <v>26</v>
      </c>
      <c r="D17" s="21">
        <v>16</v>
      </c>
      <c r="E17" s="22" t="s">
        <v>64</v>
      </c>
      <c r="F17" s="23" t="s">
        <v>28</v>
      </c>
      <c r="G17" s="23" t="s">
        <v>29</v>
      </c>
      <c r="H17" s="23" t="s">
        <v>67</v>
      </c>
      <c r="I17" s="28" t="s">
        <v>66</v>
      </c>
      <c r="J17" s="23" t="str">
        <f t="shared" si="0"/>
        <v>RENTAL INCOME</v>
      </c>
      <c r="K17" s="29">
        <v>998599</v>
      </c>
      <c r="L17" s="23" t="s">
        <v>32</v>
      </c>
      <c r="M17" s="30">
        <v>2</v>
      </c>
      <c r="N17" s="23" t="s">
        <v>33</v>
      </c>
      <c r="O17" s="111">
        <v>300</v>
      </c>
      <c r="P17" s="112"/>
      <c r="Q17" s="114">
        <f>IF(LEFT(N17,4)="CGST",ROUND(RIGHT(N17,LEN(N17)-FIND("-",N17)-1)*O17/2,2),0)</f>
        <v>27</v>
      </c>
      <c r="R17" s="112">
        <v>27</v>
      </c>
      <c r="S17" s="112"/>
      <c r="T17" s="112"/>
      <c r="U17" s="114">
        <f>IF(SUM(P17:S17)&gt;0,ROUND(SUM(O17:S17),0),"")</f>
        <v>354</v>
      </c>
      <c r="V17" s="26"/>
      <c r="W17" s="19" t="e">
        <f>VLOOKUP(F17,[3]gstzen!$H$2:$H$500,1,0)</f>
        <v>#N/A</v>
      </c>
      <c r="X17" s="19" t="str">
        <f>VLOOKUP(H17,[3]gstzen!$E$2:$E$500,1,0)</f>
        <v>GE230402252616</v>
      </c>
      <c r="Y17" s="19">
        <f>VLOOKUP(O17,[3]gstzen!$N$2:$N$500,1,0)</f>
        <v>300</v>
      </c>
      <c r="Z17" s="19">
        <f>VLOOKUP(Q17,[3]gstzen!$Q$2:$Q$502,1,0)</f>
        <v>27</v>
      </c>
      <c r="AA17" s="19">
        <f>VLOOKUP(R17,[3]gstzen!$P$2:$P$500,1,0)</f>
        <v>27</v>
      </c>
      <c r="AB17" s="19">
        <f t="shared" si="1"/>
        <v>354</v>
      </c>
      <c r="AC17" s="26"/>
      <c r="AD17" s="27">
        <f t="shared" si="2"/>
        <v>0</v>
      </c>
      <c r="AE17" s="27">
        <f t="shared" si="3"/>
        <v>0</v>
      </c>
      <c r="AF17" s="27">
        <f t="shared" si="3"/>
        <v>0</v>
      </c>
      <c r="AG17" s="27">
        <f t="shared" si="4"/>
        <v>0</v>
      </c>
    </row>
    <row r="18" spans="1:33" s="19" customFormat="1">
      <c r="A18" s="19">
        <v>2304</v>
      </c>
      <c r="B18" s="19" t="s">
        <v>1125</v>
      </c>
      <c r="C18" s="20" t="s">
        <v>26</v>
      </c>
      <c r="D18" s="21">
        <v>17</v>
      </c>
      <c r="E18" s="22" t="s">
        <v>68</v>
      </c>
      <c r="F18" s="23" t="s">
        <v>28</v>
      </c>
      <c r="G18" s="23" t="s">
        <v>29</v>
      </c>
      <c r="H18" s="23" t="s">
        <v>69</v>
      </c>
      <c r="I18" s="24" t="s">
        <v>66</v>
      </c>
      <c r="J18" s="23" t="str">
        <f t="shared" si="0"/>
        <v>RENTAL INCOME</v>
      </c>
      <c r="K18" s="29">
        <v>998599</v>
      </c>
      <c r="L18" s="23" t="s">
        <v>32</v>
      </c>
      <c r="M18" s="23">
        <v>1</v>
      </c>
      <c r="N18" s="23" t="s">
        <v>33</v>
      </c>
      <c r="O18" s="111">
        <v>1500</v>
      </c>
      <c r="P18" s="112"/>
      <c r="Q18" s="114">
        <f t="shared" si="5"/>
        <v>135</v>
      </c>
      <c r="R18" s="112">
        <v>135</v>
      </c>
      <c r="S18" s="112"/>
      <c r="T18" s="112"/>
      <c r="U18" s="114">
        <f t="shared" si="6"/>
        <v>1770</v>
      </c>
      <c r="V18" s="26"/>
      <c r="W18" s="19" t="e">
        <f>VLOOKUP(F18,[3]gstzen!$H$2:$H$500,1,0)</f>
        <v>#N/A</v>
      </c>
      <c r="X18" s="19" t="str">
        <f>VLOOKUP(H18,[3]gstzen!$E$2:$E$500,1,0)</f>
        <v>GE230402252617</v>
      </c>
      <c r="Y18" s="19">
        <f>VLOOKUP(O18,[3]gstzen!$N$2:$N$500,1,0)</f>
        <v>1500</v>
      </c>
      <c r="Z18" s="19">
        <f>VLOOKUP(Q18,[3]gstzen!$Q$2:$Q$502,1,0)</f>
        <v>135</v>
      </c>
      <c r="AA18" s="19">
        <f>VLOOKUP(R18,[3]gstzen!$P$2:$P$500,1,0)</f>
        <v>135</v>
      </c>
      <c r="AB18" s="19">
        <f t="shared" si="1"/>
        <v>1770</v>
      </c>
      <c r="AC18" s="26"/>
      <c r="AD18" s="27">
        <f t="shared" si="2"/>
        <v>0</v>
      </c>
      <c r="AE18" s="27">
        <f t="shared" si="3"/>
        <v>0</v>
      </c>
      <c r="AF18" s="27">
        <f t="shared" si="3"/>
        <v>0</v>
      </c>
      <c r="AG18" s="27">
        <f t="shared" si="4"/>
        <v>0</v>
      </c>
    </row>
    <row r="19" spans="1:33" s="19" customFormat="1">
      <c r="A19" s="19">
        <v>2304</v>
      </c>
      <c r="B19" s="19" t="s">
        <v>1125</v>
      </c>
      <c r="C19" s="20" t="s">
        <v>26</v>
      </c>
      <c r="D19" s="21">
        <v>18</v>
      </c>
      <c r="E19" s="22" t="s">
        <v>70</v>
      </c>
      <c r="F19" s="23" t="s">
        <v>28</v>
      </c>
      <c r="G19" s="23" t="s">
        <v>29</v>
      </c>
      <c r="H19" s="23" t="s">
        <v>71</v>
      </c>
      <c r="I19" s="28" t="s">
        <v>66</v>
      </c>
      <c r="J19" s="23" t="str">
        <f t="shared" si="0"/>
        <v>RENTAL INCOME</v>
      </c>
      <c r="K19" s="29">
        <v>998599</v>
      </c>
      <c r="L19" s="23" t="s">
        <v>32</v>
      </c>
      <c r="M19" s="30">
        <v>2</v>
      </c>
      <c r="N19" s="23" t="s">
        <v>33</v>
      </c>
      <c r="O19" s="111">
        <v>2200</v>
      </c>
      <c r="P19" s="112"/>
      <c r="Q19" s="114">
        <f t="shared" si="5"/>
        <v>198</v>
      </c>
      <c r="R19" s="112">
        <v>198</v>
      </c>
      <c r="S19" s="112"/>
      <c r="T19" s="112"/>
      <c r="U19" s="114">
        <f>IF(SUM(P19:S19)&gt;0,ROUND(SUM(O19:S19),0),"")</f>
        <v>2596</v>
      </c>
      <c r="V19" s="26"/>
      <c r="W19" s="19" t="e">
        <f>VLOOKUP(F19,[3]gstzen!$H$2:$H$500,1,0)</f>
        <v>#N/A</v>
      </c>
      <c r="X19" s="19" t="str">
        <f>VLOOKUP(H19,[3]gstzen!$E$2:$E$500,1,0)</f>
        <v>GE230402252618</v>
      </c>
      <c r="Y19" s="19">
        <f>VLOOKUP(O19,[3]gstzen!$N$2:$N$500,1,0)</f>
        <v>2200</v>
      </c>
      <c r="Z19" s="19">
        <f>VLOOKUP(Q19,[3]gstzen!$Q$2:$Q$502,1,0)</f>
        <v>198</v>
      </c>
      <c r="AA19" s="19">
        <f>VLOOKUP(R19,[3]gstzen!$P$2:$P$500,1,0)</f>
        <v>198</v>
      </c>
      <c r="AB19" s="19">
        <f t="shared" si="1"/>
        <v>2596</v>
      </c>
      <c r="AC19" s="26"/>
      <c r="AD19" s="27">
        <f t="shared" si="2"/>
        <v>0</v>
      </c>
      <c r="AE19" s="27">
        <f t="shared" si="3"/>
        <v>0</v>
      </c>
      <c r="AF19" s="27">
        <f t="shared" si="3"/>
        <v>0</v>
      </c>
      <c r="AG19" s="27">
        <f t="shared" si="4"/>
        <v>0</v>
      </c>
    </row>
    <row r="20" spans="1:33" ht="13.5" customHeight="1">
      <c r="A20" s="31">
        <v>2302</v>
      </c>
      <c r="B20" s="19" t="s">
        <v>1125</v>
      </c>
      <c r="C20" s="32" t="s">
        <v>72</v>
      </c>
      <c r="D20" s="21">
        <v>19</v>
      </c>
      <c r="E20" s="33" t="s">
        <v>73</v>
      </c>
      <c r="F20" s="23" t="s">
        <v>28</v>
      </c>
      <c r="G20" s="34"/>
      <c r="H20" s="35" t="s">
        <v>74</v>
      </c>
      <c r="I20" s="36" t="s">
        <v>59</v>
      </c>
      <c r="J20" s="37" t="s">
        <v>75</v>
      </c>
      <c r="K20" s="29">
        <v>998599</v>
      </c>
      <c r="L20" s="23" t="s">
        <v>32</v>
      </c>
      <c r="M20" s="23">
        <v>1</v>
      </c>
      <c r="N20" s="23" t="s">
        <v>33</v>
      </c>
      <c r="O20" s="115">
        <v>12000</v>
      </c>
      <c r="P20" s="116"/>
      <c r="Q20" s="117">
        <f t="shared" ref="Q20:Q62" si="7">O20*9%</f>
        <v>1080</v>
      </c>
      <c r="R20" s="116">
        <v>1080</v>
      </c>
      <c r="S20" s="116"/>
      <c r="T20" s="116"/>
      <c r="U20" s="118">
        <f t="shared" ref="U20:U62" si="8">O20+Q20+R20</f>
        <v>14160</v>
      </c>
      <c r="W20" s="19" t="e">
        <f>VLOOKUP(F20,[3]gstzen!$H$2:$H$500,1,0)</f>
        <v>#N/A</v>
      </c>
      <c r="X20" s="19" t="str">
        <f>VLOOKUP(H20,[3]gstzen!$E$2:$E$500,1,0)</f>
        <v>GE230202012501</v>
      </c>
      <c r="Y20" s="19">
        <f>VLOOKUP(O20,[3]gstzen!$N$2:$N$500,1,0)</f>
        <v>12000</v>
      </c>
      <c r="Z20" s="19">
        <f>VLOOKUP(Q20,[3]gstzen!$Q$2:$Q$502,1,0)</f>
        <v>1080</v>
      </c>
      <c r="AA20" s="19">
        <f>VLOOKUP(R20,[3]gstzen!$P$2:$P$500,1,0)</f>
        <v>1080</v>
      </c>
      <c r="AB20" s="19">
        <f t="shared" si="1"/>
        <v>14160</v>
      </c>
      <c r="AD20" s="27">
        <f t="shared" si="2"/>
        <v>0</v>
      </c>
      <c r="AE20" s="27">
        <f t="shared" si="3"/>
        <v>0</v>
      </c>
      <c r="AF20" s="27">
        <f t="shared" si="3"/>
        <v>0</v>
      </c>
      <c r="AG20" s="27">
        <f t="shared" si="4"/>
        <v>0</v>
      </c>
    </row>
    <row r="21" spans="1:33">
      <c r="A21" s="31">
        <v>2302</v>
      </c>
      <c r="B21" s="19" t="s">
        <v>1125</v>
      </c>
      <c r="C21" s="32" t="s">
        <v>72</v>
      </c>
      <c r="D21" s="21">
        <v>20</v>
      </c>
      <c r="E21" s="33" t="s">
        <v>76</v>
      </c>
      <c r="F21" s="23" t="s">
        <v>28</v>
      </c>
      <c r="G21" s="34"/>
      <c r="H21" s="35" t="s">
        <v>77</v>
      </c>
      <c r="I21" s="36" t="s">
        <v>78</v>
      </c>
      <c r="J21" s="37" t="s">
        <v>79</v>
      </c>
      <c r="K21" s="40">
        <v>998599</v>
      </c>
      <c r="L21" s="23" t="s">
        <v>32</v>
      </c>
      <c r="M21" s="23">
        <v>1</v>
      </c>
      <c r="N21" s="23" t="s">
        <v>33</v>
      </c>
      <c r="O21" s="115">
        <v>26736</v>
      </c>
      <c r="P21" s="116"/>
      <c r="Q21" s="117">
        <f t="shared" si="7"/>
        <v>2406.2399999999998</v>
      </c>
      <c r="R21" s="116">
        <v>2406.2399999999998</v>
      </c>
      <c r="S21" s="116"/>
      <c r="T21" s="116"/>
      <c r="U21" s="118">
        <f t="shared" si="8"/>
        <v>31548.479999999996</v>
      </c>
      <c r="W21" s="19" t="e">
        <f>VLOOKUP(F21,[3]gstzen!$H$2:$H$500,1,0)</f>
        <v>#N/A</v>
      </c>
      <c r="X21" s="19" t="str">
        <f>VLOOKUP(H21,[3]gstzen!$E$2:$E$500,1,0)</f>
        <v>GE230202012502</v>
      </c>
      <c r="Y21" s="19">
        <f>VLOOKUP(O21,[3]gstzen!$N$2:$N$500,1,0)</f>
        <v>26736</v>
      </c>
      <c r="Z21" s="19">
        <f>VLOOKUP(Q21,[3]gstzen!$Q$2:$Q$502,1,0)</f>
        <v>2406.2399999999998</v>
      </c>
      <c r="AA21" s="19">
        <f>VLOOKUP(R21,[3]gstzen!$P$2:$P$500,1,0)</f>
        <v>2406.2399999999998</v>
      </c>
      <c r="AB21" s="19">
        <f t="shared" si="1"/>
        <v>31548.479999999996</v>
      </c>
      <c r="AD21" s="27">
        <f t="shared" si="2"/>
        <v>0</v>
      </c>
      <c r="AE21" s="27">
        <f t="shared" si="3"/>
        <v>0</v>
      </c>
      <c r="AF21" s="27">
        <f t="shared" si="3"/>
        <v>0</v>
      </c>
      <c r="AG21" s="27">
        <f t="shared" si="4"/>
        <v>0</v>
      </c>
    </row>
    <row r="22" spans="1:33">
      <c r="A22" s="31">
        <v>2302</v>
      </c>
      <c r="B22" s="19" t="s">
        <v>1125</v>
      </c>
      <c r="C22" s="32" t="s">
        <v>72</v>
      </c>
      <c r="D22" s="21">
        <v>21</v>
      </c>
      <c r="E22" s="33" t="s">
        <v>80</v>
      </c>
      <c r="F22" s="23" t="s">
        <v>28</v>
      </c>
      <c r="G22" s="34"/>
      <c r="H22" s="35" t="s">
        <v>81</v>
      </c>
      <c r="I22" s="36" t="s">
        <v>82</v>
      </c>
      <c r="J22" s="37" t="s">
        <v>79</v>
      </c>
      <c r="K22" s="40">
        <v>998599</v>
      </c>
      <c r="L22" s="23" t="s">
        <v>32</v>
      </c>
      <c r="M22" s="23">
        <v>1</v>
      </c>
      <c r="N22" s="23" t="s">
        <v>33</v>
      </c>
      <c r="O22" s="115">
        <v>20490</v>
      </c>
      <c r="P22" s="116"/>
      <c r="Q22" s="117">
        <f t="shared" si="7"/>
        <v>1844.1</v>
      </c>
      <c r="R22" s="116">
        <v>1844.1</v>
      </c>
      <c r="S22" s="116"/>
      <c r="T22" s="116"/>
      <c r="U22" s="118">
        <f t="shared" si="8"/>
        <v>24178.199999999997</v>
      </c>
      <c r="W22" s="19" t="e">
        <f>VLOOKUP(F22,[3]gstzen!$H$2:$H$500,1,0)</f>
        <v>#N/A</v>
      </c>
      <c r="X22" s="19" t="str">
        <f>VLOOKUP(H22,[3]gstzen!$E$2:$E$500,1,0)</f>
        <v>GE230202012503</v>
      </c>
      <c r="Y22" s="19">
        <f>VLOOKUP(O22,[3]gstzen!$N$2:$N$500,1,0)</f>
        <v>20490</v>
      </c>
      <c r="Z22" s="19">
        <f>VLOOKUP(Q22,[3]gstzen!$Q$2:$Q$502,1,0)</f>
        <v>1844.1</v>
      </c>
      <c r="AA22" s="19">
        <f>VLOOKUP(R22,[3]gstzen!$P$2:$P$500,1,0)</f>
        <v>1844.1</v>
      </c>
      <c r="AB22" s="19">
        <f t="shared" si="1"/>
        <v>24178.199999999997</v>
      </c>
      <c r="AD22" s="27">
        <f t="shared" si="2"/>
        <v>0</v>
      </c>
      <c r="AE22" s="27">
        <f t="shared" si="3"/>
        <v>0</v>
      </c>
      <c r="AF22" s="27">
        <f t="shared" si="3"/>
        <v>0</v>
      </c>
      <c r="AG22" s="27">
        <f t="shared" si="4"/>
        <v>0</v>
      </c>
    </row>
    <row r="23" spans="1:33">
      <c r="A23" s="31">
        <v>2302</v>
      </c>
      <c r="B23" s="19" t="s">
        <v>1125</v>
      </c>
      <c r="C23" s="32" t="s">
        <v>72</v>
      </c>
      <c r="D23" s="21">
        <v>22</v>
      </c>
      <c r="E23" s="33" t="s">
        <v>83</v>
      </c>
      <c r="F23" s="23" t="s">
        <v>28</v>
      </c>
      <c r="G23" s="34"/>
      <c r="H23" s="35" t="s">
        <v>84</v>
      </c>
      <c r="I23" s="36" t="s">
        <v>54</v>
      </c>
      <c r="J23" s="37" t="s">
        <v>79</v>
      </c>
      <c r="K23" s="40">
        <v>998599</v>
      </c>
      <c r="L23" s="23" t="s">
        <v>32</v>
      </c>
      <c r="M23" s="23">
        <v>1</v>
      </c>
      <c r="N23" s="23" t="s">
        <v>33</v>
      </c>
      <c r="O23" s="115">
        <v>3000</v>
      </c>
      <c r="P23" s="116"/>
      <c r="Q23" s="117">
        <f>O23*9%</f>
        <v>270</v>
      </c>
      <c r="R23" s="116">
        <v>270</v>
      </c>
      <c r="S23" s="116"/>
      <c r="T23" s="116"/>
      <c r="U23" s="118">
        <f>O23+Q23+R23</f>
        <v>3540</v>
      </c>
      <c r="W23" s="19" t="e">
        <f>VLOOKUP(F23,[3]gstzen!$H$2:$H$500,1,0)</f>
        <v>#N/A</v>
      </c>
      <c r="X23" s="19" t="str">
        <f>VLOOKUP(H23,[3]gstzen!$E$2:$E$500,1,0)</f>
        <v>GE230202012504</v>
      </c>
      <c r="Y23" s="19">
        <f>VLOOKUP(O23,[3]gstzen!$N$2:$N$500,1,0)</f>
        <v>3000</v>
      </c>
      <c r="Z23" s="19">
        <f>VLOOKUP(Q23,[3]gstzen!$Q$2:$Q$502,1,0)</f>
        <v>270</v>
      </c>
      <c r="AA23" s="19">
        <f>VLOOKUP(R23,[3]gstzen!$P$2:$P$500,1,0)</f>
        <v>270</v>
      </c>
      <c r="AB23" s="19">
        <f t="shared" si="1"/>
        <v>3540</v>
      </c>
      <c r="AD23" s="27">
        <f t="shared" si="2"/>
        <v>0</v>
      </c>
      <c r="AE23" s="27">
        <f t="shared" si="3"/>
        <v>0</v>
      </c>
      <c r="AF23" s="27">
        <f t="shared" si="3"/>
        <v>0</v>
      </c>
      <c r="AG23" s="27">
        <f t="shared" si="4"/>
        <v>0</v>
      </c>
    </row>
    <row r="24" spans="1:33">
      <c r="A24" s="31">
        <v>2302</v>
      </c>
      <c r="B24" s="19" t="s">
        <v>1125</v>
      </c>
      <c r="C24" s="32" t="s">
        <v>72</v>
      </c>
      <c r="D24" s="21">
        <v>23</v>
      </c>
      <c r="E24" s="33" t="s">
        <v>85</v>
      </c>
      <c r="F24" s="23" t="s">
        <v>28</v>
      </c>
      <c r="G24" s="34"/>
      <c r="H24" s="35" t="s">
        <v>86</v>
      </c>
      <c r="I24" s="36" t="s">
        <v>54</v>
      </c>
      <c r="J24" s="37" t="s">
        <v>79</v>
      </c>
      <c r="K24" s="40">
        <v>998599</v>
      </c>
      <c r="L24" s="23" t="s">
        <v>32</v>
      </c>
      <c r="M24" s="23">
        <v>1</v>
      </c>
      <c r="N24" s="23" t="s">
        <v>33</v>
      </c>
      <c r="O24" s="115">
        <v>6000</v>
      </c>
      <c r="P24" s="116"/>
      <c r="Q24" s="117">
        <f t="shared" si="7"/>
        <v>540</v>
      </c>
      <c r="R24" s="116">
        <v>540</v>
      </c>
      <c r="S24" s="116"/>
      <c r="T24" s="116"/>
      <c r="U24" s="118">
        <f t="shared" si="8"/>
        <v>7080</v>
      </c>
      <c r="W24" s="19" t="e">
        <f>VLOOKUP(F24,[3]gstzen!$H$2:$H$500,1,0)</f>
        <v>#N/A</v>
      </c>
      <c r="X24" s="19" t="str">
        <f>VLOOKUP(H24,[3]gstzen!$E$2:$E$500,1,0)</f>
        <v>GE230202012505</v>
      </c>
      <c r="Y24" s="19">
        <f>VLOOKUP(O24,[3]gstzen!$N$2:$N$500,1,0)</f>
        <v>6000</v>
      </c>
      <c r="Z24" s="19">
        <f>VLOOKUP(Q24,[3]gstzen!$Q$2:$Q$502,1,0)</f>
        <v>540</v>
      </c>
      <c r="AA24" s="19">
        <f>VLOOKUP(R24,[3]gstzen!$P$2:$P$500,1,0)</f>
        <v>540</v>
      </c>
      <c r="AB24" s="19">
        <f t="shared" si="1"/>
        <v>7080</v>
      </c>
      <c r="AD24" s="27">
        <f t="shared" si="2"/>
        <v>0</v>
      </c>
      <c r="AE24" s="27">
        <f t="shared" si="3"/>
        <v>0</v>
      </c>
      <c r="AF24" s="27">
        <f t="shared" si="3"/>
        <v>0</v>
      </c>
      <c r="AG24" s="27">
        <f t="shared" si="4"/>
        <v>0</v>
      </c>
    </row>
    <row r="25" spans="1:33">
      <c r="A25" s="31">
        <v>2302</v>
      </c>
      <c r="B25" s="19" t="s">
        <v>1125</v>
      </c>
      <c r="C25" s="32" t="s">
        <v>72</v>
      </c>
      <c r="D25" s="21">
        <v>24</v>
      </c>
      <c r="E25" s="33" t="s">
        <v>87</v>
      </c>
      <c r="F25" s="23" t="s">
        <v>28</v>
      </c>
      <c r="G25" s="34"/>
      <c r="H25" s="35" t="s">
        <v>88</v>
      </c>
      <c r="I25" s="36" t="s">
        <v>54</v>
      </c>
      <c r="J25" s="37" t="s">
        <v>79</v>
      </c>
      <c r="K25" s="40">
        <v>998599</v>
      </c>
      <c r="L25" s="23" t="s">
        <v>32</v>
      </c>
      <c r="M25" s="23">
        <v>1</v>
      </c>
      <c r="N25" s="23" t="s">
        <v>33</v>
      </c>
      <c r="O25" s="115">
        <v>3000</v>
      </c>
      <c r="P25" s="116"/>
      <c r="Q25" s="117">
        <f t="shared" si="7"/>
        <v>270</v>
      </c>
      <c r="R25" s="116">
        <v>270</v>
      </c>
      <c r="S25" s="116"/>
      <c r="T25" s="116"/>
      <c r="U25" s="118">
        <f t="shared" si="8"/>
        <v>3540</v>
      </c>
      <c r="W25" s="19" t="e">
        <f>VLOOKUP(F25,[3]gstzen!$H$2:$H$500,1,0)</f>
        <v>#N/A</v>
      </c>
      <c r="X25" s="19" t="str">
        <f>VLOOKUP(H25,[3]gstzen!$E$2:$E$500,1,0)</f>
        <v>GE230202012506</v>
      </c>
      <c r="Y25" s="19">
        <f>VLOOKUP(O25,[3]gstzen!$N$2:$N$500,1,0)</f>
        <v>3000</v>
      </c>
      <c r="Z25" s="19">
        <f>VLOOKUP(Q25,[3]gstzen!$Q$2:$Q$502,1,0)</f>
        <v>270</v>
      </c>
      <c r="AA25" s="19">
        <f>VLOOKUP(R25,[3]gstzen!$P$2:$P$500,1,0)</f>
        <v>270</v>
      </c>
      <c r="AB25" s="19">
        <f t="shared" si="1"/>
        <v>3540</v>
      </c>
      <c r="AD25" s="27">
        <f t="shared" si="2"/>
        <v>0</v>
      </c>
      <c r="AE25" s="27">
        <f t="shared" si="3"/>
        <v>0</v>
      </c>
      <c r="AF25" s="27">
        <f t="shared" si="3"/>
        <v>0</v>
      </c>
      <c r="AG25" s="27">
        <f t="shared" si="4"/>
        <v>0</v>
      </c>
    </row>
    <row r="26" spans="1:33">
      <c r="A26" s="31">
        <v>2302</v>
      </c>
      <c r="B26" s="19" t="s">
        <v>1125</v>
      </c>
      <c r="C26" s="32" t="s">
        <v>72</v>
      </c>
      <c r="D26" s="21">
        <v>25</v>
      </c>
      <c r="E26" s="33" t="s">
        <v>89</v>
      </c>
      <c r="F26" s="23" t="s">
        <v>28</v>
      </c>
      <c r="G26" s="34"/>
      <c r="H26" s="35" t="s">
        <v>90</v>
      </c>
      <c r="I26" s="36" t="s">
        <v>54</v>
      </c>
      <c r="J26" s="37" t="s">
        <v>79</v>
      </c>
      <c r="K26" s="40">
        <v>998599</v>
      </c>
      <c r="L26" s="23" t="s">
        <v>32</v>
      </c>
      <c r="M26" s="23">
        <v>1</v>
      </c>
      <c r="N26" s="23" t="s">
        <v>33</v>
      </c>
      <c r="O26" s="115">
        <v>18750</v>
      </c>
      <c r="P26" s="116"/>
      <c r="Q26" s="117">
        <f t="shared" si="7"/>
        <v>1687.5</v>
      </c>
      <c r="R26" s="116">
        <v>1687.5</v>
      </c>
      <c r="S26" s="116"/>
      <c r="T26" s="116"/>
      <c r="U26" s="118">
        <f t="shared" si="8"/>
        <v>22125</v>
      </c>
      <c r="W26" s="19" t="e">
        <f>VLOOKUP(F26,[3]gstzen!$H$2:$H$500,1,0)</f>
        <v>#N/A</v>
      </c>
      <c r="X26" s="19" t="str">
        <f>VLOOKUP(H26,[3]gstzen!$E$2:$E$500,1,0)</f>
        <v>GE230202012507</v>
      </c>
      <c r="Y26" s="19">
        <f>VLOOKUP(O26,[3]gstzen!$N$2:$N$500,1,0)</f>
        <v>18750</v>
      </c>
      <c r="Z26" s="19">
        <f>VLOOKUP(Q26,[3]gstzen!$Q$2:$Q$502,1,0)</f>
        <v>1687.5</v>
      </c>
      <c r="AA26" s="19">
        <f>VLOOKUP(R26,[3]gstzen!$P$2:$P$500,1,0)</f>
        <v>1687.5</v>
      </c>
      <c r="AB26" s="19">
        <f t="shared" si="1"/>
        <v>22125</v>
      </c>
      <c r="AD26" s="27">
        <f t="shared" si="2"/>
        <v>0</v>
      </c>
      <c r="AE26" s="27">
        <f t="shared" si="3"/>
        <v>0</v>
      </c>
      <c r="AF26" s="27">
        <f t="shared" si="3"/>
        <v>0</v>
      </c>
      <c r="AG26" s="27">
        <f t="shared" si="4"/>
        <v>0</v>
      </c>
    </row>
    <row r="27" spans="1:33">
      <c r="A27" s="31">
        <v>2302</v>
      </c>
      <c r="B27" s="19" t="s">
        <v>1125</v>
      </c>
      <c r="C27" s="32" t="s">
        <v>72</v>
      </c>
      <c r="D27" s="21">
        <v>26</v>
      </c>
      <c r="E27" s="33" t="s">
        <v>91</v>
      </c>
      <c r="F27" s="23" t="s">
        <v>28</v>
      </c>
      <c r="G27" s="34"/>
      <c r="H27" s="35" t="s">
        <v>92</v>
      </c>
      <c r="I27" s="36" t="s">
        <v>54</v>
      </c>
      <c r="J27" s="37" t="s">
        <v>93</v>
      </c>
      <c r="K27" s="40">
        <v>998599</v>
      </c>
      <c r="L27" s="23" t="s">
        <v>32</v>
      </c>
      <c r="M27" s="23">
        <v>1</v>
      </c>
      <c r="N27" s="23" t="s">
        <v>33</v>
      </c>
      <c r="O27" s="115">
        <v>31740</v>
      </c>
      <c r="P27" s="116"/>
      <c r="Q27" s="117">
        <f t="shared" si="7"/>
        <v>2856.6</v>
      </c>
      <c r="R27" s="116">
        <v>2856.6</v>
      </c>
      <c r="S27" s="116"/>
      <c r="T27" s="116"/>
      <c r="U27" s="118">
        <f t="shared" si="8"/>
        <v>37453.199999999997</v>
      </c>
      <c r="W27" s="19" t="e">
        <f>VLOOKUP(F27,[3]gstzen!$H$2:$H$500,1,0)</f>
        <v>#N/A</v>
      </c>
      <c r="X27" s="19" t="str">
        <f>VLOOKUP(H27,[3]gstzen!$E$2:$E$500,1,0)</f>
        <v>GE230202012508</v>
      </c>
      <c r="Y27" s="19">
        <f>VLOOKUP(O27,[3]gstzen!$N$2:$N$500,1,0)</f>
        <v>31740</v>
      </c>
      <c r="Z27" s="19">
        <f>VLOOKUP(Q27,[3]gstzen!$Q$2:$Q$502,1,0)</f>
        <v>2856.6</v>
      </c>
      <c r="AA27" s="19">
        <f>VLOOKUP(R27,[3]gstzen!$P$2:$P$500,1,0)</f>
        <v>2856.6</v>
      </c>
      <c r="AB27" s="19">
        <f t="shared" si="1"/>
        <v>37453.199999999997</v>
      </c>
      <c r="AD27" s="27">
        <f t="shared" si="2"/>
        <v>0</v>
      </c>
      <c r="AE27" s="27">
        <f t="shared" si="3"/>
        <v>0</v>
      </c>
      <c r="AF27" s="27">
        <f t="shared" si="3"/>
        <v>0</v>
      </c>
      <c r="AG27" s="27">
        <f t="shared" si="4"/>
        <v>0</v>
      </c>
    </row>
    <row r="28" spans="1:33">
      <c r="A28" s="31">
        <v>2302</v>
      </c>
      <c r="B28" s="19" t="s">
        <v>1125</v>
      </c>
      <c r="C28" s="32" t="s">
        <v>72</v>
      </c>
      <c r="D28" s="21">
        <v>27</v>
      </c>
      <c r="E28" s="33" t="s">
        <v>94</v>
      </c>
      <c r="F28" s="23" t="s">
        <v>28</v>
      </c>
      <c r="G28" s="34"/>
      <c r="H28" s="35" t="s">
        <v>95</v>
      </c>
      <c r="I28" s="36" t="s">
        <v>78</v>
      </c>
      <c r="J28" s="37" t="s">
        <v>93</v>
      </c>
      <c r="K28" s="40">
        <v>998599</v>
      </c>
      <c r="L28" s="23" t="s">
        <v>32</v>
      </c>
      <c r="M28" s="23">
        <v>1</v>
      </c>
      <c r="N28" s="23" t="s">
        <v>33</v>
      </c>
      <c r="O28" s="115">
        <v>15450</v>
      </c>
      <c r="P28" s="116"/>
      <c r="Q28" s="117">
        <f t="shared" si="7"/>
        <v>1390.5</v>
      </c>
      <c r="R28" s="116">
        <v>1390.5</v>
      </c>
      <c r="S28" s="116"/>
      <c r="T28" s="116"/>
      <c r="U28" s="118">
        <f t="shared" si="8"/>
        <v>18231</v>
      </c>
      <c r="W28" s="19" t="e">
        <f>VLOOKUP(F28,[3]gstzen!$H$2:$H$500,1,0)</f>
        <v>#N/A</v>
      </c>
      <c r="X28" s="19" t="str">
        <f>VLOOKUP(H28,[3]gstzen!$E$2:$E$500,1,0)</f>
        <v>GE230202012509</v>
      </c>
      <c r="Y28" s="19">
        <f>VLOOKUP(O28,[3]gstzen!$N$2:$N$500,1,0)</f>
        <v>15450</v>
      </c>
      <c r="Z28" s="19">
        <f>VLOOKUP(Q28,[3]gstzen!$Q$2:$Q$502,1,0)</f>
        <v>1390.5</v>
      </c>
      <c r="AA28" s="19">
        <f>VLOOKUP(R28,[3]gstzen!$P$2:$P$500,1,0)</f>
        <v>1390.5</v>
      </c>
      <c r="AB28" s="19">
        <f t="shared" si="1"/>
        <v>18231</v>
      </c>
      <c r="AD28" s="27">
        <f t="shared" si="2"/>
        <v>0</v>
      </c>
      <c r="AE28" s="27">
        <f t="shared" si="3"/>
        <v>0</v>
      </c>
      <c r="AF28" s="27">
        <f t="shared" si="3"/>
        <v>0</v>
      </c>
      <c r="AG28" s="27">
        <f t="shared" si="4"/>
        <v>0</v>
      </c>
    </row>
    <row r="29" spans="1:33">
      <c r="A29" s="31">
        <v>2302</v>
      </c>
      <c r="B29" s="19" t="s">
        <v>1125</v>
      </c>
      <c r="C29" s="32" t="s">
        <v>72</v>
      </c>
      <c r="D29" s="21">
        <v>28</v>
      </c>
      <c r="E29" s="33" t="s">
        <v>96</v>
      </c>
      <c r="F29" s="23" t="s">
        <v>28</v>
      </c>
      <c r="G29" s="34"/>
      <c r="H29" s="35" t="s">
        <v>97</v>
      </c>
      <c r="I29" s="36" t="s">
        <v>78</v>
      </c>
      <c r="J29" s="37" t="s">
        <v>79</v>
      </c>
      <c r="K29" s="40">
        <v>998599</v>
      </c>
      <c r="L29" s="23" t="s">
        <v>32</v>
      </c>
      <c r="M29" s="23">
        <v>1</v>
      </c>
      <c r="N29" s="23" t="s">
        <v>33</v>
      </c>
      <c r="O29" s="115">
        <v>7950</v>
      </c>
      <c r="P29" s="116"/>
      <c r="Q29" s="117">
        <f t="shared" si="7"/>
        <v>715.5</v>
      </c>
      <c r="R29" s="116">
        <v>715.5</v>
      </c>
      <c r="S29" s="116"/>
      <c r="T29" s="116"/>
      <c r="U29" s="118">
        <f t="shared" si="8"/>
        <v>9381</v>
      </c>
      <c r="W29" s="19" t="e">
        <f>VLOOKUP(F29,[3]gstzen!$H$2:$H$500,1,0)</f>
        <v>#N/A</v>
      </c>
      <c r="X29" s="19" t="str">
        <f>VLOOKUP(H29,[3]gstzen!$E$2:$E$500,1,0)</f>
        <v>GE230202012510</v>
      </c>
      <c r="Y29" s="19">
        <f>VLOOKUP(O29,[3]gstzen!$N$2:$N$500,1,0)</f>
        <v>7950</v>
      </c>
      <c r="Z29" s="19">
        <f>VLOOKUP(Q29,[3]gstzen!$Q$2:$Q$502,1,0)</f>
        <v>715.5</v>
      </c>
      <c r="AA29" s="19">
        <f>VLOOKUP(R29,[3]gstzen!$P$2:$P$500,1,0)</f>
        <v>715.5</v>
      </c>
      <c r="AB29" s="19">
        <f t="shared" si="1"/>
        <v>9381</v>
      </c>
      <c r="AD29" s="27">
        <f t="shared" si="2"/>
        <v>0</v>
      </c>
      <c r="AE29" s="27">
        <f t="shared" si="3"/>
        <v>0</v>
      </c>
      <c r="AF29" s="27">
        <f t="shared" si="3"/>
        <v>0</v>
      </c>
      <c r="AG29" s="27">
        <f t="shared" si="4"/>
        <v>0</v>
      </c>
    </row>
    <row r="30" spans="1:33">
      <c r="A30" s="31">
        <v>2302</v>
      </c>
      <c r="B30" s="19" t="s">
        <v>1125</v>
      </c>
      <c r="C30" s="32" t="s">
        <v>72</v>
      </c>
      <c r="D30" s="21">
        <v>29</v>
      </c>
      <c r="E30" s="33" t="s">
        <v>98</v>
      </c>
      <c r="F30" s="23" t="s">
        <v>28</v>
      </c>
      <c r="G30" s="34"/>
      <c r="H30" s="35" t="s">
        <v>99</v>
      </c>
      <c r="I30" s="36" t="s">
        <v>100</v>
      </c>
      <c r="J30" s="37" t="s">
        <v>79</v>
      </c>
      <c r="K30" s="40">
        <v>998599</v>
      </c>
      <c r="L30" s="23" t="s">
        <v>32</v>
      </c>
      <c r="M30" s="23">
        <v>1</v>
      </c>
      <c r="N30" s="23" t="s">
        <v>33</v>
      </c>
      <c r="O30" s="115">
        <v>67440</v>
      </c>
      <c r="P30" s="116"/>
      <c r="Q30" s="118">
        <v>6069.6</v>
      </c>
      <c r="R30" s="116">
        <v>6069.6</v>
      </c>
      <c r="S30" s="116"/>
      <c r="T30" s="116"/>
      <c r="U30" s="118">
        <f t="shared" si="8"/>
        <v>79579.200000000012</v>
      </c>
      <c r="W30" s="19" t="e">
        <f>VLOOKUP(F30,[3]gstzen!$H$2:$H$500,1,0)</f>
        <v>#N/A</v>
      </c>
      <c r="X30" s="19" t="str">
        <f>VLOOKUP(H30,[3]gstzen!$E$2:$E$500,1,0)</f>
        <v>GE230202012511</v>
      </c>
      <c r="Y30" s="19">
        <f>VLOOKUP(O30,[3]gstzen!$N$2:$N$500,1,0)</f>
        <v>67440</v>
      </c>
      <c r="Z30" s="19">
        <f>VLOOKUP(Q30,[3]gstzen!$Q$2:$Q$502,1,0)</f>
        <v>6069.6</v>
      </c>
      <c r="AA30" s="19">
        <f>VLOOKUP(R30,[3]gstzen!$P$2:$P$500,1,0)</f>
        <v>6069.6</v>
      </c>
      <c r="AB30" s="19">
        <f t="shared" si="1"/>
        <v>79579.200000000012</v>
      </c>
      <c r="AD30" s="27">
        <f t="shared" si="2"/>
        <v>0</v>
      </c>
      <c r="AE30" s="27">
        <f t="shared" si="3"/>
        <v>0</v>
      </c>
      <c r="AF30" s="27">
        <f t="shared" si="3"/>
        <v>0</v>
      </c>
      <c r="AG30" s="27">
        <f t="shared" si="4"/>
        <v>0</v>
      </c>
    </row>
    <row r="31" spans="1:33">
      <c r="A31" s="31">
        <v>2302</v>
      </c>
      <c r="B31" s="19" t="s">
        <v>1125</v>
      </c>
      <c r="C31" s="32" t="s">
        <v>72</v>
      </c>
      <c r="D31" s="21">
        <v>30</v>
      </c>
      <c r="E31" s="33" t="s">
        <v>101</v>
      </c>
      <c r="F31" s="23" t="s">
        <v>28</v>
      </c>
      <c r="G31" s="34"/>
      <c r="H31" s="35" t="s">
        <v>102</v>
      </c>
      <c r="I31" s="36" t="s">
        <v>100</v>
      </c>
      <c r="J31" s="37" t="s">
        <v>79</v>
      </c>
      <c r="K31" s="40">
        <v>998599</v>
      </c>
      <c r="L31" s="23" t="s">
        <v>32</v>
      </c>
      <c r="M31" s="23">
        <v>1</v>
      </c>
      <c r="N31" s="23" t="s">
        <v>33</v>
      </c>
      <c r="O31" s="115">
        <v>8249.98</v>
      </c>
      <c r="P31" s="116"/>
      <c r="Q31" s="118">
        <v>742.5</v>
      </c>
      <c r="R31" s="116">
        <v>742.5</v>
      </c>
      <c r="S31" s="116"/>
      <c r="T31" s="116"/>
      <c r="U31" s="118">
        <f t="shared" si="8"/>
        <v>9734.98</v>
      </c>
      <c r="W31" s="19" t="e">
        <f>VLOOKUP(F31,[3]gstzen!$H$2:$H$500,1,0)</f>
        <v>#N/A</v>
      </c>
      <c r="X31" s="19" t="str">
        <f>VLOOKUP(H31,[3]gstzen!$E$2:$E$500,1,0)</f>
        <v>GE230202012512</v>
      </c>
      <c r="Y31" s="19">
        <f>VLOOKUP(O31,[3]gstzen!$N$2:$N$500,1,0)</f>
        <v>8249.98</v>
      </c>
      <c r="Z31" s="19">
        <f>VLOOKUP(Q31,[3]gstzen!$Q$2:$Q$502,1,0)</f>
        <v>742.5</v>
      </c>
      <c r="AA31" s="19">
        <f>VLOOKUP(R31,[3]gstzen!$P$2:$P$500,1,0)</f>
        <v>742.5</v>
      </c>
      <c r="AB31" s="19">
        <f t="shared" si="1"/>
        <v>9734.98</v>
      </c>
      <c r="AD31" s="27">
        <f t="shared" si="2"/>
        <v>0</v>
      </c>
      <c r="AE31" s="27">
        <f t="shared" si="3"/>
        <v>0</v>
      </c>
      <c r="AF31" s="27">
        <f t="shared" si="3"/>
        <v>0</v>
      </c>
      <c r="AG31" s="27">
        <f t="shared" si="4"/>
        <v>0</v>
      </c>
    </row>
    <row r="32" spans="1:33">
      <c r="A32" s="31">
        <v>2302</v>
      </c>
      <c r="B32" s="19" t="s">
        <v>1125</v>
      </c>
      <c r="C32" s="32" t="s">
        <v>72</v>
      </c>
      <c r="D32" s="21">
        <v>31</v>
      </c>
      <c r="E32" s="33" t="s">
        <v>103</v>
      </c>
      <c r="F32" s="23" t="s">
        <v>28</v>
      </c>
      <c r="G32" s="34"/>
      <c r="H32" s="35" t="s">
        <v>104</v>
      </c>
      <c r="I32" s="36" t="s">
        <v>105</v>
      </c>
      <c r="J32" s="37" t="s">
        <v>79</v>
      </c>
      <c r="K32" s="40">
        <v>998599</v>
      </c>
      <c r="L32" s="23" t="s">
        <v>32</v>
      </c>
      <c r="M32" s="23">
        <v>1</v>
      </c>
      <c r="N32" s="23" t="s">
        <v>33</v>
      </c>
      <c r="O32" s="115">
        <v>25020</v>
      </c>
      <c r="P32" s="116"/>
      <c r="Q32" s="118">
        <v>2251.8000000000002</v>
      </c>
      <c r="R32" s="116">
        <v>2251.8000000000002</v>
      </c>
      <c r="S32" s="116"/>
      <c r="T32" s="116"/>
      <c r="U32" s="118">
        <f t="shared" si="8"/>
        <v>29523.599999999999</v>
      </c>
      <c r="W32" s="19" t="e">
        <f>VLOOKUP(F32,[3]gstzen!$H$2:$H$500,1,0)</f>
        <v>#N/A</v>
      </c>
      <c r="X32" s="19" t="str">
        <f>VLOOKUP(H32,[3]gstzen!$E$2:$E$500,1,0)</f>
        <v>GE230202012513</v>
      </c>
      <c r="Y32" s="19">
        <f>VLOOKUP(O32,[3]gstzen!$N$2:$N$500,1,0)</f>
        <v>25020</v>
      </c>
      <c r="Z32" s="19">
        <f>VLOOKUP(Q32,[3]gstzen!$Q$2:$Q$502,1,0)</f>
        <v>2251.8000000000002</v>
      </c>
      <c r="AA32" s="19">
        <f>VLOOKUP(R32,[3]gstzen!$P$2:$P$500,1,0)</f>
        <v>2251.8000000000002</v>
      </c>
      <c r="AB32" s="19">
        <f t="shared" si="1"/>
        <v>29523.599999999999</v>
      </c>
      <c r="AD32" s="27">
        <f t="shared" si="2"/>
        <v>0</v>
      </c>
      <c r="AE32" s="27">
        <f t="shared" si="3"/>
        <v>0</v>
      </c>
      <c r="AF32" s="27">
        <f t="shared" si="3"/>
        <v>0</v>
      </c>
      <c r="AG32" s="27">
        <f t="shared" si="4"/>
        <v>0</v>
      </c>
    </row>
    <row r="33" spans="1:33">
      <c r="A33" s="31">
        <v>2302</v>
      </c>
      <c r="B33" s="19" t="s">
        <v>1125</v>
      </c>
      <c r="C33" s="32" t="s">
        <v>72</v>
      </c>
      <c r="D33" s="21">
        <v>32</v>
      </c>
      <c r="E33" s="33" t="s">
        <v>106</v>
      </c>
      <c r="F33" s="23" t="s">
        <v>28</v>
      </c>
      <c r="G33" s="34"/>
      <c r="H33" s="35" t="s">
        <v>107</v>
      </c>
      <c r="I33" s="36" t="s">
        <v>105</v>
      </c>
      <c r="J33" s="37" t="s">
        <v>79</v>
      </c>
      <c r="K33" s="40">
        <v>998599</v>
      </c>
      <c r="L33" s="23" t="s">
        <v>32</v>
      </c>
      <c r="M33" s="23">
        <v>1</v>
      </c>
      <c r="N33" s="23" t="s">
        <v>33</v>
      </c>
      <c r="O33" s="115">
        <v>21000</v>
      </c>
      <c r="P33" s="116"/>
      <c r="Q33" s="118">
        <f t="shared" si="7"/>
        <v>1890</v>
      </c>
      <c r="R33" s="116">
        <v>1890</v>
      </c>
      <c r="S33" s="116"/>
      <c r="T33" s="116"/>
      <c r="U33" s="118">
        <f t="shared" si="8"/>
        <v>24780</v>
      </c>
      <c r="W33" s="19" t="e">
        <f>VLOOKUP(F33,[3]gstzen!$H$2:$H$500,1,0)</f>
        <v>#N/A</v>
      </c>
      <c r="X33" s="19" t="str">
        <f>VLOOKUP(H33,[3]gstzen!$E$2:$E$500,1,0)</f>
        <v>GE230202012514</v>
      </c>
      <c r="Y33" s="19">
        <f>VLOOKUP(O33,[3]gstzen!$N$2:$N$500,1,0)</f>
        <v>21000</v>
      </c>
      <c r="Z33" s="19">
        <f>VLOOKUP(Q33,[3]gstzen!$Q$2:$Q$502,1,0)</f>
        <v>1890</v>
      </c>
      <c r="AA33" s="19">
        <f>VLOOKUP(R33,[3]gstzen!$P$2:$P$500,1,0)</f>
        <v>1890</v>
      </c>
      <c r="AB33" s="19">
        <f t="shared" si="1"/>
        <v>24780</v>
      </c>
      <c r="AD33" s="27">
        <f t="shared" si="2"/>
        <v>0</v>
      </c>
      <c r="AE33" s="27">
        <f t="shared" si="3"/>
        <v>0</v>
      </c>
      <c r="AF33" s="27">
        <f t="shared" si="3"/>
        <v>0</v>
      </c>
      <c r="AG33" s="27">
        <f t="shared" si="4"/>
        <v>0</v>
      </c>
    </row>
    <row r="34" spans="1:33">
      <c r="A34" s="31">
        <v>2302</v>
      </c>
      <c r="B34" s="19" t="s">
        <v>1125</v>
      </c>
      <c r="C34" s="32" t="s">
        <v>72</v>
      </c>
      <c r="D34" s="21">
        <v>33</v>
      </c>
      <c r="E34" s="33" t="s">
        <v>108</v>
      </c>
      <c r="F34" s="23" t="s">
        <v>28</v>
      </c>
      <c r="G34" s="34"/>
      <c r="H34" s="35" t="s">
        <v>109</v>
      </c>
      <c r="I34" s="36" t="s">
        <v>105</v>
      </c>
      <c r="J34" s="37" t="s">
        <v>79</v>
      </c>
      <c r="K34" s="40">
        <v>998599</v>
      </c>
      <c r="L34" s="23" t="s">
        <v>32</v>
      </c>
      <c r="M34" s="23">
        <v>1</v>
      </c>
      <c r="N34" s="23" t="s">
        <v>33</v>
      </c>
      <c r="O34" s="115">
        <v>9150</v>
      </c>
      <c r="P34" s="116"/>
      <c r="Q34" s="118">
        <f t="shared" si="7"/>
        <v>823.5</v>
      </c>
      <c r="R34" s="116">
        <v>823.5</v>
      </c>
      <c r="S34" s="116"/>
      <c r="T34" s="116"/>
      <c r="U34" s="118">
        <f t="shared" si="8"/>
        <v>10797</v>
      </c>
      <c r="W34" s="19" t="e">
        <f>VLOOKUP(F34,[3]gstzen!$H$2:$H$500,1,0)</f>
        <v>#N/A</v>
      </c>
      <c r="X34" s="19" t="str">
        <f>VLOOKUP(H34,[3]gstzen!$E$2:$E$500,1,0)</f>
        <v>GE230202012515</v>
      </c>
      <c r="Y34" s="19">
        <f>VLOOKUP(O34,[3]gstzen!$N$2:$N$500,1,0)</f>
        <v>9150</v>
      </c>
      <c r="Z34" s="19">
        <f>VLOOKUP(Q34,[3]gstzen!$Q$2:$Q$502,1,0)</f>
        <v>823.5</v>
      </c>
      <c r="AA34" s="19">
        <f>VLOOKUP(R34,[3]gstzen!$P$2:$P$500,1,0)</f>
        <v>823.5</v>
      </c>
      <c r="AB34" s="19">
        <f t="shared" si="1"/>
        <v>10797</v>
      </c>
      <c r="AD34" s="27">
        <f t="shared" si="2"/>
        <v>0</v>
      </c>
      <c r="AE34" s="27">
        <f t="shared" si="3"/>
        <v>0</v>
      </c>
      <c r="AF34" s="27">
        <f t="shared" si="3"/>
        <v>0</v>
      </c>
      <c r="AG34" s="27">
        <f t="shared" si="4"/>
        <v>0</v>
      </c>
    </row>
    <row r="35" spans="1:33">
      <c r="A35" s="31">
        <v>2302</v>
      </c>
      <c r="B35" s="19" t="s">
        <v>1125</v>
      </c>
      <c r="C35" s="32" t="s">
        <v>72</v>
      </c>
      <c r="D35" s="21">
        <v>34</v>
      </c>
      <c r="E35" s="33" t="s">
        <v>110</v>
      </c>
      <c r="F35" s="23" t="s">
        <v>28</v>
      </c>
      <c r="G35" s="34"/>
      <c r="H35" s="35" t="s">
        <v>111</v>
      </c>
      <c r="I35" s="36" t="s">
        <v>105</v>
      </c>
      <c r="J35" s="37" t="s">
        <v>79</v>
      </c>
      <c r="K35" s="40">
        <v>998599</v>
      </c>
      <c r="L35" s="23" t="s">
        <v>32</v>
      </c>
      <c r="M35" s="23">
        <v>1</v>
      </c>
      <c r="N35" s="23" t="s">
        <v>33</v>
      </c>
      <c r="O35" s="115">
        <v>15120</v>
      </c>
      <c r="P35" s="116"/>
      <c r="Q35" s="118">
        <f t="shared" si="7"/>
        <v>1360.8</v>
      </c>
      <c r="R35" s="116">
        <v>1360.8</v>
      </c>
      <c r="S35" s="116"/>
      <c r="T35" s="116"/>
      <c r="U35" s="118">
        <f t="shared" si="8"/>
        <v>17841.599999999999</v>
      </c>
      <c r="W35" s="19" t="e">
        <f>VLOOKUP(F35,[3]gstzen!$H$2:$H$500,1,0)</f>
        <v>#N/A</v>
      </c>
      <c r="X35" s="19" t="str">
        <f>VLOOKUP(H35,[3]gstzen!$E$2:$E$500,1,0)</f>
        <v>GE230202012516</v>
      </c>
      <c r="Y35" s="19">
        <f>VLOOKUP(O35,[3]gstzen!$N$2:$N$500,1,0)</f>
        <v>15120</v>
      </c>
      <c r="Z35" s="19">
        <f>VLOOKUP(Q35,[3]gstzen!$Q$2:$Q$502,1,0)</f>
        <v>1360.8</v>
      </c>
      <c r="AA35" s="19">
        <f>VLOOKUP(R35,[3]gstzen!$P$2:$P$500,1,0)</f>
        <v>1360.8</v>
      </c>
      <c r="AB35" s="19">
        <f t="shared" si="1"/>
        <v>17841.599999999999</v>
      </c>
      <c r="AD35" s="27">
        <f t="shared" si="2"/>
        <v>0</v>
      </c>
      <c r="AE35" s="27">
        <f t="shared" si="3"/>
        <v>0</v>
      </c>
      <c r="AF35" s="27">
        <f t="shared" si="3"/>
        <v>0</v>
      </c>
      <c r="AG35" s="27">
        <f t="shared" si="4"/>
        <v>0</v>
      </c>
    </row>
    <row r="36" spans="1:33">
      <c r="A36" s="31">
        <v>2302</v>
      </c>
      <c r="B36" s="19" t="s">
        <v>1125</v>
      </c>
      <c r="C36" s="32" t="s">
        <v>72</v>
      </c>
      <c r="D36" s="21">
        <v>35</v>
      </c>
      <c r="E36" s="33" t="s">
        <v>112</v>
      </c>
      <c r="F36" s="23" t="s">
        <v>28</v>
      </c>
      <c r="G36" s="34"/>
      <c r="H36" s="35" t="s">
        <v>113</v>
      </c>
      <c r="I36" s="36" t="s">
        <v>105</v>
      </c>
      <c r="J36" s="37" t="s">
        <v>79</v>
      </c>
      <c r="K36" s="40">
        <v>998599</v>
      </c>
      <c r="L36" s="23" t="s">
        <v>32</v>
      </c>
      <c r="M36" s="23">
        <v>1</v>
      </c>
      <c r="N36" s="23" t="s">
        <v>33</v>
      </c>
      <c r="O36" s="115">
        <v>1097328</v>
      </c>
      <c r="P36" s="116"/>
      <c r="Q36" s="118">
        <v>98759.52</v>
      </c>
      <c r="R36" s="116">
        <v>98759.52</v>
      </c>
      <c r="S36" s="116"/>
      <c r="T36" s="116"/>
      <c r="U36" s="118">
        <f t="shared" si="8"/>
        <v>1294847.04</v>
      </c>
      <c r="W36" s="19" t="e">
        <f>VLOOKUP(F36,[3]gstzen!$H$2:$H$500,1,0)</f>
        <v>#N/A</v>
      </c>
      <c r="X36" s="19" t="str">
        <f>VLOOKUP(H36,[3]gstzen!$E$2:$E$500,1,0)</f>
        <v>GE230201012502</v>
      </c>
      <c r="Y36" s="19">
        <f>VLOOKUP(O36,[3]gstzen!$N$2:$N$500,1,0)</f>
        <v>1097328</v>
      </c>
      <c r="Z36" s="19">
        <f>VLOOKUP(Q36,[3]gstzen!$Q$2:$Q$502,1,0)</f>
        <v>98759.52</v>
      </c>
      <c r="AA36" s="19">
        <f>VLOOKUP(R36,[3]gstzen!$P$2:$P$500,1,0)</f>
        <v>98759.52</v>
      </c>
      <c r="AB36" s="19">
        <f t="shared" si="1"/>
        <v>1294847.04</v>
      </c>
      <c r="AD36" s="27">
        <f t="shared" si="2"/>
        <v>0</v>
      </c>
      <c r="AE36" s="27">
        <f t="shared" si="3"/>
        <v>0</v>
      </c>
      <c r="AF36" s="27">
        <f t="shared" si="3"/>
        <v>0</v>
      </c>
      <c r="AG36" s="27">
        <f t="shared" si="4"/>
        <v>0</v>
      </c>
    </row>
    <row r="37" spans="1:33" ht="15.75" customHeight="1">
      <c r="A37" s="31">
        <v>2302</v>
      </c>
      <c r="B37" s="19" t="s">
        <v>1125</v>
      </c>
      <c r="C37" s="32" t="s">
        <v>72</v>
      </c>
      <c r="D37" s="21">
        <v>36</v>
      </c>
      <c r="E37" s="38" t="s">
        <v>114</v>
      </c>
      <c r="F37" s="23" t="s">
        <v>28</v>
      </c>
      <c r="G37" s="34"/>
      <c r="H37" s="35" t="s">
        <v>115</v>
      </c>
      <c r="I37" s="36" t="s">
        <v>105</v>
      </c>
      <c r="J37" s="37" t="s">
        <v>114</v>
      </c>
      <c r="K37" s="40">
        <v>998599</v>
      </c>
      <c r="L37" s="23" t="s">
        <v>32</v>
      </c>
      <c r="M37" s="23">
        <v>1</v>
      </c>
      <c r="N37" s="23" t="s">
        <v>33</v>
      </c>
      <c r="O37" s="115">
        <v>5015.25</v>
      </c>
      <c r="P37" s="116"/>
      <c r="Q37" s="118">
        <v>451.37</v>
      </c>
      <c r="R37" s="116">
        <v>451.37</v>
      </c>
      <c r="S37" s="116"/>
      <c r="T37" s="116"/>
      <c r="U37" s="118">
        <f t="shared" si="8"/>
        <v>5917.99</v>
      </c>
      <c r="W37" s="19" t="e">
        <f>VLOOKUP(F37,[3]gstzen!$H$2:$H$500,1,0)</f>
        <v>#N/A</v>
      </c>
      <c r="X37" s="19" t="str">
        <f>VLOOKUP(H37,[3]gstzen!$E$2:$E$500,1,0)</f>
        <v>GE230201012503</v>
      </c>
      <c r="Y37" s="19">
        <f>VLOOKUP(O37,[3]gstzen!$N$2:$N$500,1,0)</f>
        <v>5015.25</v>
      </c>
      <c r="Z37" s="19">
        <f>VLOOKUP(Q37,[3]gstzen!$Q$2:$Q$502,1,0)</f>
        <v>451.37</v>
      </c>
      <c r="AA37" s="19">
        <f>VLOOKUP(R37,[3]gstzen!$P$2:$P$500,1,0)</f>
        <v>451.37</v>
      </c>
      <c r="AB37" s="19">
        <f t="shared" si="1"/>
        <v>5917.99</v>
      </c>
      <c r="AD37" s="27">
        <f t="shared" si="2"/>
        <v>0</v>
      </c>
      <c r="AE37" s="27">
        <f t="shared" si="3"/>
        <v>0</v>
      </c>
      <c r="AF37" s="27">
        <f t="shared" si="3"/>
        <v>0</v>
      </c>
      <c r="AG37" s="27">
        <f t="shared" si="4"/>
        <v>0</v>
      </c>
    </row>
    <row r="38" spans="1:33" ht="14.25" customHeight="1">
      <c r="A38" s="31">
        <v>2302</v>
      </c>
      <c r="B38" s="19" t="s">
        <v>1125</v>
      </c>
      <c r="C38" s="32" t="s">
        <v>72</v>
      </c>
      <c r="D38" s="21">
        <v>37</v>
      </c>
      <c r="E38" s="38" t="s">
        <v>114</v>
      </c>
      <c r="F38" s="23" t="s">
        <v>28</v>
      </c>
      <c r="G38" s="34"/>
      <c r="H38" s="35" t="s">
        <v>116</v>
      </c>
      <c r="I38" s="36" t="s">
        <v>105</v>
      </c>
      <c r="J38" s="37" t="s">
        <v>114</v>
      </c>
      <c r="K38" s="40">
        <v>998599</v>
      </c>
      <c r="L38" s="23" t="s">
        <v>32</v>
      </c>
      <c r="M38" s="23">
        <v>1</v>
      </c>
      <c r="N38" s="23" t="s">
        <v>33</v>
      </c>
      <c r="O38" s="115">
        <v>4760.16</v>
      </c>
      <c r="P38" s="116"/>
      <c r="Q38" s="118">
        <v>428.41</v>
      </c>
      <c r="R38" s="116">
        <v>428.41</v>
      </c>
      <c r="S38" s="116"/>
      <c r="T38" s="116"/>
      <c r="U38" s="118">
        <f t="shared" si="8"/>
        <v>5616.98</v>
      </c>
      <c r="W38" s="19" t="e">
        <f>VLOOKUP(F38,[3]gstzen!$H$2:$H$500,1,0)</f>
        <v>#N/A</v>
      </c>
      <c r="X38" s="19" t="str">
        <f>VLOOKUP(H38,[3]gstzen!$E$2:$E$500,1,0)</f>
        <v>GE230201012504</v>
      </c>
      <c r="Y38" s="19">
        <f>VLOOKUP(O38,[3]gstzen!$N$2:$N$500,1,0)</f>
        <v>4760.16</v>
      </c>
      <c r="Z38" s="19">
        <f>VLOOKUP(Q38,[3]gstzen!$Q$2:$Q$502,1,0)</f>
        <v>428.41</v>
      </c>
      <c r="AA38" s="19">
        <f>VLOOKUP(R38,[3]gstzen!$P$2:$P$500,1,0)</f>
        <v>428.41</v>
      </c>
      <c r="AB38" s="19">
        <f t="shared" si="1"/>
        <v>5616.98</v>
      </c>
      <c r="AD38" s="27">
        <f t="shared" si="2"/>
        <v>0</v>
      </c>
      <c r="AE38" s="27">
        <f t="shared" si="3"/>
        <v>0</v>
      </c>
      <c r="AF38" s="27">
        <f t="shared" si="3"/>
        <v>0</v>
      </c>
      <c r="AG38" s="27">
        <f t="shared" si="4"/>
        <v>0</v>
      </c>
    </row>
    <row r="39" spans="1:33">
      <c r="A39" s="31">
        <v>2302</v>
      </c>
      <c r="B39" s="19" t="s">
        <v>1125</v>
      </c>
      <c r="C39" s="32" t="s">
        <v>72</v>
      </c>
      <c r="D39" s="21">
        <v>38</v>
      </c>
      <c r="E39" s="33" t="s">
        <v>117</v>
      </c>
      <c r="F39" s="23" t="s">
        <v>28</v>
      </c>
      <c r="G39" s="34"/>
      <c r="H39" s="35" t="s">
        <v>118</v>
      </c>
      <c r="I39" s="36" t="s">
        <v>119</v>
      </c>
      <c r="J39" s="37" t="s">
        <v>120</v>
      </c>
      <c r="K39" s="40">
        <v>998599</v>
      </c>
      <c r="L39" s="23" t="s">
        <v>32</v>
      </c>
      <c r="M39" s="23">
        <v>1</v>
      </c>
      <c r="N39" s="23" t="s">
        <v>33</v>
      </c>
      <c r="O39" s="115">
        <v>5000</v>
      </c>
      <c r="P39" s="116"/>
      <c r="Q39" s="118">
        <f t="shared" si="7"/>
        <v>450</v>
      </c>
      <c r="R39" s="116">
        <v>450</v>
      </c>
      <c r="S39" s="116"/>
      <c r="T39" s="116"/>
      <c r="U39" s="118">
        <f t="shared" si="8"/>
        <v>5900</v>
      </c>
      <c r="W39" s="19" t="e">
        <f>VLOOKUP(F39,[3]gstzen!$H$2:$H$500,1,0)</f>
        <v>#N/A</v>
      </c>
      <c r="X39" s="19" t="str">
        <f>VLOOKUP(H39,[3]gstzen!$E$2:$E$500,1,0)</f>
        <v>GE230202032501</v>
      </c>
      <c r="Y39" s="19">
        <f>VLOOKUP(O39,[3]gstzen!$N$2:$N$500,1,0)</f>
        <v>5000</v>
      </c>
      <c r="Z39" s="19">
        <f>VLOOKUP(Q39,[3]gstzen!$Q$2:$Q$502,1,0)</f>
        <v>450</v>
      </c>
      <c r="AA39" s="19">
        <f>VLOOKUP(R39,[3]gstzen!$P$2:$P$500,1,0)</f>
        <v>450</v>
      </c>
      <c r="AB39" s="19">
        <f t="shared" si="1"/>
        <v>5900</v>
      </c>
      <c r="AD39" s="27">
        <f t="shared" si="2"/>
        <v>0</v>
      </c>
      <c r="AE39" s="27">
        <f t="shared" si="3"/>
        <v>0</v>
      </c>
      <c r="AF39" s="27">
        <f t="shared" si="3"/>
        <v>0</v>
      </c>
      <c r="AG39" s="27">
        <f t="shared" si="4"/>
        <v>0</v>
      </c>
    </row>
    <row r="40" spans="1:33">
      <c r="A40" s="31">
        <v>2302</v>
      </c>
      <c r="B40" s="19" t="s">
        <v>1125</v>
      </c>
      <c r="C40" s="32" t="s">
        <v>72</v>
      </c>
      <c r="D40" s="21">
        <v>39</v>
      </c>
      <c r="E40" s="33" t="s">
        <v>121</v>
      </c>
      <c r="F40" s="23" t="s">
        <v>28</v>
      </c>
      <c r="G40" s="34"/>
      <c r="H40" s="35" t="s">
        <v>122</v>
      </c>
      <c r="I40" s="36" t="s">
        <v>119</v>
      </c>
      <c r="J40" s="37" t="s">
        <v>120</v>
      </c>
      <c r="K40" s="40">
        <v>998599</v>
      </c>
      <c r="L40" s="23" t="s">
        <v>32</v>
      </c>
      <c r="M40" s="23">
        <v>1</v>
      </c>
      <c r="N40" s="23" t="s">
        <v>33</v>
      </c>
      <c r="O40" s="115">
        <v>5000</v>
      </c>
      <c r="P40" s="116"/>
      <c r="Q40" s="118">
        <f t="shared" si="7"/>
        <v>450</v>
      </c>
      <c r="R40" s="116">
        <v>450</v>
      </c>
      <c r="S40" s="116"/>
      <c r="T40" s="116"/>
      <c r="U40" s="118">
        <f t="shared" si="8"/>
        <v>5900</v>
      </c>
      <c r="W40" s="19" t="e">
        <f>VLOOKUP(F40,[3]gstzen!$H$2:$H$500,1,0)</f>
        <v>#N/A</v>
      </c>
      <c r="X40" s="19" t="str">
        <f>VLOOKUP(H40,[3]gstzen!$E$2:$E$500,1,0)</f>
        <v>GE230202032502</v>
      </c>
      <c r="Y40" s="19">
        <f>VLOOKUP(O40,[3]gstzen!$N$2:$N$500,1,0)</f>
        <v>5000</v>
      </c>
      <c r="Z40" s="19">
        <f>VLOOKUP(Q40,[3]gstzen!$Q$2:$Q$502,1,0)</f>
        <v>450</v>
      </c>
      <c r="AA40" s="19">
        <f>VLOOKUP(R40,[3]gstzen!$P$2:$P$500,1,0)</f>
        <v>450</v>
      </c>
      <c r="AB40" s="19">
        <f t="shared" si="1"/>
        <v>5900</v>
      </c>
      <c r="AD40" s="27">
        <f t="shared" si="2"/>
        <v>0</v>
      </c>
      <c r="AE40" s="27">
        <f t="shared" si="3"/>
        <v>0</v>
      </c>
      <c r="AF40" s="27">
        <f t="shared" si="3"/>
        <v>0</v>
      </c>
      <c r="AG40" s="27">
        <f t="shared" si="4"/>
        <v>0</v>
      </c>
    </row>
    <row r="41" spans="1:33">
      <c r="A41" s="31">
        <v>2302</v>
      </c>
      <c r="B41" s="19" t="s">
        <v>1125</v>
      </c>
      <c r="C41" s="32" t="s">
        <v>72</v>
      </c>
      <c r="D41" s="21">
        <v>40</v>
      </c>
      <c r="E41" s="33" t="s">
        <v>123</v>
      </c>
      <c r="F41" s="23" t="s">
        <v>28</v>
      </c>
      <c r="G41" s="34"/>
      <c r="H41" s="35" t="s">
        <v>124</v>
      </c>
      <c r="I41" s="36" t="s">
        <v>119</v>
      </c>
      <c r="J41" s="37" t="s">
        <v>79</v>
      </c>
      <c r="K41" s="40">
        <v>998599</v>
      </c>
      <c r="L41" s="23" t="s">
        <v>32</v>
      </c>
      <c r="M41" s="23">
        <v>1</v>
      </c>
      <c r="N41" s="23" t="s">
        <v>33</v>
      </c>
      <c r="O41" s="115">
        <v>3600</v>
      </c>
      <c r="P41" s="116"/>
      <c r="Q41" s="118">
        <f t="shared" si="7"/>
        <v>324</v>
      </c>
      <c r="R41" s="116">
        <v>324</v>
      </c>
      <c r="S41" s="116"/>
      <c r="T41" s="116"/>
      <c r="U41" s="118">
        <f t="shared" si="8"/>
        <v>4248</v>
      </c>
      <c r="W41" s="19" t="e">
        <f>VLOOKUP(F41,[3]gstzen!$H$2:$H$500,1,0)</f>
        <v>#N/A</v>
      </c>
      <c r="X41" s="19" t="str">
        <f>VLOOKUP(H41,[3]gstzen!$E$2:$E$500,1,0)</f>
        <v>GE230202032503</v>
      </c>
      <c r="Y41" s="19">
        <f>VLOOKUP(O41,[3]gstzen!$N$2:$N$500,1,0)</f>
        <v>3600</v>
      </c>
      <c r="Z41" s="19">
        <f>VLOOKUP(Q41,[3]gstzen!$Q$2:$Q$502,1,0)</f>
        <v>324</v>
      </c>
      <c r="AA41" s="19">
        <f>VLOOKUP(R41,[3]gstzen!$P$2:$P$500,1,0)</f>
        <v>324</v>
      </c>
      <c r="AB41" s="19">
        <f t="shared" si="1"/>
        <v>4248</v>
      </c>
      <c r="AD41" s="27">
        <f t="shared" si="2"/>
        <v>0</v>
      </c>
      <c r="AE41" s="27">
        <f t="shared" si="3"/>
        <v>0</v>
      </c>
      <c r="AF41" s="27">
        <f t="shared" si="3"/>
        <v>0</v>
      </c>
      <c r="AG41" s="27">
        <f t="shared" si="4"/>
        <v>0</v>
      </c>
    </row>
    <row r="42" spans="1:33">
      <c r="A42" s="31">
        <v>2302</v>
      </c>
      <c r="B42" s="19" t="s">
        <v>1125</v>
      </c>
      <c r="C42" s="32" t="s">
        <v>72</v>
      </c>
      <c r="D42" s="21">
        <v>41</v>
      </c>
      <c r="E42" s="33" t="s">
        <v>125</v>
      </c>
      <c r="F42" s="23" t="s">
        <v>28</v>
      </c>
      <c r="G42" s="34"/>
      <c r="H42" s="35" t="s">
        <v>126</v>
      </c>
      <c r="I42" s="36" t="s">
        <v>47</v>
      </c>
      <c r="J42" s="37" t="s">
        <v>79</v>
      </c>
      <c r="K42" s="40">
        <v>998599</v>
      </c>
      <c r="L42" s="23" t="s">
        <v>32</v>
      </c>
      <c r="M42" s="23">
        <v>1</v>
      </c>
      <c r="N42" s="23" t="s">
        <v>33</v>
      </c>
      <c r="O42" s="115">
        <v>8470</v>
      </c>
      <c r="P42" s="116"/>
      <c r="Q42" s="118">
        <f t="shared" si="7"/>
        <v>762.3</v>
      </c>
      <c r="R42" s="116">
        <v>762.3</v>
      </c>
      <c r="S42" s="116"/>
      <c r="T42" s="116"/>
      <c r="U42" s="118">
        <f t="shared" si="8"/>
        <v>9994.5999999999985</v>
      </c>
      <c r="W42" s="19" t="e">
        <f>VLOOKUP(F42,[3]gstzen!$H$2:$H$500,1,0)</f>
        <v>#N/A</v>
      </c>
      <c r="X42" s="19" t="str">
        <f>VLOOKUP(H42,[3]gstzen!$E$2:$E$500,1,0)</f>
        <v>GE230202022501</v>
      </c>
      <c r="Y42" s="19">
        <f>VLOOKUP(O42,[3]gstzen!$N$2:$N$500,1,0)</f>
        <v>8470</v>
      </c>
      <c r="Z42" s="19">
        <f>VLOOKUP(Q42,[3]gstzen!$Q$2:$Q$502,1,0)</f>
        <v>762.3</v>
      </c>
      <c r="AA42" s="19">
        <f>VLOOKUP(R42,[3]gstzen!$P$2:$P$500,1,0)</f>
        <v>762.3</v>
      </c>
      <c r="AB42" s="19">
        <f t="shared" si="1"/>
        <v>9994.5999999999985</v>
      </c>
      <c r="AD42" s="27">
        <f t="shared" si="2"/>
        <v>0</v>
      </c>
      <c r="AE42" s="27">
        <f t="shared" si="3"/>
        <v>0</v>
      </c>
      <c r="AF42" s="27">
        <f t="shared" si="3"/>
        <v>0</v>
      </c>
      <c r="AG42" s="27">
        <f t="shared" si="4"/>
        <v>0</v>
      </c>
    </row>
    <row r="43" spans="1:33">
      <c r="A43" s="31">
        <v>2302</v>
      </c>
      <c r="B43" s="19" t="s">
        <v>1125</v>
      </c>
      <c r="C43" s="32" t="s">
        <v>72</v>
      </c>
      <c r="D43" s="21">
        <v>42</v>
      </c>
      <c r="E43" s="33" t="s">
        <v>125</v>
      </c>
      <c r="F43" s="23" t="s">
        <v>28</v>
      </c>
      <c r="G43" s="34"/>
      <c r="H43" s="35" t="s">
        <v>127</v>
      </c>
      <c r="I43" s="36" t="s">
        <v>47</v>
      </c>
      <c r="J43" s="37" t="s">
        <v>79</v>
      </c>
      <c r="K43" s="40">
        <v>998599</v>
      </c>
      <c r="L43" s="23" t="s">
        <v>32</v>
      </c>
      <c r="M43" s="23">
        <v>1</v>
      </c>
      <c r="N43" s="23" t="s">
        <v>33</v>
      </c>
      <c r="O43" s="115">
        <v>8470</v>
      </c>
      <c r="P43" s="116"/>
      <c r="Q43" s="118">
        <f t="shared" si="7"/>
        <v>762.3</v>
      </c>
      <c r="R43" s="116">
        <v>762.3</v>
      </c>
      <c r="S43" s="116"/>
      <c r="T43" s="116"/>
      <c r="U43" s="118">
        <f t="shared" si="8"/>
        <v>9994.5999999999985</v>
      </c>
      <c r="W43" s="19" t="e">
        <f>VLOOKUP(F43,[3]gstzen!$H$2:$H$500,1,0)</f>
        <v>#N/A</v>
      </c>
      <c r="X43" s="19" t="str">
        <f>VLOOKUP(H43,[3]gstzen!$E$2:$E$500,1,0)</f>
        <v>GE230202022502</v>
      </c>
      <c r="Y43" s="19">
        <f>VLOOKUP(O43,[3]gstzen!$N$2:$N$500,1,0)</f>
        <v>8470</v>
      </c>
      <c r="Z43" s="19">
        <f>VLOOKUP(Q43,[3]gstzen!$Q$2:$Q$502,1,0)</f>
        <v>762.3</v>
      </c>
      <c r="AA43" s="19">
        <f>VLOOKUP(R43,[3]gstzen!$P$2:$P$500,1,0)</f>
        <v>762.3</v>
      </c>
      <c r="AB43" s="19">
        <f t="shared" si="1"/>
        <v>9994.5999999999985</v>
      </c>
      <c r="AD43" s="27">
        <f t="shared" si="2"/>
        <v>0</v>
      </c>
      <c r="AE43" s="27">
        <f t="shared" si="3"/>
        <v>0</v>
      </c>
      <c r="AF43" s="27">
        <f t="shared" si="3"/>
        <v>0</v>
      </c>
      <c r="AG43" s="27">
        <f t="shared" si="4"/>
        <v>0</v>
      </c>
    </row>
    <row r="44" spans="1:33">
      <c r="A44" s="31">
        <v>2302</v>
      </c>
      <c r="B44" s="19" t="s">
        <v>1125</v>
      </c>
      <c r="C44" s="32" t="s">
        <v>72</v>
      </c>
      <c r="D44" s="21">
        <v>43</v>
      </c>
      <c r="E44" s="33" t="s">
        <v>125</v>
      </c>
      <c r="F44" s="23" t="s">
        <v>28</v>
      </c>
      <c r="G44" s="34"/>
      <c r="H44" s="35" t="s">
        <v>128</v>
      </c>
      <c r="I44" s="36" t="s">
        <v>47</v>
      </c>
      <c r="J44" s="37" t="s">
        <v>79</v>
      </c>
      <c r="K44" s="40">
        <v>998599</v>
      </c>
      <c r="L44" s="23" t="s">
        <v>32</v>
      </c>
      <c r="M44" s="23">
        <v>1</v>
      </c>
      <c r="N44" s="23" t="s">
        <v>33</v>
      </c>
      <c r="O44" s="115">
        <v>2980</v>
      </c>
      <c r="P44" s="116"/>
      <c r="Q44" s="118">
        <f t="shared" si="7"/>
        <v>268.2</v>
      </c>
      <c r="R44" s="116">
        <v>268.2</v>
      </c>
      <c r="S44" s="116"/>
      <c r="T44" s="116"/>
      <c r="U44" s="118">
        <f t="shared" si="8"/>
        <v>3516.3999999999996</v>
      </c>
      <c r="W44" s="19" t="e">
        <f>VLOOKUP(F44,[3]gstzen!$H$2:$H$500,1,0)</f>
        <v>#N/A</v>
      </c>
      <c r="X44" s="19" t="str">
        <f>VLOOKUP(H44,[3]gstzen!$E$2:$E$500,1,0)</f>
        <v>GE230202022503</v>
      </c>
      <c r="Y44" s="19">
        <f>VLOOKUP(O44,[3]gstzen!$N$2:$N$500,1,0)</f>
        <v>2980</v>
      </c>
      <c r="Z44" s="19">
        <f>VLOOKUP(Q44,[3]gstzen!$Q$2:$Q$502,1,0)</f>
        <v>268.2</v>
      </c>
      <c r="AA44" s="19">
        <f>VLOOKUP(R44,[3]gstzen!$P$2:$P$500,1,0)</f>
        <v>268.2</v>
      </c>
      <c r="AB44" s="19">
        <f t="shared" si="1"/>
        <v>3516.3999999999996</v>
      </c>
      <c r="AD44" s="27">
        <f t="shared" si="2"/>
        <v>0</v>
      </c>
      <c r="AE44" s="27">
        <f t="shared" si="3"/>
        <v>0</v>
      </c>
      <c r="AF44" s="27">
        <f t="shared" si="3"/>
        <v>0</v>
      </c>
      <c r="AG44" s="27">
        <f t="shared" si="4"/>
        <v>0</v>
      </c>
    </row>
    <row r="45" spans="1:33">
      <c r="A45" s="31">
        <v>2302</v>
      </c>
      <c r="B45" s="19" t="s">
        <v>1125</v>
      </c>
      <c r="C45" s="32" t="s">
        <v>72</v>
      </c>
      <c r="D45" s="21">
        <v>44</v>
      </c>
      <c r="E45" s="33" t="s">
        <v>129</v>
      </c>
      <c r="F45" s="23" t="s">
        <v>28</v>
      </c>
      <c r="G45" s="34"/>
      <c r="H45" s="35" t="s">
        <v>130</v>
      </c>
      <c r="I45" s="36" t="s">
        <v>47</v>
      </c>
      <c r="J45" s="37" t="s">
        <v>79</v>
      </c>
      <c r="K45" s="40">
        <v>998599</v>
      </c>
      <c r="L45" s="23" t="s">
        <v>32</v>
      </c>
      <c r="M45" s="23">
        <v>1</v>
      </c>
      <c r="N45" s="23" t="s">
        <v>33</v>
      </c>
      <c r="O45" s="115">
        <v>8470</v>
      </c>
      <c r="P45" s="116"/>
      <c r="Q45" s="118">
        <f t="shared" si="7"/>
        <v>762.3</v>
      </c>
      <c r="R45" s="116">
        <v>762.3</v>
      </c>
      <c r="S45" s="116"/>
      <c r="T45" s="116"/>
      <c r="U45" s="118">
        <f t="shared" si="8"/>
        <v>9994.5999999999985</v>
      </c>
      <c r="W45" s="19" t="e">
        <f>VLOOKUP(F45,[3]gstzen!$H$2:$H$500,1,0)</f>
        <v>#N/A</v>
      </c>
      <c r="X45" s="19" t="str">
        <f>VLOOKUP(H45,[3]gstzen!$E$2:$E$500,1,0)</f>
        <v>GE230202022504</v>
      </c>
      <c r="Y45" s="19">
        <f>VLOOKUP(O45,[3]gstzen!$N$2:$N$500,1,0)</f>
        <v>8470</v>
      </c>
      <c r="Z45" s="19">
        <f>VLOOKUP(Q45,[3]gstzen!$Q$2:$Q$502,1,0)</f>
        <v>762.3</v>
      </c>
      <c r="AA45" s="19">
        <f>VLOOKUP(R45,[3]gstzen!$P$2:$P$500,1,0)</f>
        <v>762.3</v>
      </c>
      <c r="AB45" s="19">
        <f t="shared" si="1"/>
        <v>9994.5999999999985</v>
      </c>
      <c r="AD45" s="27">
        <f t="shared" si="2"/>
        <v>0</v>
      </c>
      <c r="AE45" s="27">
        <f t="shared" si="3"/>
        <v>0</v>
      </c>
      <c r="AF45" s="27">
        <f t="shared" si="3"/>
        <v>0</v>
      </c>
      <c r="AG45" s="27">
        <f t="shared" si="4"/>
        <v>0</v>
      </c>
    </row>
    <row r="46" spans="1:33">
      <c r="A46" s="31">
        <v>2302</v>
      </c>
      <c r="B46" s="19" t="s">
        <v>1125</v>
      </c>
      <c r="C46" s="32" t="s">
        <v>72</v>
      </c>
      <c r="D46" s="21">
        <v>45</v>
      </c>
      <c r="E46" s="33" t="s">
        <v>129</v>
      </c>
      <c r="F46" s="23" t="s">
        <v>28</v>
      </c>
      <c r="G46" s="34"/>
      <c r="H46" s="35" t="s">
        <v>131</v>
      </c>
      <c r="I46" s="36" t="s">
        <v>47</v>
      </c>
      <c r="J46" s="37" t="s">
        <v>79</v>
      </c>
      <c r="K46" s="40">
        <v>998599</v>
      </c>
      <c r="L46" s="23" t="s">
        <v>32</v>
      </c>
      <c r="M46" s="23">
        <v>1</v>
      </c>
      <c r="N46" s="23" t="s">
        <v>33</v>
      </c>
      <c r="O46" s="115">
        <v>1230</v>
      </c>
      <c r="P46" s="116"/>
      <c r="Q46" s="118">
        <f t="shared" si="7"/>
        <v>110.7</v>
      </c>
      <c r="R46" s="116">
        <v>110.7</v>
      </c>
      <c r="S46" s="116"/>
      <c r="T46" s="116"/>
      <c r="U46" s="118">
        <f t="shared" si="8"/>
        <v>1451.4</v>
      </c>
      <c r="W46" s="19" t="e">
        <f>VLOOKUP(F46,[3]gstzen!$H$2:$H$500,1,0)</f>
        <v>#N/A</v>
      </c>
      <c r="X46" s="31" t="str">
        <f>VLOOKUP(H46,[3]gstzen!$E$14:$E$481,1,0)</f>
        <v>GE230202022505</v>
      </c>
      <c r="Y46" s="19">
        <f>VLOOKUP(O46,[3]gstzen!$N$2:$N$500,1,0)</f>
        <v>1230</v>
      </c>
      <c r="Z46" s="19">
        <f>VLOOKUP(Q46,[3]gstzen!$Q$2:$Q$502,1,0)</f>
        <v>110.7</v>
      </c>
      <c r="AA46" s="19">
        <f>VLOOKUP(R46,[3]gstzen!$P$2:$P$500,1,0)</f>
        <v>110.7</v>
      </c>
      <c r="AB46" s="19">
        <f t="shared" si="1"/>
        <v>1451.4</v>
      </c>
      <c r="AD46" s="27">
        <f t="shared" si="2"/>
        <v>0</v>
      </c>
      <c r="AE46" s="27">
        <f t="shared" si="3"/>
        <v>0</v>
      </c>
      <c r="AF46" s="27">
        <f t="shared" si="3"/>
        <v>0</v>
      </c>
      <c r="AG46" s="27">
        <f t="shared" si="4"/>
        <v>0</v>
      </c>
    </row>
    <row r="47" spans="1:33">
      <c r="A47" s="31">
        <v>2302</v>
      </c>
      <c r="B47" s="19" t="s">
        <v>1125</v>
      </c>
      <c r="C47" s="32" t="s">
        <v>72</v>
      </c>
      <c r="D47" s="21">
        <v>46</v>
      </c>
      <c r="E47" s="33" t="s">
        <v>129</v>
      </c>
      <c r="F47" s="23" t="s">
        <v>28</v>
      </c>
      <c r="G47" s="34"/>
      <c r="H47" s="35" t="s">
        <v>132</v>
      </c>
      <c r="I47" s="36" t="s">
        <v>47</v>
      </c>
      <c r="J47" s="37" t="s">
        <v>79</v>
      </c>
      <c r="K47" s="40">
        <v>998599</v>
      </c>
      <c r="L47" s="23" t="s">
        <v>32</v>
      </c>
      <c r="M47" s="23">
        <v>1</v>
      </c>
      <c r="N47" s="23" t="s">
        <v>33</v>
      </c>
      <c r="O47" s="115">
        <v>8470</v>
      </c>
      <c r="P47" s="116"/>
      <c r="Q47" s="118">
        <f t="shared" si="7"/>
        <v>762.3</v>
      </c>
      <c r="R47" s="116">
        <v>762.3</v>
      </c>
      <c r="S47" s="116"/>
      <c r="T47" s="116"/>
      <c r="U47" s="118">
        <f t="shared" si="8"/>
        <v>9994.5999999999985</v>
      </c>
      <c r="W47" s="19" t="e">
        <f>VLOOKUP(F47,[3]gstzen!$H$2:$H$500,1,0)</f>
        <v>#N/A</v>
      </c>
      <c r="X47" s="31" t="str">
        <f>VLOOKUP(H47,[3]gstzen!$E$14:$E$481,1,0)</f>
        <v>GE230202022506</v>
      </c>
      <c r="Y47" s="19">
        <f>VLOOKUP(O47,[3]gstzen!$N$2:$N$500,1,0)</f>
        <v>8470</v>
      </c>
      <c r="Z47" s="19">
        <f>VLOOKUP(Q47,[3]gstzen!$Q$2:$Q$502,1,0)</f>
        <v>762.3</v>
      </c>
      <c r="AA47" s="19">
        <f>VLOOKUP(R47,[3]gstzen!$P$2:$P$500,1,0)</f>
        <v>762.3</v>
      </c>
      <c r="AB47" s="19">
        <f t="shared" si="1"/>
        <v>9994.5999999999985</v>
      </c>
      <c r="AD47" s="27">
        <f t="shared" si="2"/>
        <v>0</v>
      </c>
      <c r="AE47" s="27">
        <f t="shared" si="3"/>
        <v>0</v>
      </c>
      <c r="AF47" s="27">
        <f t="shared" si="3"/>
        <v>0</v>
      </c>
      <c r="AG47" s="27">
        <f t="shared" si="4"/>
        <v>0</v>
      </c>
    </row>
    <row r="48" spans="1:33">
      <c r="A48" s="31">
        <v>2302</v>
      </c>
      <c r="B48" s="19" t="s">
        <v>1125</v>
      </c>
      <c r="C48" s="32" t="s">
        <v>72</v>
      </c>
      <c r="D48" s="21">
        <v>47</v>
      </c>
      <c r="E48" s="33" t="s">
        <v>129</v>
      </c>
      <c r="F48" s="23" t="s">
        <v>28</v>
      </c>
      <c r="G48" s="34"/>
      <c r="H48" s="35" t="s">
        <v>133</v>
      </c>
      <c r="I48" s="36" t="s">
        <v>47</v>
      </c>
      <c r="J48" s="37" t="s">
        <v>79</v>
      </c>
      <c r="K48" s="40">
        <v>998599</v>
      </c>
      <c r="L48" s="23" t="s">
        <v>32</v>
      </c>
      <c r="M48" s="23">
        <v>1</v>
      </c>
      <c r="N48" s="23" t="s">
        <v>33</v>
      </c>
      <c r="O48" s="115">
        <v>8470</v>
      </c>
      <c r="P48" s="116"/>
      <c r="Q48" s="118">
        <f t="shared" si="7"/>
        <v>762.3</v>
      </c>
      <c r="R48" s="116">
        <v>762.3</v>
      </c>
      <c r="S48" s="116"/>
      <c r="T48" s="116"/>
      <c r="U48" s="118">
        <f t="shared" si="8"/>
        <v>9994.5999999999985</v>
      </c>
      <c r="W48" s="19" t="e">
        <f>VLOOKUP(F48,[3]gstzen!$H$2:$H$500,1,0)</f>
        <v>#N/A</v>
      </c>
      <c r="X48" s="31" t="str">
        <f>VLOOKUP(H48,[3]gstzen!$E$14:$E$481,1,0)</f>
        <v>GE230202022507</v>
      </c>
      <c r="Y48" s="19">
        <f>VLOOKUP(O48,[3]gstzen!$N$2:$N$500,1,0)</f>
        <v>8470</v>
      </c>
      <c r="Z48" s="19">
        <f>VLOOKUP(Q48,[3]gstzen!$Q$2:$Q$502,1,0)</f>
        <v>762.3</v>
      </c>
      <c r="AA48" s="19">
        <f>VLOOKUP(R48,[3]gstzen!$P$2:$P$500,1,0)</f>
        <v>762.3</v>
      </c>
      <c r="AB48" s="19">
        <f t="shared" si="1"/>
        <v>9994.5999999999985</v>
      </c>
      <c r="AD48" s="27">
        <f t="shared" si="2"/>
        <v>0</v>
      </c>
      <c r="AE48" s="27">
        <f t="shared" si="3"/>
        <v>0</v>
      </c>
      <c r="AF48" s="27">
        <f t="shared" si="3"/>
        <v>0</v>
      </c>
      <c r="AG48" s="27">
        <f t="shared" si="4"/>
        <v>0</v>
      </c>
    </row>
    <row r="49" spans="1:33">
      <c r="A49" s="31">
        <v>2302</v>
      </c>
      <c r="B49" s="19" t="s">
        <v>1125</v>
      </c>
      <c r="C49" s="32" t="s">
        <v>72</v>
      </c>
      <c r="D49" s="21">
        <v>48</v>
      </c>
      <c r="E49" s="33" t="s">
        <v>134</v>
      </c>
      <c r="F49" s="23" t="s">
        <v>28</v>
      </c>
      <c r="G49" s="34"/>
      <c r="H49" s="35" t="s">
        <v>135</v>
      </c>
      <c r="I49" s="36" t="s">
        <v>47</v>
      </c>
      <c r="J49" s="37" t="s">
        <v>79</v>
      </c>
      <c r="K49" s="40">
        <v>998599</v>
      </c>
      <c r="L49" s="23" t="s">
        <v>32</v>
      </c>
      <c r="M49" s="23">
        <v>1</v>
      </c>
      <c r="N49" s="23" t="s">
        <v>33</v>
      </c>
      <c r="O49" s="115">
        <v>8470</v>
      </c>
      <c r="P49" s="116"/>
      <c r="Q49" s="118">
        <f t="shared" si="7"/>
        <v>762.3</v>
      </c>
      <c r="R49" s="116">
        <v>762.3</v>
      </c>
      <c r="S49" s="116"/>
      <c r="T49" s="116"/>
      <c r="U49" s="118">
        <f t="shared" si="8"/>
        <v>9994.5999999999985</v>
      </c>
      <c r="W49" s="19" t="e">
        <f>VLOOKUP(F49,[3]gstzen!$H$2:$H$500,1,0)</f>
        <v>#N/A</v>
      </c>
      <c r="X49" s="31" t="str">
        <f>VLOOKUP(H49,[3]gstzen!$E$14:$E$481,1,0)</f>
        <v>GE230202022508</v>
      </c>
      <c r="Y49" s="19">
        <f>VLOOKUP(O49,[3]gstzen!$N$2:$N$500,1,0)</f>
        <v>8470</v>
      </c>
      <c r="Z49" s="19">
        <f>VLOOKUP(Q49,[3]gstzen!$Q$2:$Q$502,1,0)</f>
        <v>762.3</v>
      </c>
      <c r="AA49" s="19">
        <f>VLOOKUP(R49,[3]gstzen!$P$2:$P$500,1,0)</f>
        <v>762.3</v>
      </c>
      <c r="AB49" s="19">
        <f t="shared" si="1"/>
        <v>9994.5999999999985</v>
      </c>
      <c r="AD49" s="27">
        <f t="shared" si="2"/>
        <v>0</v>
      </c>
      <c r="AE49" s="27">
        <f t="shared" si="3"/>
        <v>0</v>
      </c>
      <c r="AF49" s="27">
        <f t="shared" si="3"/>
        <v>0</v>
      </c>
      <c r="AG49" s="27">
        <f t="shared" si="4"/>
        <v>0</v>
      </c>
    </row>
    <row r="50" spans="1:33">
      <c r="A50" s="31">
        <v>2302</v>
      </c>
      <c r="B50" s="19" t="s">
        <v>1125</v>
      </c>
      <c r="C50" s="32" t="s">
        <v>72</v>
      </c>
      <c r="D50" s="21">
        <v>49</v>
      </c>
      <c r="E50" s="33" t="s">
        <v>134</v>
      </c>
      <c r="F50" s="23" t="s">
        <v>28</v>
      </c>
      <c r="G50" s="34"/>
      <c r="H50" s="35" t="s">
        <v>136</v>
      </c>
      <c r="I50" s="36" t="s">
        <v>47</v>
      </c>
      <c r="J50" s="37" t="s">
        <v>79</v>
      </c>
      <c r="K50" s="40">
        <v>998599</v>
      </c>
      <c r="L50" s="23" t="s">
        <v>32</v>
      </c>
      <c r="M50" s="23">
        <v>1</v>
      </c>
      <c r="N50" s="23" t="s">
        <v>33</v>
      </c>
      <c r="O50" s="115">
        <v>1850</v>
      </c>
      <c r="P50" s="116"/>
      <c r="Q50" s="118">
        <f t="shared" si="7"/>
        <v>166.5</v>
      </c>
      <c r="R50" s="116">
        <v>166.5</v>
      </c>
      <c r="S50" s="116"/>
      <c r="T50" s="116"/>
      <c r="U50" s="118">
        <f t="shared" si="8"/>
        <v>2183</v>
      </c>
      <c r="W50" s="19" t="e">
        <f>VLOOKUP(F50,[3]gstzen!$H$2:$H$500,1,0)</f>
        <v>#N/A</v>
      </c>
      <c r="X50" s="31" t="str">
        <f>VLOOKUP(H50,[3]gstzen!$E$14:$E$481,1,0)</f>
        <v>GE230202022509</v>
      </c>
      <c r="Y50" s="19">
        <f>VLOOKUP(O50,[3]gstzen!$N$2:$N$500,1,0)</f>
        <v>1850</v>
      </c>
      <c r="Z50" s="19">
        <f>VLOOKUP(Q50,[3]gstzen!$Q$2:$Q$502,1,0)</f>
        <v>166.5</v>
      </c>
      <c r="AA50" s="19">
        <f>VLOOKUP(R50,[3]gstzen!$P$2:$P$500,1,0)</f>
        <v>166.5</v>
      </c>
      <c r="AB50" s="19">
        <f t="shared" si="1"/>
        <v>2183</v>
      </c>
      <c r="AD50" s="27">
        <f t="shared" si="2"/>
        <v>0</v>
      </c>
      <c r="AE50" s="27">
        <f t="shared" si="3"/>
        <v>0</v>
      </c>
      <c r="AF50" s="27">
        <f t="shared" si="3"/>
        <v>0</v>
      </c>
      <c r="AG50" s="27">
        <f t="shared" si="4"/>
        <v>0</v>
      </c>
    </row>
    <row r="51" spans="1:33">
      <c r="A51" s="31">
        <v>2302</v>
      </c>
      <c r="B51" s="19" t="s">
        <v>1125</v>
      </c>
      <c r="C51" s="32" t="s">
        <v>72</v>
      </c>
      <c r="D51" s="21">
        <v>50</v>
      </c>
      <c r="E51" s="33" t="s">
        <v>137</v>
      </c>
      <c r="F51" s="23" t="s">
        <v>28</v>
      </c>
      <c r="G51" s="34"/>
      <c r="H51" s="35" t="s">
        <v>138</v>
      </c>
      <c r="I51" s="36" t="s">
        <v>139</v>
      </c>
      <c r="J51" s="37" t="s">
        <v>79</v>
      </c>
      <c r="K51" s="40">
        <v>998599</v>
      </c>
      <c r="L51" s="23" t="s">
        <v>32</v>
      </c>
      <c r="M51" s="23">
        <v>1</v>
      </c>
      <c r="N51" s="23" t="s">
        <v>33</v>
      </c>
      <c r="O51" s="115">
        <v>20520</v>
      </c>
      <c r="P51" s="116"/>
      <c r="Q51" s="118">
        <f t="shared" si="7"/>
        <v>1846.8</v>
      </c>
      <c r="R51" s="116">
        <v>1846.8</v>
      </c>
      <c r="S51" s="116"/>
      <c r="T51" s="116"/>
      <c r="U51" s="118">
        <f t="shared" si="8"/>
        <v>24213.599999999999</v>
      </c>
      <c r="W51" s="19" t="e">
        <f>VLOOKUP(F51,[3]gstzen!$H$2:$H$500,1,0)</f>
        <v>#N/A</v>
      </c>
      <c r="X51" s="31" t="str">
        <f>VLOOKUP(H51,[3]gstzen!$E$14:$E$481,1,0)</f>
        <v>GE230202042507</v>
      </c>
      <c r="Y51" s="19">
        <f>VLOOKUP(O51,[3]gstzen!$N$2:$N$500,1,0)</f>
        <v>20520</v>
      </c>
      <c r="Z51" s="19">
        <f>VLOOKUP(Q51,[3]gstzen!$Q$2:$Q$502,1,0)</f>
        <v>1846.8</v>
      </c>
      <c r="AA51" s="19">
        <f>VLOOKUP(R51,[3]gstzen!$P$2:$P$500,1,0)</f>
        <v>1846.8</v>
      </c>
      <c r="AB51" s="19">
        <f t="shared" si="1"/>
        <v>24213.599999999999</v>
      </c>
      <c r="AD51" s="27">
        <f t="shared" si="2"/>
        <v>0</v>
      </c>
      <c r="AE51" s="27">
        <f t="shared" si="3"/>
        <v>0</v>
      </c>
      <c r="AF51" s="27">
        <f t="shared" si="3"/>
        <v>0</v>
      </c>
      <c r="AG51" s="27">
        <f t="shared" si="4"/>
        <v>0</v>
      </c>
    </row>
    <row r="52" spans="1:33">
      <c r="A52" s="31">
        <v>2302</v>
      </c>
      <c r="B52" s="19" t="s">
        <v>1125</v>
      </c>
      <c r="C52" s="32" t="s">
        <v>72</v>
      </c>
      <c r="D52" s="21">
        <v>51</v>
      </c>
      <c r="E52" s="33" t="s">
        <v>140</v>
      </c>
      <c r="F52" s="23" t="s">
        <v>28</v>
      </c>
      <c r="G52" s="34"/>
      <c r="H52" s="35" t="s">
        <v>141</v>
      </c>
      <c r="I52" s="36" t="s">
        <v>139</v>
      </c>
      <c r="J52" s="37" t="s">
        <v>79</v>
      </c>
      <c r="K52" s="40">
        <v>998599</v>
      </c>
      <c r="L52" s="23" t="s">
        <v>32</v>
      </c>
      <c r="M52" s="23">
        <v>1</v>
      </c>
      <c r="N52" s="23" t="s">
        <v>33</v>
      </c>
      <c r="O52" s="115">
        <v>2333</v>
      </c>
      <c r="P52" s="116"/>
      <c r="Q52" s="118">
        <f t="shared" si="7"/>
        <v>209.97</v>
      </c>
      <c r="R52" s="116">
        <v>209.97</v>
      </c>
      <c r="S52" s="116"/>
      <c r="T52" s="116"/>
      <c r="U52" s="118">
        <f t="shared" si="8"/>
        <v>2752.9399999999996</v>
      </c>
      <c r="W52" s="19" t="e">
        <f>VLOOKUP(F52,[3]gstzen!$H$2:$H$500,1,0)</f>
        <v>#N/A</v>
      </c>
      <c r="X52" s="31" t="str">
        <f>VLOOKUP(H52,[3]gstzen!$E$14:$E$481,1,0)</f>
        <v>GE230202042508</v>
      </c>
      <c r="Y52" s="19">
        <f>VLOOKUP(O52,[3]gstzen!$N$2:$N$500,1,0)</f>
        <v>2333</v>
      </c>
      <c r="Z52" s="19">
        <f>VLOOKUP(Q52,[3]gstzen!$Q$2:$Q$502,1,0)</f>
        <v>209.97</v>
      </c>
      <c r="AA52" s="19">
        <f>VLOOKUP(R52,[3]gstzen!$P$2:$P$500,1,0)</f>
        <v>209.97</v>
      </c>
      <c r="AB52" s="19">
        <f t="shared" si="1"/>
        <v>2752.9399999999996</v>
      </c>
      <c r="AD52" s="27">
        <f t="shared" si="2"/>
        <v>0</v>
      </c>
      <c r="AE52" s="27">
        <f t="shared" si="3"/>
        <v>0</v>
      </c>
      <c r="AF52" s="27">
        <f t="shared" si="3"/>
        <v>0</v>
      </c>
      <c r="AG52" s="27">
        <f t="shared" si="4"/>
        <v>0</v>
      </c>
    </row>
    <row r="53" spans="1:33">
      <c r="A53" s="31">
        <v>2302</v>
      </c>
      <c r="B53" s="19" t="s">
        <v>1125</v>
      </c>
      <c r="C53" s="32" t="s">
        <v>72</v>
      </c>
      <c r="D53" s="21">
        <v>52</v>
      </c>
      <c r="E53" s="33" t="s">
        <v>142</v>
      </c>
      <c r="F53" s="23" t="s">
        <v>28</v>
      </c>
      <c r="G53" s="34"/>
      <c r="H53" s="35" t="s">
        <v>143</v>
      </c>
      <c r="I53" s="36" t="s">
        <v>139</v>
      </c>
      <c r="J53" s="37" t="s">
        <v>79</v>
      </c>
      <c r="K53" s="40">
        <v>998599</v>
      </c>
      <c r="L53" s="23" t="s">
        <v>32</v>
      </c>
      <c r="M53" s="23">
        <v>1</v>
      </c>
      <c r="N53" s="23" t="s">
        <v>33</v>
      </c>
      <c r="O53" s="115">
        <v>6480</v>
      </c>
      <c r="P53" s="116"/>
      <c r="Q53" s="118">
        <v>583.20000000000005</v>
      </c>
      <c r="R53" s="116">
        <v>583.20000000000005</v>
      </c>
      <c r="S53" s="116"/>
      <c r="T53" s="116"/>
      <c r="U53" s="118">
        <f t="shared" si="8"/>
        <v>7646.4</v>
      </c>
      <c r="W53" s="19" t="e">
        <f>VLOOKUP(F53,[3]gstzen!$H$2:$H$500,1,0)</f>
        <v>#N/A</v>
      </c>
      <c r="X53" s="31" t="str">
        <f>VLOOKUP(H53,[3]gstzen!$E$14:$E$481,1,0)</f>
        <v>GE230202042509</v>
      </c>
      <c r="Y53" s="19">
        <f>VLOOKUP(O53,[3]gstzen!$N$2:$N$500,1,0)</f>
        <v>6480</v>
      </c>
      <c r="Z53" s="19">
        <f>VLOOKUP(Q53,[3]gstzen!$Q$2:$Q$502,1,0)</f>
        <v>583.20000000000005</v>
      </c>
      <c r="AA53" s="19">
        <f>VLOOKUP(R53,[3]gstzen!$P$2:$P$500,1,0)</f>
        <v>583.20000000000005</v>
      </c>
      <c r="AB53" s="19">
        <f t="shared" si="1"/>
        <v>7646.4</v>
      </c>
      <c r="AD53" s="27">
        <f t="shared" si="2"/>
        <v>0</v>
      </c>
      <c r="AE53" s="27">
        <f t="shared" si="3"/>
        <v>0</v>
      </c>
      <c r="AF53" s="27">
        <f t="shared" si="3"/>
        <v>0</v>
      </c>
      <c r="AG53" s="27">
        <f t="shared" si="4"/>
        <v>0</v>
      </c>
    </row>
    <row r="54" spans="1:33">
      <c r="A54" s="31">
        <v>2302</v>
      </c>
      <c r="B54" s="19" t="s">
        <v>1125</v>
      </c>
      <c r="C54" s="32" t="s">
        <v>72</v>
      </c>
      <c r="D54" s="21">
        <v>53</v>
      </c>
      <c r="E54" s="33" t="s">
        <v>144</v>
      </c>
      <c r="F54" s="23" t="s">
        <v>28</v>
      </c>
      <c r="G54" s="34"/>
      <c r="H54" s="35" t="s">
        <v>145</v>
      </c>
      <c r="I54" s="36" t="s">
        <v>139</v>
      </c>
      <c r="J54" s="37" t="s">
        <v>79</v>
      </c>
      <c r="K54" s="40">
        <v>998599</v>
      </c>
      <c r="L54" s="23" t="s">
        <v>32</v>
      </c>
      <c r="M54" s="23">
        <v>1</v>
      </c>
      <c r="N54" s="23" t="s">
        <v>33</v>
      </c>
      <c r="O54" s="115">
        <v>23760</v>
      </c>
      <c r="P54" s="116"/>
      <c r="Q54" s="118">
        <f t="shared" si="7"/>
        <v>2138.4</v>
      </c>
      <c r="R54" s="116">
        <v>2138.4</v>
      </c>
      <c r="S54" s="116"/>
      <c r="T54" s="116"/>
      <c r="U54" s="118">
        <f t="shared" si="8"/>
        <v>28036.800000000003</v>
      </c>
      <c r="W54" s="19" t="e">
        <f>VLOOKUP(F54,[3]gstzen!$H$2:$H$500,1,0)</f>
        <v>#N/A</v>
      </c>
      <c r="X54" s="31" t="str">
        <f>VLOOKUP(H54,[3]gstzen!$E$14:$E$481,1,0)</f>
        <v>GE230202042510</v>
      </c>
      <c r="Y54" s="19">
        <f>VLOOKUP(O54,[3]gstzen!$N$2:$N$500,1,0)</f>
        <v>23760</v>
      </c>
      <c r="Z54" s="19">
        <f>VLOOKUP(Q54,[3]gstzen!$Q$2:$Q$502,1,0)</f>
        <v>2138.4</v>
      </c>
      <c r="AA54" s="19">
        <f>VLOOKUP(R54,[3]gstzen!$P$2:$P$500,1,0)</f>
        <v>2138.4</v>
      </c>
      <c r="AB54" s="19">
        <f t="shared" si="1"/>
        <v>28036.800000000003</v>
      </c>
      <c r="AD54" s="27">
        <f t="shared" si="2"/>
        <v>0</v>
      </c>
      <c r="AE54" s="27">
        <f t="shared" si="3"/>
        <v>0</v>
      </c>
      <c r="AF54" s="27">
        <f t="shared" si="3"/>
        <v>0</v>
      </c>
      <c r="AG54" s="27">
        <f t="shared" si="4"/>
        <v>0</v>
      </c>
    </row>
    <row r="55" spans="1:33">
      <c r="A55" s="31">
        <v>2302</v>
      </c>
      <c r="B55" s="19" t="s">
        <v>1125</v>
      </c>
      <c r="C55" s="32" t="s">
        <v>72</v>
      </c>
      <c r="D55" s="21">
        <v>54</v>
      </c>
      <c r="E55" s="33" t="s">
        <v>146</v>
      </c>
      <c r="F55" s="23" t="s">
        <v>28</v>
      </c>
      <c r="G55" s="34"/>
      <c r="H55" s="35" t="s">
        <v>147</v>
      </c>
      <c r="I55" s="36" t="s">
        <v>139</v>
      </c>
      <c r="J55" s="37" t="s">
        <v>79</v>
      </c>
      <c r="K55" s="40">
        <v>998599</v>
      </c>
      <c r="L55" s="23" t="s">
        <v>32</v>
      </c>
      <c r="M55" s="23">
        <v>1</v>
      </c>
      <c r="N55" s="23" t="s">
        <v>33</v>
      </c>
      <c r="O55" s="115">
        <v>6750</v>
      </c>
      <c r="P55" s="116"/>
      <c r="Q55" s="118">
        <f t="shared" si="7"/>
        <v>607.5</v>
      </c>
      <c r="R55" s="116">
        <v>607.5</v>
      </c>
      <c r="S55" s="116"/>
      <c r="T55" s="116"/>
      <c r="U55" s="118">
        <f t="shared" si="8"/>
        <v>7965</v>
      </c>
      <c r="W55" s="19" t="e">
        <f>VLOOKUP(F55,[3]gstzen!$H$2:$H$500,1,0)</f>
        <v>#N/A</v>
      </c>
      <c r="X55" s="31" t="str">
        <f>VLOOKUP(H55,[3]gstzen!$E$14:$E$481,1,0)</f>
        <v>GE230202042511</v>
      </c>
      <c r="Y55" s="19">
        <f>VLOOKUP(O55,[3]gstzen!$N$2:$N$500,1,0)</f>
        <v>6750</v>
      </c>
      <c r="Z55" s="19">
        <f>VLOOKUP(Q55,[3]gstzen!$Q$2:$Q$502,1,0)</f>
        <v>607.5</v>
      </c>
      <c r="AA55" s="19">
        <f>VLOOKUP(R55,[3]gstzen!$P$2:$P$500,1,0)</f>
        <v>607.5</v>
      </c>
      <c r="AB55" s="19">
        <f t="shared" si="1"/>
        <v>7965</v>
      </c>
      <c r="AD55" s="27">
        <f t="shared" si="2"/>
        <v>0</v>
      </c>
      <c r="AE55" s="27">
        <f t="shared" si="3"/>
        <v>0</v>
      </c>
      <c r="AF55" s="27">
        <f t="shared" si="3"/>
        <v>0</v>
      </c>
      <c r="AG55" s="27">
        <f t="shared" si="4"/>
        <v>0</v>
      </c>
    </row>
    <row r="56" spans="1:33">
      <c r="A56" s="31">
        <v>2302</v>
      </c>
      <c r="B56" s="19" t="s">
        <v>1125</v>
      </c>
      <c r="C56" s="32" t="s">
        <v>72</v>
      </c>
      <c r="D56" s="21">
        <v>55</v>
      </c>
      <c r="E56" s="33" t="s">
        <v>148</v>
      </c>
      <c r="F56" s="23" t="s">
        <v>28</v>
      </c>
      <c r="G56" s="34"/>
      <c r="H56" s="35" t="s">
        <v>149</v>
      </c>
      <c r="I56" s="36" t="s">
        <v>139</v>
      </c>
      <c r="J56" s="37" t="s">
        <v>79</v>
      </c>
      <c r="K56" s="40">
        <v>998599</v>
      </c>
      <c r="L56" s="23" t="s">
        <v>32</v>
      </c>
      <c r="M56" s="23">
        <v>1</v>
      </c>
      <c r="N56" s="23" t="s">
        <v>33</v>
      </c>
      <c r="O56" s="115">
        <v>9936</v>
      </c>
      <c r="P56" s="116"/>
      <c r="Q56" s="118">
        <f t="shared" si="7"/>
        <v>894.24</v>
      </c>
      <c r="R56" s="116">
        <v>894.24</v>
      </c>
      <c r="S56" s="116"/>
      <c r="T56" s="116"/>
      <c r="U56" s="118">
        <f t="shared" si="8"/>
        <v>11724.48</v>
      </c>
      <c r="W56" s="19" t="e">
        <f>VLOOKUP(F56,[3]gstzen!$H$2:$H$500,1,0)</f>
        <v>#N/A</v>
      </c>
      <c r="X56" s="31" t="str">
        <f>VLOOKUP(H56,[3]gstzen!$E$14:$E$481,1,0)</f>
        <v>GE230202042512</v>
      </c>
      <c r="Y56" s="19">
        <f>VLOOKUP(O56,[3]gstzen!$N$2:$N$500,1,0)</f>
        <v>9936</v>
      </c>
      <c r="Z56" s="19">
        <f>VLOOKUP(Q56,[3]gstzen!$Q$2:$Q$502,1,0)</f>
        <v>894.24</v>
      </c>
      <c r="AA56" s="19">
        <f>VLOOKUP(R56,[3]gstzen!$P$2:$P$500,1,0)</f>
        <v>894.24</v>
      </c>
      <c r="AB56" s="19">
        <f t="shared" si="1"/>
        <v>11724.48</v>
      </c>
      <c r="AD56" s="27">
        <f t="shared" si="2"/>
        <v>0</v>
      </c>
      <c r="AE56" s="27">
        <f t="shared" si="3"/>
        <v>0</v>
      </c>
      <c r="AF56" s="27">
        <f t="shared" si="3"/>
        <v>0</v>
      </c>
      <c r="AG56" s="27">
        <f t="shared" si="4"/>
        <v>0</v>
      </c>
    </row>
    <row r="57" spans="1:33">
      <c r="A57" s="31">
        <v>2302</v>
      </c>
      <c r="B57" s="19" t="s">
        <v>1125</v>
      </c>
      <c r="C57" s="32" t="s">
        <v>72</v>
      </c>
      <c r="D57" s="21">
        <v>56</v>
      </c>
      <c r="E57" s="33" t="s">
        <v>150</v>
      </c>
      <c r="F57" s="23" t="s">
        <v>28</v>
      </c>
      <c r="G57" s="34"/>
      <c r="H57" s="35" t="s">
        <v>151</v>
      </c>
      <c r="I57" s="36" t="s">
        <v>54</v>
      </c>
      <c r="J57" s="37" t="s">
        <v>79</v>
      </c>
      <c r="K57" s="40">
        <v>998599</v>
      </c>
      <c r="L57" s="23" t="s">
        <v>32</v>
      </c>
      <c r="M57" s="23">
        <v>1</v>
      </c>
      <c r="N57" s="23" t="s">
        <v>33</v>
      </c>
      <c r="O57" s="115">
        <v>1296</v>
      </c>
      <c r="P57" s="116"/>
      <c r="Q57" s="118">
        <f t="shared" si="7"/>
        <v>116.64</v>
      </c>
      <c r="R57" s="116">
        <v>116.64</v>
      </c>
      <c r="S57" s="116"/>
      <c r="T57" s="116"/>
      <c r="U57" s="118">
        <f t="shared" si="8"/>
        <v>1529.2800000000002</v>
      </c>
      <c r="W57" s="19" t="e">
        <f>VLOOKUP(F57,[3]gstzen!$H$2:$H$500,1,0)</f>
        <v>#N/A</v>
      </c>
      <c r="X57" s="31" t="str">
        <f>VLOOKUP(H57,[3]gstzen!$E$14:$E$481,1,0)</f>
        <v>GE230202042501</v>
      </c>
      <c r="Y57" s="19">
        <f>VLOOKUP(O57,[3]gstzen!$N$2:$N$500,1,0)</f>
        <v>1296</v>
      </c>
      <c r="Z57" s="19">
        <f>VLOOKUP(Q57,[3]gstzen!$Q$2:$Q$502,1,0)</f>
        <v>116.64</v>
      </c>
      <c r="AA57" s="19">
        <f>VLOOKUP(R57,[3]gstzen!$P$2:$P$500,1,0)</f>
        <v>116.64</v>
      </c>
      <c r="AB57" s="19">
        <f t="shared" si="1"/>
        <v>1529.2800000000002</v>
      </c>
      <c r="AD57" s="27">
        <f t="shared" si="2"/>
        <v>0</v>
      </c>
      <c r="AE57" s="27">
        <f t="shared" si="3"/>
        <v>0</v>
      </c>
      <c r="AF57" s="27">
        <f t="shared" si="3"/>
        <v>0</v>
      </c>
      <c r="AG57" s="27">
        <f t="shared" si="4"/>
        <v>0</v>
      </c>
    </row>
    <row r="58" spans="1:33">
      <c r="A58" s="31">
        <v>2302</v>
      </c>
      <c r="B58" s="19" t="s">
        <v>1125</v>
      </c>
      <c r="C58" s="32" t="s">
        <v>72</v>
      </c>
      <c r="D58" s="21">
        <v>57</v>
      </c>
      <c r="E58" s="33" t="s">
        <v>152</v>
      </c>
      <c r="F58" s="23" t="s">
        <v>28</v>
      </c>
      <c r="G58" s="34"/>
      <c r="H58" s="35" t="s">
        <v>153</v>
      </c>
      <c r="I58" s="36" t="s">
        <v>139</v>
      </c>
      <c r="J58" s="37" t="s">
        <v>79</v>
      </c>
      <c r="K58" s="40">
        <v>998599</v>
      </c>
      <c r="L58" s="23" t="s">
        <v>32</v>
      </c>
      <c r="M58" s="23">
        <v>1</v>
      </c>
      <c r="N58" s="23" t="s">
        <v>33</v>
      </c>
      <c r="O58" s="115">
        <v>6480</v>
      </c>
      <c r="P58" s="116"/>
      <c r="Q58" s="118">
        <v>583.20000000000005</v>
      </c>
      <c r="R58" s="116">
        <v>583.20000000000005</v>
      </c>
      <c r="S58" s="116"/>
      <c r="T58" s="116"/>
      <c r="U58" s="118">
        <f t="shared" si="8"/>
        <v>7646.4</v>
      </c>
      <c r="W58" s="19" t="e">
        <f>VLOOKUP(F58,[3]gstzen!$H$2:$H$500,1,0)</f>
        <v>#N/A</v>
      </c>
      <c r="X58" s="31" t="str">
        <f>VLOOKUP(H58,[3]gstzen!$E$14:$E$481,1,0)</f>
        <v>GE230202042502</v>
      </c>
      <c r="Y58" s="19">
        <f>VLOOKUP(O58,[3]gstzen!$N$2:$N$500,1,0)</f>
        <v>6480</v>
      </c>
      <c r="Z58" s="19">
        <f>VLOOKUP(Q58,[3]gstzen!$Q$2:$Q$502,1,0)</f>
        <v>583.20000000000005</v>
      </c>
      <c r="AA58" s="19">
        <f>VLOOKUP(R58,[3]gstzen!$P$2:$P$500,1,0)</f>
        <v>583.20000000000005</v>
      </c>
      <c r="AB58" s="19">
        <f t="shared" si="1"/>
        <v>7646.4</v>
      </c>
      <c r="AD58" s="27">
        <f t="shared" si="2"/>
        <v>0</v>
      </c>
      <c r="AE58" s="27">
        <f t="shared" si="3"/>
        <v>0</v>
      </c>
      <c r="AF58" s="27">
        <f t="shared" si="3"/>
        <v>0</v>
      </c>
      <c r="AG58" s="27">
        <f t="shared" si="4"/>
        <v>0</v>
      </c>
    </row>
    <row r="59" spans="1:33">
      <c r="A59" s="31">
        <v>2302</v>
      </c>
      <c r="B59" s="19" t="s">
        <v>1125</v>
      </c>
      <c r="C59" s="32" t="s">
        <v>72</v>
      </c>
      <c r="D59" s="21">
        <v>58</v>
      </c>
      <c r="E59" s="33" t="s">
        <v>154</v>
      </c>
      <c r="F59" s="23" t="s">
        <v>28</v>
      </c>
      <c r="G59" s="34"/>
      <c r="H59" s="35" t="s">
        <v>155</v>
      </c>
      <c r="I59" s="36" t="s">
        <v>139</v>
      </c>
      <c r="J59" s="37" t="s">
        <v>79</v>
      </c>
      <c r="K59" s="40">
        <v>998599</v>
      </c>
      <c r="L59" s="23" t="s">
        <v>32</v>
      </c>
      <c r="M59" s="23">
        <v>1</v>
      </c>
      <c r="N59" s="23" t="s">
        <v>33</v>
      </c>
      <c r="O59" s="115">
        <v>6750</v>
      </c>
      <c r="P59" s="116"/>
      <c r="Q59" s="118">
        <f t="shared" si="7"/>
        <v>607.5</v>
      </c>
      <c r="R59" s="116">
        <v>607.5</v>
      </c>
      <c r="S59" s="116"/>
      <c r="T59" s="116"/>
      <c r="U59" s="118">
        <f t="shared" si="8"/>
        <v>7965</v>
      </c>
      <c r="W59" s="19" t="e">
        <f>VLOOKUP(F59,[3]gstzen!$H$2:$H$500,1,0)</f>
        <v>#N/A</v>
      </c>
      <c r="X59" s="31" t="str">
        <f>VLOOKUP(H59,[3]gstzen!$E$14:$E$481,1,0)</f>
        <v>GE230202042503</v>
      </c>
      <c r="Y59" s="19">
        <f>VLOOKUP(O59,[3]gstzen!$N$2:$N$500,1,0)</f>
        <v>6750</v>
      </c>
      <c r="Z59" s="19">
        <f>VLOOKUP(Q59,[3]gstzen!$Q$2:$Q$502,1,0)</f>
        <v>607.5</v>
      </c>
      <c r="AA59" s="19">
        <f>VLOOKUP(R59,[3]gstzen!$P$2:$P$500,1,0)</f>
        <v>607.5</v>
      </c>
      <c r="AB59" s="19">
        <f t="shared" si="1"/>
        <v>7965</v>
      </c>
      <c r="AD59" s="27">
        <f t="shared" si="2"/>
        <v>0</v>
      </c>
      <c r="AE59" s="27">
        <f t="shared" si="3"/>
        <v>0</v>
      </c>
      <c r="AF59" s="27">
        <f t="shared" si="3"/>
        <v>0</v>
      </c>
      <c r="AG59" s="27">
        <f t="shared" si="4"/>
        <v>0</v>
      </c>
    </row>
    <row r="60" spans="1:33">
      <c r="A60" s="31">
        <v>2302</v>
      </c>
      <c r="B60" s="19" t="s">
        <v>1125</v>
      </c>
      <c r="C60" s="32" t="s">
        <v>72</v>
      </c>
      <c r="D60" s="21">
        <v>59</v>
      </c>
      <c r="E60" s="33" t="s">
        <v>156</v>
      </c>
      <c r="F60" s="23" t="s">
        <v>28</v>
      </c>
      <c r="G60" s="34"/>
      <c r="H60" s="35" t="s">
        <v>157</v>
      </c>
      <c r="I60" s="36" t="s">
        <v>139</v>
      </c>
      <c r="J60" s="37" t="s">
        <v>79</v>
      </c>
      <c r="K60" s="40">
        <v>998599</v>
      </c>
      <c r="L60" s="23" t="s">
        <v>32</v>
      </c>
      <c r="M60" s="23">
        <v>1</v>
      </c>
      <c r="N60" s="23" t="s">
        <v>33</v>
      </c>
      <c r="O60" s="115">
        <v>6912</v>
      </c>
      <c r="P60" s="116"/>
      <c r="Q60" s="118">
        <v>622.08000000000004</v>
      </c>
      <c r="R60" s="116">
        <v>622.08000000000004</v>
      </c>
      <c r="S60" s="116"/>
      <c r="T60" s="116"/>
      <c r="U60" s="118">
        <f t="shared" si="8"/>
        <v>8156.16</v>
      </c>
      <c r="W60" s="19" t="e">
        <f>VLOOKUP(F60,[3]gstzen!$H$2:$H$500,1,0)</f>
        <v>#N/A</v>
      </c>
      <c r="X60" s="31" t="str">
        <f>VLOOKUP(H60,[3]gstzen!$E$14:$E$481,1,0)</f>
        <v>GE230202042504</v>
      </c>
      <c r="Y60" s="19">
        <f>VLOOKUP(O60,[3]gstzen!$N$2:$N$500,1,0)</f>
        <v>6912</v>
      </c>
      <c r="Z60" s="19">
        <f>VLOOKUP(Q60,[3]gstzen!$Q$2:$Q$502,1,0)</f>
        <v>622.08000000000004</v>
      </c>
      <c r="AA60" s="19">
        <f>VLOOKUP(R60,[3]gstzen!$P$2:$P$500,1,0)</f>
        <v>622.08000000000004</v>
      </c>
      <c r="AB60" s="19">
        <f t="shared" si="1"/>
        <v>8156.16</v>
      </c>
      <c r="AD60" s="27">
        <f t="shared" si="2"/>
        <v>0</v>
      </c>
      <c r="AE60" s="27">
        <f t="shared" si="3"/>
        <v>0</v>
      </c>
      <c r="AF60" s="27">
        <f t="shared" si="3"/>
        <v>0</v>
      </c>
      <c r="AG60" s="27">
        <f t="shared" si="4"/>
        <v>0</v>
      </c>
    </row>
    <row r="61" spans="1:33">
      <c r="A61" s="31">
        <v>2302</v>
      </c>
      <c r="B61" s="19" t="s">
        <v>1125</v>
      </c>
      <c r="C61" s="32" t="s">
        <v>72</v>
      </c>
      <c r="D61" s="21">
        <v>60</v>
      </c>
      <c r="E61" s="33" t="s">
        <v>158</v>
      </c>
      <c r="F61" s="23" t="s">
        <v>28</v>
      </c>
      <c r="G61" s="34"/>
      <c r="H61" s="35" t="s">
        <v>159</v>
      </c>
      <c r="I61" s="36" t="s">
        <v>139</v>
      </c>
      <c r="J61" s="37" t="s">
        <v>79</v>
      </c>
      <c r="K61" s="40">
        <v>998599</v>
      </c>
      <c r="L61" s="23" t="s">
        <v>32</v>
      </c>
      <c r="M61" s="23">
        <v>1</v>
      </c>
      <c r="N61" s="23" t="s">
        <v>33</v>
      </c>
      <c r="O61" s="115">
        <v>1286</v>
      </c>
      <c r="P61" s="116"/>
      <c r="Q61" s="118">
        <f t="shared" si="7"/>
        <v>115.74</v>
      </c>
      <c r="R61" s="116">
        <v>115.74</v>
      </c>
      <c r="S61" s="116"/>
      <c r="T61" s="116"/>
      <c r="U61" s="118">
        <f t="shared" si="8"/>
        <v>1517.48</v>
      </c>
      <c r="W61" s="19" t="e">
        <f>VLOOKUP(F61,[3]gstzen!$H$2:$H$500,1,0)</f>
        <v>#N/A</v>
      </c>
      <c r="X61" s="31" t="str">
        <f>VLOOKUP(H61,[3]gstzen!$E$14:$E$481,1,0)</f>
        <v>GE230202042505</v>
      </c>
      <c r="Y61" s="19">
        <f>VLOOKUP(O61,[3]gstzen!$N$2:$N$500,1,0)</f>
        <v>1286</v>
      </c>
      <c r="Z61" s="19">
        <f>VLOOKUP(Q61,[3]gstzen!$Q$2:$Q$502,1,0)</f>
        <v>115.74</v>
      </c>
      <c r="AA61" s="19">
        <f>VLOOKUP(R61,[3]gstzen!$P$2:$P$500,1,0)</f>
        <v>115.74</v>
      </c>
      <c r="AB61" s="19">
        <f t="shared" si="1"/>
        <v>1517.48</v>
      </c>
      <c r="AD61" s="27">
        <f t="shared" si="2"/>
        <v>0</v>
      </c>
      <c r="AE61" s="27">
        <f t="shared" si="3"/>
        <v>0</v>
      </c>
      <c r="AF61" s="27">
        <f t="shared" si="3"/>
        <v>0</v>
      </c>
      <c r="AG61" s="27">
        <f t="shared" si="4"/>
        <v>0</v>
      </c>
    </row>
    <row r="62" spans="1:33">
      <c r="A62" s="31">
        <v>2302</v>
      </c>
      <c r="B62" s="19" t="s">
        <v>1125</v>
      </c>
      <c r="C62" s="32" t="s">
        <v>72</v>
      </c>
      <c r="D62" s="21">
        <v>61</v>
      </c>
      <c r="E62" s="33" t="s">
        <v>160</v>
      </c>
      <c r="F62" s="23" t="s">
        <v>28</v>
      </c>
      <c r="G62" s="34"/>
      <c r="H62" s="35" t="s">
        <v>161</v>
      </c>
      <c r="I62" s="36" t="s">
        <v>139</v>
      </c>
      <c r="J62" s="37" t="s">
        <v>79</v>
      </c>
      <c r="K62" s="40">
        <v>998599</v>
      </c>
      <c r="L62" s="23" t="s">
        <v>32</v>
      </c>
      <c r="M62" s="23">
        <v>1</v>
      </c>
      <c r="N62" s="23" t="s">
        <v>33</v>
      </c>
      <c r="O62" s="115">
        <v>4320</v>
      </c>
      <c r="P62" s="116"/>
      <c r="Q62" s="118">
        <f t="shared" si="7"/>
        <v>388.8</v>
      </c>
      <c r="R62" s="116">
        <v>388.8</v>
      </c>
      <c r="S62" s="116"/>
      <c r="T62" s="116"/>
      <c r="U62" s="118">
        <f t="shared" si="8"/>
        <v>5097.6000000000004</v>
      </c>
      <c r="W62" s="19" t="e">
        <f>VLOOKUP(F62,[3]gstzen!$H$2:$H$500,1,0)</f>
        <v>#N/A</v>
      </c>
      <c r="X62" s="31" t="str">
        <f>VLOOKUP(H62,[3]gstzen!$E$14:$E$481,1,0)</f>
        <v>GE230202042506</v>
      </c>
      <c r="Y62" s="19">
        <f>VLOOKUP(O62,[3]gstzen!$N$2:$N$500,1,0)</f>
        <v>4320</v>
      </c>
      <c r="Z62" s="19">
        <f>VLOOKUP(Q62,[3]gstzen!$Q$2:$Q$502,1,0)</f>
        <v>388.8</v>
      </c>
      <c r="AA62" s="19">
        <f>VLOOKUP(R62,[3]gstzen!$P$2:$P$500,1,0)</f>
        <v>388.8</v>
      </c>
      <c r="AB62" s="19">
        <f t="shared" si="1"/>
        <v>5097.6000000000004</v>
      </c>
      <c r="AD62" s="27">
        <f t="shared" si="2"/>
        <v>0</v>
      </c>
      <c r="AE62" s="27">
        <f t="shared" si="3"/>
        <v>0</v>
      </c>
      <c r="AF62" s="27">
        <f t="shared" si="3"/>
        <v>0</v>
      </c>
      <c r="AG62" s="27">
        <f t="shared" si="4"/>
        <v>0</v>
      </c>
    </row>
    <row r="63" spans="1:33" s="19" customFormat="1">
      <c r="A63" s="19">
        <v>2303</v>
      </c>
      <c r="B63" s="19" t="s">
        <v>1125</v>
      </c>
      <c r="C63" s="20" t="s">
        <v>162</v>
      </c>
      <c r="D63" s="21">
        <v>62</v>
      </c>
      <c r="E63" s="41" t="s">
        <v>163</v>
      </c>
      <c r="F63" s="42" t="s">
        <v>164</v>
      </c>
      <c r="G63" s="43" t="s">
        <v>165</v>
      </c>
      <c r="H63" s="44" t="s">
        <v>166</v>
      </c>
      <c r="I63" s="45" t="s">
        <v>167</v>
      </c>
      <c r="J63" s="43" t="s">
        <v>165</v>
      </c>
      <c r="K63" s="46">
        <v>998557</v>
      </c>
      <c r="L63" s="43" t="s">
        <v>32</v>
      </c>
      <c r="M63" s="43">
        <v>1</v>
      </c>
      <c r="N63" s="23" t="s">
        <v>33</v>
      </c>
      <c r="O63" s="119">
        <v>85464.4</v>
      </c>
      <c r="P63" s="112"/>
      <c r="Q63" s="120">
        <f>IF(LEFT(N63,4)="CGST",ROUND(RIGHT(N63,LEN(N63)-FIND("-",N63)-1)*O63/2,2),0)</f>
        <v>7691.8</v>
      </c>
      <c r="R63" s="120">
        <f>IF(LEFT(N63,4)="CGST",ROUND(RIGHT(N63,LEN(N63)-FIND("-",N63)-1)*O63/2,2),0)</f>
        <v>7691.8</v>
      </c>
      <c r="S63" s="112"/>
      <c r="T63" s="112"/>
      <c r="U63" s="113">
        <f>O63+Q63+R63</f>
        <v>100848</v>
      </c>
      <c r="V63" s="26"/>
      <c r="W63" s="19" t="str">
        <f>VLOOKUP(F63,[3]gstzen!$H$2:$H$500,1,0)</f>
        <v>33AABCM8279K1Z2</v>
      </c>
      <c r="X63" s="31" t="str">
        <f>VLOOKUP(H63,[3]gstzen!$E$14:$E$481,1,0)</f>
        <v>GE2303FY25260901</v>
      </c>
      <c r="Y63" s="19">
        <f>VLOOKUP(O63,[3]gstzen!$N$2:$N$500,1,0)</f>
        <v>85464.4</v>
      </c>
      <c r="Z63" s="19">
        <f>VLOOKUP(Q63,[3]gstzen!$Q$2:$Q$502,1,0)</f>
        <v>7691.8</v>
      </c>
      <c r="AA63" s="19">
        <f>VLOOKUP(R63,[3]gstzen!$P$2:$P$500,1,0)</f>
        <v>7691.8</v>
      </c>
      <c r="AB63" s="19">
        <f t="shared" si="1"/>
        <v>100848</v>
      </c>
      <c r="AC63" s="26"/>
      <c r="AD63" s="27">
        <f t="shared" si="2"/>
        <v>0</v>
      </c>
      <c r="AE63" s="27">
        <f t="shared" si="3"/>
        <v>0</v>
      </c>
      <c r="AF63" s="27">
        <f t="shared" si="3"/>
        <v>0</v>
      </c>
      <c r="AG63" s="27">
        <f t="shared" si="4"/>
        <v>0</v>
      </c>
    </row>
    <row r="64" spans="1:33" s="19" customFormat="1">
      <c r="A64" s="19">
        <v>2303</v>
      </c>
      <c r="B64" s="19" t="s">
        <v>1125</v>
      </c>
      <c r="C64" s="20" t="s">
        <v>162</v>
      </c>
      <c r="D64" s="21">
        <v>63</v>
      </c>
      <c r="E64" s="41" t="s">
        <v>168</v>
      </c>
      <c r="F64" s="42" t="s">
        <v>169</v>
      </c>
      <c r="G64" s="43" t="s">
        <v>170</v>
      </c>
      <c r="H64" s="44" t="s">
        <v>171</v>
      </c>
      <c r="I64" s="45" t="s">
        <v>172</v>
      </c>
      <c r="J64" s="43" t="s">
        <v>170</v>
      </c>
      <c r="K64" s="46">
        <v>998599</v>
      </c>
      <c r="L64" s="43" t="s">
        <v>32</v>
      </c>
      <c r="M64" s="43">
        <v>1</v>
      </c>
      <c r="N64" s="23" t="s">
        <v>33</v>
      </c>
      <c r="O64" s="119">
        <v>913</v>
      </c>
      <c r="P64" s="112"/>
      <c r="Q64" s="120">
        <f>IF(LEFT(N64,4)="CGST",ROUND(RIGHT(N64,LEN(N64)-FIND("-",N64)-1)*O64/2,2),0)</f>
        <v>82.17</v>
      </c>
      <c r="R64" s="120">
        <f>IF(LEFT(N64,4)="CGST",ROUND(RIGHT(N64,LEN(N64)-FIND("-",N64)-1)*O64/2,2),0)</f>
        <v>82.17</v>
      </c>
      <c r="S64" s="112"/>
      <c r="T64" s="112"/>
      <c r="U64" s="113">
        <f>O64+Q64+R64</f>
        <v>1077.3399999999999</v>
      </c>
      <c r="V64" s="26"/>
      <c r="W64" s="19" t="str">
        <f>VLOOKUP(F64,[3]gstzen!$H$2:$H$500,1,0)</f>
        <v>33AIPPM3408B1ZM</v>
      </c>
      <c r="X64" s="31" t="str">
        <f>VLOOKUP(H64,[3]gstzen!$E$14:$E$481,1,0)</f>
        <v>GE2303FY25260101</v>
      </c>
      <c r="Y64" s="19">
        <f>VLOOKUP(O64,[3]gstzen!$N$2:$N$500,1,0)</f>
        <v>913</v>
      </c>
      <c r="Z64" s="19">
        <f>VLOOKUP(Q64,[3]gstzen!$Q$2:$Q$502,1,0)</f>
        <v>82.17</v>
      </c>
      <c r="AA64" s="19">
        <f>VLOOKUP(R64,[3]gstzen!$P$2:$P$500,1,0)</f>
        <v>82.17</v>
      </c>
      <c r="AB64" s="19">
        <f t="shared" si="1"/>
        <v>1077.3399999999999</v>
      </c>
      <c r="AC64" s="26"/>
      <c r="AD64" s="27">
        <f t="shared" si="2"/>
        <v>0</v>
      </c>
      <c r="AE64" s="27">
        <f t="shared" si="3"/>
        <v>0</v>
      </c>
      <c r="AF64" s="27">
        <f t="shared" si="3"/>
        <v>0</v>
      </c>
      <c r="AG64" s="27">
        <f t="shared" si="4"/>
        <v>0</v>
      </c>
    </row>
    <row r="65" spans="1:33" s="19" customFormat="1">
      <c r="A65" s="19">
        <v>2303</v>
      </c>
      <c r="B65" s="19" t="s">
        <v>1125</v>
      </c>
      <c r="C65" s="20" t="s">
        <v>162</v>
      </c>
      <c r="D65" s="21">
        <v>64</v>
      </c>
      <c r="E65" s="48" t="s">
        <v>173</v>
      </c>
      <c r="F65" s="23" t="s">
        <v>28</v>
      </c>
      <c r="G65" s="49" t="s">
        <v>29</v>
      </c>
      <c r="H65" s="50" t="s">
        <v>174</v>
      </c>
      <c r="I65" s="51" t="s">
        <v>175</v>
      </c>
      <c r="J65" s="49" t="s">
        <v>29</v>
      </c>
      <c r="K65" s="52">
        <v>997212</v>
      </c>
      <c r="L65" s="49" t="s">
        <v>32</v>
      </c>
      <c r="M65" s="49">
        <v>1</v>
      </c>
      <c r="N65" s="23" t="s">
        <v>33</v>
      </c>
      <c r="O65" s="121">
        <v>88155</v>
      </c>
      <c r="P65" s="112"/>
      <c r="Q65" s="122">
        <f>IF(LEFT(N65,4)="CGST",ROUND(RIGHT(N65,LEN(N65)-FIND("-",N65)-1)*O65/2,2),0)</f>
        <v>7933.95</v>
      </c>
      <c r="R65" s="122">
        <f>IF(LEFT(N65,4)="CGST",ROUND(RIGHT(N65,LEN(N65)-FIND("-",N65)-1)*O65/2,2),0)</f>
        <v>7933.95</v>
      </c>
      <c r="S65" s="112"/>
      <c r="T65" s="112"/>
      <c r="U65" s="112">
        <v>104022.9</v>
      </c>
      <c r="V65" s="26"/>
      <c r="W65" s="19" t="e">
        <f>VLOOKUP(F65,[3]gstzen!$H$2:$H$500,1,0)</f>
        <v>#N/A</v>
      </c>
      <c r="X65" s="31" t="str">
        <f>VLOOKUP(H65,[3]gstzen!$E$2:$E$500,1,0)</f>
        <v>GE23030201</v>
      </c>
      <c r="Y65" s="19">
        <f>VLOOKUP(O65,[3]gstzen!$N$2:$N$500,1,0)</f>
        <v>88155</v>
      </c>
      <c r="Z65" s="19">
        <f>VLOOKUP(Q65,[3]gstzen!$Q$2:$Q$502,1,0)</f>
        <v>7933.95</v>
      </c>
      <c r="AA65" s="19">
        <f>VLOOKUP(R65,[3]gstzen!$P$2:$P$500,1,0)</f>
        <v>7933.95</v>
      </c>
      <c r="AB65" s="19">
        <f t="shared" si="1"/>
        <v>104022.9</v>
      </c>
      <c r="AC65" s="26"/>
      <c r="AD65" s="27">
        <f t="shared" si="2"/>
        <v>0</v>
      </c>
      <c r="AE65" s="27">
        <f t="shared" si="3"/>
        <v>0</v>
      </c>
      <c r="AF65" s="27">
        <f t="shared" si="3"/>
        <v>0</v>
      </c>
      <c r="AG65" s="27">
        <f t="shared" si="4"/>
        <v>0</v>
      </c>
    </row>
    <row r="66" spans="1:33" s="19" customFormat="1">
      <c r="A66" s="19">
        <v>2303</v>
      </c>
      <c r="B66" s="19" t="s">
        <v>1125</v>
      </c>
      <c r="C66" s="20" t="s">
        <v>162</v>
      </c>
      <c r="D66" s="21">
        <v>65</v>
      </c>
      <c r="E66" s="48" t="s">
        <v>176</v>
      </c>
      <c r="F66" s="23" t="s">
        <v>28</v>
      </c>
      <c r="G66" s="49" t="s">
        <v>29</v>
      </c>
      <c r="H66" s="50" t="s">
        <v>177</v>
      </c>
      <c r="I66" s="51" t="s">
        <v>175</v>
      </c>
      <c r="J66" s="49" t="s">
        <v>29</v>
      </c>
      <c r="K66" s="52">
        <v>997212</v>
      </c>
      <c r="L66" s="49" t="s">
        <v>32</v>
      </c>
      <c r="M66" s="49">
        <v>1</v>
      </c>
      <c r="N66" s="23" t="s">
        <v>33</v>
      </c>
      <c r="O66" s="121">
        <v>24911</v>
      </c>
      <c r="P66" s="112"/>
      <c r="Q66" s="122">
        <f>IF(LEFT(N66,4)="CGST",ROUND(RIGHT(N66,LEN(N66)-FIND("-",N66)-1)*O66/2,2),0)</f>
        <v>2241.9899999999998</v>
      </c>
      <c r="R66" s="122">
        <f>IF(LEFT(N66,4)="CGST",ROUND(RIGHT(N66,LEN(N66)-FIND("-",N66)-1)*O66/2,2),0)</f>
        <v>2241.9899999999998</v>
      </c>
      <c r="S66" s="112"/>
      <c r="T66" s="112"/>
      <c r="U66" s="112">
        <v>29394.979999999996</v>
      </c>
      <c r="V66" s="26"/>
      <c r="W66" s="19" t="e">
        <f>VLOOKUP(F66,[3]gstzen!$H$2:$H$500,1,0)</f>
        <v>#N/A</v>
      </c>
      <c r="X66" s="31" t="str">
        <f>VLOOKUP(H66,[3]gstzen!$E$2:$E$500,1,0)</f>
        <v>GE23030202</v>
      </c>
      <c r="Y66" s="19">
        <f>VLOOKUP(O66,[3]gstzen!$N$2:$N$500,1,0)</f>
        <v>24911</v>
      </c>
      <c r="Z66" s="19">
        <f>VLOOKUP(Q66,[3]gstzen!$Q$2:$Q$502,1,0)</f>
        <v>2241.9899999999998</v>
      </c>
      <c r="AA66" s="19">
        <f>VLOOKUP(R66,[3]gstzen!$P$2:$P$500,1,0)</f>
        <v>2241.9899999999998</v>
      </c>
      <c r="AB66" s="19">
        <f t="shared" si="1"/>
        <v>29394.979999999996</v>
      </c>
      <c r="AC66" s="26"/>
      <c r="AD66" s="27">
        <f t="shared" si="2"/>
        <v>0</v>
      </c>
      <c r="AE66" s="27">
        <f t="shared" si="3"/>
        <v>0</v>
      </c>
      <c r="AF66" s="27">
        <f t="shared" si="3"/>
        <v>0</v>
      </c>
      <c r="AG66" s="27">
        <f t="shared" si="4"/>
        <v>0</v>
      </c>
    </row>
    <row r="67" spans="1:33">
      <c r="A67" s="19">
        <v>2303</v>
      </c>
      <c r="B67" s="19" t="s">
        <v>1125</v>
      </c>
      <c r="C67" s="32" t="s">
        <v>162</v>
      </c>
      <c r="D67" s="21">
        <v>66</v>
      </c>
      <c r="E67" s="54" t="s">
        <v>178</v>
      </c>
      <c r="F67" s="23" t="s">
        <v>28</v>
      </c>
      <c r="G67" s="55" t="s">
        <v>29</v>
      </c>
      <c r="H67" s="56" t="s">
        <v>179</v>
      </c>
      <c r="I67" s="57" t="s">
        <v>175</v>
      </c>
      <c r="J67" s="55" t="s">
        <v>29</v>
      </c>
      <c r="K67" s="58">
        <v>997212</v>
      </c>
      <c r="L67" s="55" t="s">
        <v>32</v>
      </c>
      <c r="M67" s="55">
        <v>1</v>
      </c>
      <c r="N67" s="23" t="s">
        <v>33</v>
      </c>
      <c r="O67" s="123">
        <v>11830</v>
      </c>
      <c r="P67" s="116"/>
      <c r="Q67" s="124">
        <f>IF(LEFT(N67,4)="CGST",ROUND(RIGHT(N67,LEN(N67)-FIND("-",N67)-1)*O67/2,2),0)</f>
        <v>1064.7</v>
      </c>
      <c r="R67" s="124">
        <f>IF(LEFT(N67,4)="CGST",ROUND(RIGHT(N67,LEN(N67)-FIND("-",N67)-1)*O67/2,2),0)</f>
        <v>1064.7</v>
      </c>
      <c r="S67" s="116"/>
      <c r="T67" s="116"/>
      <c r="U67" s="116">
        <v>13959.400000000001</v>
      </c>
      <c r="W67" s="19" t="e">
        <f>VLOOKUP(F67,[3]gstzen!$H$2:$H$500,1,0)</f>
        <v>#N/A</v>
      </c>
      <c r="X67" s="31" t="str">
        <f>VLOOKUP(H67,[3]gstzen!$E$2:$E$500,1,0)</f>
        <v>GE23030203</v>
      </c>
      <c r="Y67" s="19">
        <f>VLOOKUP(O67,[3]gstzen!$N$2:$N$500,1,0)</f>
        <v>11830</v>
      </c>
      <c r="Z67" s="19">
        <f>VLOOKUP(Q67,[3]gstzen!$Q$2:$Q$502,1,0)</f>
        <v>1064.7</v>
      </c>
      <c r="AA67" s="19">
        <f>VLOOKUP(R67,[3]gstzen!$P$2:$P$500,1,0)</f>
        <v>1064.7</v>
      </c>
      <c r="AB67" s="19">
        <f t="shared" ref="AB67:AB130" si="9">Y67+Z67+AA67</f>
        <v>13959.400000000001</v>
      </c>
      <c r="AD67" s="27">
        <f t="shared" ref="AD67:AD130" si="10">O67-Y67</f>
        <v>0</v>
      </c>
      <c r="AE67" s="27">
        <f t="shared" ref="AE67:AF130" si="11">Q67-Z67</f>
        <v>0</v>
      </c>
      <c r="AF67" s="27">
        <f t="shared" si="11"/>
        <v>0</v>
      </c>
      <c r="AG67" s="27">
        <f t="shared" ref="AG67:AG130" si="12">U67-AB67</f>
        <v>0</v>
      </c>
    </row>
    <row r="68" spans="1:33" s="59" customFormat="1">
      <c r="A68" s="59">
        <v>2301</v>
      </c>
      <c r="B68" s="19" t="s">
        <v>1125</v>
      </c>
      <c r="C68" s="20" t="s">
        <v>180</v>
      </c>
      <c r="D68" s="21">
        <v>67</v>
      </c>
      <c r="E68" s="60" t="s">
        <v>181</v>
      </c>
      <c r="F68" s="23" t="s">
        <v>28</v>
      </c>
      <c r="G68" s="43" t="s">
        <v>165</v>
      </c>
      <c r="H68" s="43" t="s">
        <v>182</v>
      </c>
      <c r="I68" s="45" t="s">
        <v>183</v>
      </c>
      <c r="J68" s="61"/>
      <c r="K68" s="47">
        <v>998599</v>
      </c>
      <c r="L68" s="43" t="s">
        <v>32</v>
      </c>
      <c r="M68" s="47">
        <v>50</v>
      </c>
      <c r="N68" s="23" t="s">
        <v>33</v>
      </c>
      <c r="O68" s="120">
        <v>4250</v>
      </c>
      <c r="P68" s="125"/>
      <c r="Q68" s="125">
        <v>382.5</v>
      </c>
      <c r="R68" s="125">
        <v>382.5</v>
      </c>
      <c r="S68" s="125"/>
      <c r="T68" s="125"/>
      <c r="U68" s="125">
        <v>5015</v>
      </c>
      <c r="V68" s="62"/>
      <c r="W68" s="19" t="e">
        <f>VLOOKUP(F68,[3]gstzen!$H$2:$H$500,1,0)</f>
        <v>#N/A</v>
      </c>
      <c r="X68" s="31" t="str">
        <f>VLOOKUP(H68,[3]gstzen!$E$14:$E$481,1,0)</f>
        <v>GE23019001</v>
      </c>
      <c r="Y68" s="19">
        <f>VLOOKUP(O68,[3]gstzen!$N$2:$N$500,1,0)</f>
        <v>4250</v>
      </c>
      <c r="Z68" s="19">
        <f>VLOOKUP(Q68,[3]gstzen!$Q$2:$Q$502,1,0)</f>
        <v>382.5</v>
      </c>
      <c r="AA68" s="19">
        <f>VLOOKUP(R68,[3]gstzen!$P$2:$P$500,1,0)</f>
        <v>382.5</v>
      </c>
      <c r="AB68" s="19">
        <f t="shared" si="9"/>
        <v>5015</v>
      </c>
      <c r="AC68" s="62"/>
      <c r="AD68" s="27">
        <f t="shared" si="10"/>
        <v>0</v>
      </c>
      <c r="AE68" s="27">
        <f t="shared" si="11"/>
        <v>0</v>
      </c>
      <c r="AF68" s="27">
        <f t="shared" si="11"/>
        <v>0</v>
      </c>
      <c r="AG68" s="27">
        <f t="shared" si="12"/>
        <v>0</v>
      </c>
    </row>
    <row r="69" spans="1:33" s="59" customFormat="1">
      <c r="A69" s="59">
        <v>2301</v>
      </c>
      <c r="B69" s="19" t="s">
        <v>1125</v>
      </c>
      <c r="C69" s="20" t="s">
        <v>180</v>
      </c>
      <c r="D69" s="21">
        <v>68</v>
      </c>
      <c r="E69" s="60" t="s">
        <v>184</v>
      </c>
      <c r="F69" s="23" t="s">
        <v>28</v>
      </c>
      <c r="G69" s="43" t="s">
        <v>165</v>
      </c>
      <c r="H69" s="43" t="s">
        <v>185</v>
      </c>
      <c r="I69" s="45" t="s">
        <v>183</v>
      </c>
      <c r="J69" s="61"/>
      <c r="K69" s="47">
        <v>998599</v>
      </c>
      <c r="L69" s="43" t="s">
        <v>32</v>
      </c>
      <c r="M69" s="47">
        <v>26</v>
      </c>
      <c r="N69" s="23" t="s">
        <v>33</v>
      </c>
      <c r="O69" s="120">
        <v>2210.16</v>
      </c>
      <c r="P69" s="125"/>
      <c r="Q69" s="125">
        <v>198.91</v>
      </c>
      <c r="R69" s="125">
        <v>198.91</v>
      </c>
      <c r="S69" s="125"/>
      <c r="T69" s="125"/>
      <c r="U69" s="125">
        <v>2607.9799999999996</v>
      </c>
      <c r="V69" s="62"/>
      <c r="W69" s="19" t="e">
        <f>VLOOKUP(F69,[3]gstzen!$H$2:$H$500,1,0)</f>
        <v>#N/A</v>
      </c>
      <c r="X69" s="31" t="str">
        <f>VLOOKUP(H69,[3]gstzen!$E$14:$E$481,1,0)</f>
        <v>GE23019002</v>
      </c>
      <c r="Y69" s="19">
        <f>VLOOKUP(O69,[3]gstzen!$N$2:$N$500,1,0)</f>
        <v>2210.16</v>
      </c>
      <c r="Z69" s="19">
        <f>VLOOKUP(Q69,[3]gstzen!$Q$2:$Q$502,1,0)</f>
        <v>198.91</v>
      </c>
      <c r="AA69" s="19">
        <f>VLOOKUP(R69,[3]gstzen!$P$2:$P$500,1,0)</f>
        <v>198.91</v>
      </c>
      <c r="AB69" s="19">
        <f t="shared" si="9"/>
        <v>2607.9799999999996</v>
      </c>
      <c r="AC69" s="62"/>
      <c r="AD69" s="27">
        <f t="shared" si="10"/>
        <v>0</v>
      </c>
      <c r="AE69" s="27">
        <f t="shared" si="11"/>
        <v>0</v>
      </c>
      <c r="AF69" s="27">
        <f t="shared" si="11"/>
        <v>0</v>
      </c>
      <c r="AG69" s="27">
        <f t="shared" si="12"/>
        <v>0</v>
      </c>
    </row>
    <row r="70" spans="1:33" s="59" customFormat="1">
      <c r="A70" s="59">
        <v>2301</v>
      </c>
      <c r="B70" s="19" t="s">
        <v>1125</v>
      </c>
      <c r="C70" s="20" t="s">
        <v>180</v>
      </c>
      <c r="D70" s="21">
        <v>69</v>
      </c>
      <c r="E70" s="60" t="s">
        <v>186</v>
      </c>
      <c r="F70" s="23" t="s">
        <v>28</v>
      </c>
      <c r="G70" s="43" t="s">
        <v>165</v>
      </c>
      <c r="H70" s="43" t="s">
        <v>187</v>
      </c>
      <c r="I70" s="45" t="s">
        <v>183</v>
      </c>
      <c r="J70" s="61"/>
      <c r="K70" s="47">
        <v>998599</v>
      </c>
      <c r="L70" s="43" t="s">
        <v>32</v>
      </c>
      <c r="M70" s="43">
        <v>43</v>
      </c>
      <c r="N70" s="23" t="s">
        <v>33</v>
      </c>
      <c r="O70" s="120">
        <v>8800</v>
      </c>
      <c r="P70" s="125"/>
      <c r="Q70" s="125">
        <v>792</v>
      </c>
      <c r="R70" s="125">
        <v>792</v>
      </c>
      <c r="S70" s="125"/>
      <c r="T70" s="125"/>
      <c r="U70" s="125">
        <v>10384</v>
      </c>
      <c r="V70" s="62"/>
      <c r="W70" s="19" t="e">
        <f>VLOOKUP(F70,[3]gstzen!$H$2:$H$500,1,0)</f>
        <v>#N/A</v>
      </c>
      <c r="X70" s="31" t="str">
        <f>VLOOKUP(H70,[3]gstzen!$E$14:$E$481,1,0)</f>
        <v>GE23019003</v>
      </c>
      <c r="Y70" s="19">
        <f>VLOOKUP(O70,[3]gstzen!$N$2:$N$500,1,0)</f>
        <v>8800</v>
      </c>
      <c r="Z70" s="19">
        <f>VLOOKUP(Q70,[3]gstzen!$Q$2:$Q$502,1,0)</f>
        <v>792</v>
      </c>
      <c r="AA70" s="19">
        <f>VLOOKUP(R70,[3]gstzen!$P$2:$P$500,1,0)</f>
        <v>792</v>
      </c>
      <c r="AB70" s="19">
        <f t="shared" si="9"/>
        <v>10384</v>
      </c>
      <c r="AC70" s="62"/>
      <c r="AD70" s="27">
        <f t="shared" si="10"/>
        <v>0</v>
      </c>
      <c r="AE70" s="27">
        <f t="shared" si="11"/>
        <v>0</v>
      </c>
      <c r="AF70" s="27">
        <f t="shared" si="11"/>
        <v>0</v>
      </c>
      <c r="AG70" s="27">
        <f t="shared" si="12"/>
        <v>0</v>
      </c>
    </row>
    <row r="71" spans="1:33" s="59" customFormat="1">
      <c r="A71" s="59">
        <v>2301</v>
      </c>
      <c r="B71" s="19" t="s">
        <v>1125</v>
      </c>
      <c r="C71" s="20" t="s">
        <v>180</v>
      </c>
      <c r="D71" s="21">
        <v>70</v>
      </c>
      <c r="E71" s="60" t="s">
        <v>188</v>
      </c>
      <c r="F71" s="23" t="s">
        <v>28</v>
      </c>
      <c r="G71" s="43" t="s">
        <v>165</v>
      </c>
      <c r="H71" s="43" t="s">
        <v>189</v>
      </c>
      <c r="I71" s="45" t="s">
        <v>183</v>
      </c>
      <c r="J71" s="61"/>
      <c r="K71" s="47">
        <v>998599</v>
      </c>
      <c r="L71" s="43" t="s">
        <v>32</v>
      </c>
      <c r="M71" s="21">
        <v>42</v>
      </c>
      <c r="N71" s="23" t="s">
        <v>33</v>
      </c>
      <c r="O71" s="120">
        <v>3570.34</v>
      </c>
      <c r="P71" s="125"/>
      <c r="Q71" s="125">
        <v>321.33</v>
      </c>
      <c r="R71" s="125">
        <v>321.33</v>
      </c>
      <c r="S71" s="125"/>
      <c r="T71" s="125"/>
      <c r="U71" s="125">
        <v>4213</v>
      </c>
      <c r="V71" s="62"/>
      <c r="W71" s="19" t="e">
        <f>VLOOKUP(F71,[3]gstzen!$H$2:$H$500,1,0)</f>
        <v>#N/A</v>
      </c>
      <c r="X71" s="31" t="str">
        <f>VLOOKUP(H71,[3]gstzen!$E$14:$E$481,1,0)</f>
        <v>GE23019004</v>
      </c>
      <c r="Y71" s="19">
        <f>VLOOKUP(O71,[3]gstzen!$N$2:$N$500,1,0)</f>
        <v>3570.34</v>
      </c>
      <c r="Z71" s="19">
        <f>VLOOKUP(Q71,[3]gstzen!$Q$2:$Q$502,1,0)</f>
        <v>321.33</v>
      </c>
      <c r="AA71" s="19">
        <f>VLOOKUP(R71,[3]gstzen!$P$2:$P$500,1,0)</f>
        <v>321.33</v>
      </c>
      <c r="AB71" s="19">
        <f t="shared" si="9"/>
        <v>4213</v>
      </c>
      <c r="AC71" s="62"/>
      <c r="AD71" s="27">
        <f t="shared" si="10"/>
        <v>0</v>
      </c>
      <c r="AE71" s="27">
        <f t="shared" si="11"/>
        <v>0</v>
      </c>
      <c r="AF71" s="27">
        <f t="shared" si="11"/>
        <v>0</v>
      </c>
      <c r="AG71" s="27">
        <f t="shared" si="12"/>
        <v>0</v>
      </c>
    </row>
    <row r="72" spans="1:33" s="59" customFormat="1">
      <c r="A72" s="59">
        <v>2301</v>
      </c>
      <c r="B72" s="19" t="s">
        <v>1125</v>
      </c>
      <c r="C72" s="20" t="s">
        <v>180</v>
      </c>
      <c r="D72" s="21">
        <v>71</v>
      </c>
      <c r="E72" s="60" t="s">
        <v>190</v>
      </c>
      <c r="F72" s="23" t="s">
        <v>28</v>
      </c>
      <c r="G72" s="43" t="s">
        <v>165</v>
      </c>
      <c r="H72" s="43" t="s">
        <v>191</v>
      </c>
      <c r="I72" s="45" t="s">
        <v>78</v>
      </c>
      <c r="J72" s="61"/>
      <c r="K72" s="47">
        <v>998599</v>
      </c>
      <c r="L72" s="43" t="s">
        <v>32</v>
      </c>
      <c r="M72" s="21">
        <v>60</v>
      </c>
      <c r="N72" s="23" t="s">
        <v>33</v>
      </c>
      <c r="O72" s="120">
        <v>5100</v>
      </c>
      <c r="P72" s="125"/>
      <c r="Q72" s="125">
        <v>459</v>
      </c>
      <c r="R72" s="125">
        <v>459</v>
      </c>
      <c r="S72" s="125"/>
      <c r="T72" s="125"/>
      <c r="U72" s="125">
        <v>6018</v>
      </c>
      <c r="V72" s="62"/>
      <c r="W72" s="19" t="e">
        <f>VLOOKUP(F72,[3]gstzen!$H$2:$H$500,1,0)</f>
        <v>#N/A</v>
      </c>
      <c r="X72" s="31" t="str">
        <f>VLOOKUP(H72,[3]gstzen!$E$14:$E$481,1,0)</f>
        <v>GE23019005</v>
      </c>
      <c r="Y72" s="19">
        <f>VLOOKUP(O72,[3]gstzen!$N$2:$N$500,1,0)</f>
        <v>5100</v>
      </c>
      <c r="Z72" s="19">
        <f>VLOOKUP(Q72,[3]gstzen!$Q$2:$Q$502,1,0)</f>
        <v>459</v>
      </c>
      <c r="AA72" s="19">
        <f>VLOOKUP(R72,[3]gstzen!$P$2:$P$500,1,0)</f>
        <v>459</v>
      </c>
      <c r="AB72" s="19">
        <f t="shared" si="9"/>
        <v>6018</v>
      </c>
      <c r="AC72" s="62"/>
      <c r="AD72" s="27">
        <f t="shared" si="10"/>
        <v>0</v>
      </c>
      <c r="AE72" s="27">
        <f t="shared" si="11"/>
        <v>0</v>
      </c>
      <c r="AF72" s="27">
        <f t="shared" si="11"/>
        <v>0</v>
      </c>
      <c r="AG72" s="27">
        <f t="shared" si="12"/>
        <v>0</v>
      </c>
    </row>
    <row r="73" spans="1:33" s="59" customFormat="1">
      <c r="A73" s="59">
        <v>2301</v>
      </c>
      <c r="B73" s="19" t="s">
        <v>1125</v>
      </c>
      <c r="C73" s="20" t="s">
        <v>180</v>
      </c>
      <c r="D73" s="21">
        <v>72</v>
      </c>
      <c r="E73" s="60" t="s">
        <v>192</v>
      </c>
      <c r="F73" s="23" t="s">
        <v>28</v>
      </c>
      <c r="G73" s="43" t="s">
        <v>165</v>
      </c>
      <c r="H73" s="43" t="s">
        <v>193</v>
      </c>
      <c r="I73" s="45" t="s">
        <v>78</v>
      </c>
      <c r="J73" s="61"/>
      <c r="K73" s="47">
        <v>998599</v>
      </c>
      <c r="L73" s="43" t="s">
        <v>32</v>
      </c>
      <c r="M73" s="21">
        <v>60</v>
      </c>
      <c r="N73" s="23" t="s">
        <v>33</v>
      </c>
      <c r="O73" s="120">
        <v>4844.92</v>
      </c>
      <c r="P73" s="125"/>
      <c r="Q73" s="125">
        <v>436.04</v>
      </c>
      <c r="R73" s="125">
        <v>436.04</v>
      </c>
      <c r="S73" s="125"/>
      <c r="T73" s="125"/>
      <c r="U73" s="125">
        <v>5717</v>
      </c>
      <c r="V73" s="62"/>
      <c r="W73" s="19" t="e">
        <f>VLOOKUP(F73,[3]gstzen!$H$2:$H$500,1,0)</f>
        <v>#N/A</v>
      </c>
      <c r="X73" s="31" t="str">
        <f>VLOOKUP(H73,[3]gstzen!$E$14:$E$481,1,0)</f>
        <v>GE23019006</v>
      </c>
      <c r="Y73" s="19">
        <f>VLOOKUP(O73,[3]gstzen!$N$2:$N$500,1,0)</f>
        <v>4844.92</v>
      </c>
      <c r="Z73" s="19">
        <f>VLOOKUP(Q73,[3]gstzen!$Q$2:$Q$502,1,0)</f>
        <v>436.04</v>
      </c>
      <c r="AA73" s="19">
        <f>VLOOKUP(R73,[3]gstzen!$P$2:$P$500,1,0)</f>
        <v>436.04</v>
      </c>
      <c r="AB73" s="19">
        <f t="shared" si="9"/>
        <v>5717</v>
      </c>
      <c r="AC73" s="62"/>
      <c r="AD73" s="27">
        <f t="shared" si="10"/>
        <v>0</v>
      </c>
      <c r="AE73" s="27">
        <f t="shared" si="11"/>
        <v>0</v>
      </c>
      <c r="AF73" s="27">
        <f t="shared" si="11"/>
        <v>0</v>
      </c>
      <c r="AG73" s="27">
        <f t="shared" si="12"/>
        <v>0</v>
      </c>
    </row>
    <row r="74" spans="1:33" s="59" customFormat="1">
      <c r="A74" s="59">
        <v>2301</v>
      </c>
      <c r="B74" s="19" t="s">
        <v>1125</v>
      </c>
      <c r="C74" s="20" t="s">
        <v>180</v>
      </c>
      <c r="D74" s="21">
        <v>73</v>
      </c>
      <c r="E74" s="60" t="s">
        <v>194</v>
      </c>
      <c r="F74" s="23" t="s">
        <v>28</v>
      </c>
      <c r="G74" s="43" t="s">
        <v>165</v>
      </c>
      <c r="H74" s="43" t="s">
        <v>195</v>
      </c>
      <c r="I74" s="45" t="s">
        <v>78</v>
      </c>
      <c r="J74" s="61"/>
      <c r="K74" s="47">
        <v>998599</v>
      </c>
      <c r="L74" s="43" t="s">
        <v>32</v>
      </c>
      <c r="M74" s="21">
        <v>60</v>
      </c>
      <c r="N74" s="23" t="s">
        <v>33</v>
      </c>
      <c r="O74" s="120">
        <v>5100</v>
      </c>
      <c r="P74" s="125"/>
      <c r="Q74" s="125">
        <v>459</v>
      </c>
      <c r="R74" s="125">
        <v>459</v>
      </c>
      <c r="S74" s="125"/>
      <c r="T74" s="125"/>
      <c r="U74" s="125">
        <v>6018</v>
      </c>
      <c r="V74" s="62"/>
      <c r="W74" s="19" t="e">
        <f>VLOOKUP(F74,[3]gstzen!$H$2:$H$500,1,0)</f>
        <v>#N/A</v>
      </c>
      <c r="X74" s="31" t="str">
        <f>VLOOKUP(H74,[3]gstzen!$E$14:$E$481,1,0)</f>
        <v>GE23019007</v>
      </c>
      <c r="Y74" s="19">
        <f>VLOOKUP(O74,[3]gstzen!$N$2:$N$500,1,0)</f>
        <v>5100</v>
      </c>
      <c r="Z74" s="19">
        <f>VLOOKUP(Q74,[3]gstzen!$Q$2:$Q$502,1,0)</f>
        <v>459</v>
      </c>
      <c r="AA74" s="19">
        <f>VLOOKUP(R74,[3]gstzen!$P$2:$P$500,1,0)</f>
        <v>459</v>
      </c>
      <c r="AB74" s="19">
        <f t="shared" si="9"/>
        <v>6018</v>
      </c>
      <c r="AC74" s="62"/>
      <c r="AD74" s="27">
        <f t="shared" si="10"/>
        <v>0</v>
      </c>
      <c r="AE74" s="27">
        <f t="shared" si="11"/>
        <v>0</v>
      </c>
      <c r="AF74" s="27">
        <f t="shared" si="11"/>
        <v>0</v>
      </c>
      <c r="AG74" s="27">
        <f t="shared" si="12"/>
        <v>0</v>
      </c>
    </row>
    <row r="75" spans="1:33" s="59" customFormat="1">
      <c r="A75" s="59">
        <v>2301</v>
      </c>
      <c r="B75" s="19" t="s">
        <v>1125</v>
      </c>
      <c r="C75" s="20" t="s">
        <v>180</v>
      </c>
      <c r="D75" s="21">
        <v>74</v>
      </c>
      <c r="E75" s="60" t="s">
        <v>194</v>
      </c>
      <c r="F75" s="23" t="s">
        <v>28</v>
      </c>
      <c r="G75" s="43" t="s">
        <v>165</v>
      </c>
      <c r="H75" s="43" t="s">
        <v>196</v>
      </c>
      <c r="I75" s="45" t="s">
        <v>78</v>
      </c>
      <c r="J75" s="61"/>
      <c r="K75" s="47">
        <v>998599</v>
      </c>
      <c r="L75" s="43" t="s">
        <v>32</v>
      </c>
      <c r="M75" s="21">
        <v>42</v>
      </c>
      <c r="N75" s="23" t="s">
        <v>33</v>
      </c>
      <c r="O75" s="120">
        <v>3910.16</v>
      </c>
      <c r="P75" s="125"/>
      <c r="Q75" s="125">
        <v>351.91</v>
      </c>
      <c r="R75" s="125">
        <v>351.91</v>
      </c>
      <c r="S75" s="125"/>
      <c r="T75" s="125"/>
      <c r="U75" s="125">
        <v>4613.9799999999996</v>
      </c>
      <c r="V75" s="62"/>
      <c r="W75" s="19" t="e">
        <f>VLOOKUP(F75,[3]gstzen!$H$2:$H$500,1,0)</f>
        <v>#N/A</v>
      </c>
      <c r="X75" s="31" t="str">
        <f>VLOOKUP(H75,[3]gstzen!$E$14:$E$481,1,0)</f>
        <v>GE23019008</v>
      </c>
      <c r="Y75" s="19">
        <f>VLOOKUP(O75,[3]gstzen!$N$2:$N$500,1,0)</f>
        <v>3910.16</v>
      </c>
      <c r="Z75" s="19">
        <f>VLOOKUP(Q75,[3]gstzen!$Q$2:$Q$502,1,0)</f>
        <v>351.91</v>
      </c>
      <c r="AA75" s="19">
        <f>VLOOKUP(R75,[3]gstzen!$P$2:$P$500,1,0)</f>
        <v>351.91</v>
      </c>
      <c r="AB75" s="19">
        <f t="shared" si="9"/>
        <v>4613.9799999999996</v>
      </c>
      <c r="AC75" s="62"/>
      <c r="AD75" s="27">
        <f t="shared" si="10"/>
        <v>0</v>
      </c>
      <c r="AE75" s="27">
        <f t="shared" si="11"/>
        <v>0</v>
      </c>
      <c r="AF75" s="27">
        <f t="shared" si="11"/>
        <v>0</v>
      </c>
      <c r="AG75" s="27">
        <f t="shared" si="12"/>
        <v>0</v>
      </c>
    </row>
    <row r="76" spans="1:33" s="59" customFormat="1">
      <c r="A76" s="59">
        <v>2301</v>
      </c>
      <c r="B76" s="19" t="s">
        <v>1125</v>
      </c>
      <c r="C76" s="20" t="s">
        <v>180</v>
      </c>
      <c r="D76" s="21">
        <v>75</v>
      </c>
      <c r="E76" s="60" t="s">
        <v>197</v>
      </c>
      <c r="F76" s="63" t="s">
        <v>169</v>
      </c>
      <c r="G76" s="43" t="s">
        <v>165</v>
      </c>
      <c r="H76" s="43" t="s">
        <v>198</v>
      </c>
      <c r="I76" s="45" t="s">
        <v>199</v>
      </c>
      <c r="J76" s="61"/>
      <c r="K76" s="47">
        <v>998599</v>
      </c>
      <c r="L76" s="43" t="s">
        <v>32</v>
      </c>
      <c r="M76" s="47">
        <v>1</v>
      </c>
      <c r="N76" s="23" t="s">
        <v>33</v>
      </c>
      <c r="O76" s="120">
        <v>2870.34</v>
      </c>
      <c r="P76" s="125"/>
      <c r="Q76" s="120">
        <f>IF(LEFT(N76,4)="CGST",ROUND(RIGHT(N76,LEN(N76)-FIND("-",N76)-1)*O76/2,2),0)</f>
        <v>258.33</v>
      </c>
      <c r="R76" s="125">
        <v>258.33</v>
      </c>
      <c r="S76" s="125"/>
      <c r="T76" s="125"/>
      <c r="U76" s="120">
        <f>IF(SUM(O76:R76)&gt;0,SUM(N76:R76),"")</f>
        <v>3387</v>
      </c>
      <c r="V76" s="62"/>
      <c r="W76" s="19" t="str">
        <f>VLOOKUP(F76,[3]gstzen!$H$2:$H$500,1,0)</f>
        <v>33AIPPM3408B1ZM</v>
      </c>
      <c r="X76" s="31" t="str">
        <f>VLOOKUP(H76,[3]gstzen!$E$14:$E$481,1,0)</f>
        <v>GE23019009</v>
      </c>
      <c r="Y76" s="19">
        <f>VLOOKUP(O76,[3]gstzen!$N$2:$N$500,1,0)</f>
        <v>2870.34</v>
      </c>
      <c r="Z76" s="19">
        <f>VLOOKUP(Q76,[3]gstzen!$Q$2:$Q$502,1,0)</f>
        <v>258.33</v>
      </c>
      <c r="AA76" s="19">
        <f>VLOOKUP(R76,[3]gstzen!$P$2:$P$500,1,0)</f>
        <v>258.33</v>
      </c>
      <c r="AB76" s="19">
        <f t="shared" si="9"/>
        <v>3387</v>
      </c>
      <c r="AC76" s="62"/>
      <c r="AD76" s="27">
        <f t="shared" si="10"/>
        <v>0</v>
      </c>
      <c r="AE76" s="27">
        <f t="shared" si="11"/>
        <v>0</v>
      </c>
      <c r="AF76" s="27">
        <f t="shared" si="11"/>
        <v>0</v>
      </c>
      <c r="AG76" s="27">
        <f t="shared" si="12"/>
        <v>0</v>
      </c>
    </row>
    <row r="77" spans="1:33" s="59" customFormat="1">
      <c r="A77" s="59">
        <v>2602</v>
      </c>
      <c r="B77" s="19" t="s">
        <v>1125</v>
      </c>
      <c r="C77" s="64" t="s">
        <v>200</v>
      </c>
      <c r="D77" s="21">
        <v>76</v>
      </c>
      <c r="E77" s="21" t="s">
        <v>201</v>
      </c>
      <c r="F77" s="21" t="s">
        <v>201</v>
      </c>
      <c r="G77" s="21" t="s">
        <v>165</v>
      </c>
      <c r="H77" s="21" t="s">
        <v>202</v>
      </c>
      <c r="I77" s="65">
        <v>45751</v>
      </c>
      <c r="J77" s="43" t="s">
        <v>203</v>
      </c>
      <c r="K77" s="61">
        <v>998599</v>
      </c>
      <c r="L77" s="43" t="s">
        <v>32</v>
      </c>
      <c r="M77" s="43">
        <v>1</v>
      </c>
      <c r="N77" s="23" t="s">
        <v>33</v>
      </c>
      <c r="O77" s="125">
        <v>944563</v>
      </c>
      <c r="P77" s="125"/>
      <c r="Q77" s="126">
        <v>85010.67</v>
      </c>
      <c r="R77" s="125">
        <v>85010.67</v>
      </c>
      <c r="S77" s="125"/>
      <c r="T77" s="125"/>
      <c r="U77" s="125">
        <v>1114584.3400000001</v>
      </c>
      <c r="V77" s="62"/>
      <c r="W77" s="19" t="str">
        <f>VLOOKUP(F77,[3]gstzen!$H$2:$H$500,1,0)</f>
        <v>33AACCP8129J1ZB</v>
      </c>
      <c r="X77" s="31" t="str">
        <f>VLOOKUP(H77,[3]gstzen!$E$2:$E$500,1,0)</f>
        <v>GE260201447</v>
      </c>
      <c r="Y77" s="19">
        <f>VLOOKUP(O77,[3]gstzen!$N$2:$N$500,1,0)</f>
        <v>944563</v>
      </c>
      <c r="Z77" s="19">
        <f>VLOOKUP(Q77,[3]gstzen!$Q$2:$Q$502,1,0)</f>
        <v>85010.67</v>
      </c>
      <c r="AA77" s="19">
        <f>VLOOKUP(R77,[3]gstzen!$P$2:$P$500,1,0)</f>
        <v>85010.67</v>
      </c>
      <c r="AB77" s="19">
        <f t="shared" si="9"/>
        <v>1114584.3400000001</v>
      </c>
      <c r="AC77" s="62"/>
      <c r="AD77" s="27">
        <f t="shared" si="10"/>
        <v>0</v>
      </c>
      <c r="AE77" s="27">
        <f t="shared" si="11"/>
        <v>0</v>
      </c>
      <c r="AF77" s="27">
        <f t="shared" si="11"/>
        <v>0</v>
      </c>
      <c r="AG77" s="27">
        <f t="shared" si="12"/>
        <v>0</v>
      </c>
    </row>
    <row r="78" spans="1:33" s="59" customFormat="1">
      <c r="A78" s="59">
        <v>2602</v>
      </c>
      <c r="B78" s="19" t="s">
        <v>1125</v>
      </c>
      <c r="C78" s="64" t="s">
        <v>200</v>
      </c>
      <c r="D78" s="21">
        <v>77</v>
      </c>
      <c r="E78" s="21" t="s">
        <v>201</v>
      </c>
      <c r="F78" s="21" t="s">
        <v>201</v>
      </c>
      <c r="G78" s="21" t="s">
        <v>165</v>
      </c>
      <c r="H78" s="21" t="s">
        <v>204</v>
      </c>
      <c r="I78" s="65">
        <v>45751</v>
      </c>
      <c r="J78" s="43" t="s">
        <v>203</v>
      </c>
      <c r="K78" s="61">
        <v>998599</v>
      </c>
      <c r="L78" s="43" t="s">
        <v>32</v>
      </c>
      <c r="M78" s="43">
        <v>1</v>
      </c>
      <c r="N78" s="23" t="s">
        <v>33</v>
      </c>
      <c r="O78" s="125">
        <v>70565</v>
      </c>
      <c r="P78" s="125"/>
      <c r="Q78" s="126">
        <v>6350.85</v>
      </c>
      <c r="R78" s="125">
        <v>6350.85</v>
      </c>
      <c r="S78" s="125"/>
      <c r="T78" s="125"/>
      <c r="U78" s="125">
        <v>83266.700000000012</v>
      </c>
      <c r="V78" s="62"/>
      <c r="W78" s="19" t="str">
        <f>VLOOKUP(F78,[3]gstzen!$H$2:$H$500,1,0)</f>
        <v>33AACCP8129J1ZB</v>
      </c>
      <c r="X78" s="31" t="str">
        <f>VLOOKUP(H78,[3]gstzen!$E$2:$E$500,1,0)</f>
        <v>GE260201448</v>
      </c>
      <c r="Y78" s="19">
        <f>VLOOKUP(O78,[3]gstzen!$N$2:$N$500,1,0)</f>
        <v>70565</v>
      </c>
      <c r="Z78" s="19">
        <f>VLOOKUP(Q78,[3]gstzen!$Q$2:$Q$502,1,0)</f>
        <v>6350.85</v>
      </c>
      <c r="AA78" s="19">
        <f>VLOOKUP(R78,[3]gstzen!$P$2:$P$500,1,0)</f>
        <v>6350.85</v>
      </c>
      <c r="AB78" s="19">
        <f t="shared" si="9"/>
        <v>83266.700000000012</v>
      </c>
      <c r="AC78" s="62"/>
      <c r="AD78" s="27">
        <f t="shared" si="10"/>
        <v>0</v>
      </c>
      <c r="AE78" s="27">
        <f t="shared" si="11"/>
        <v>0</v>
      </c>
      <c r="AF78" s="27">
        <f t="shared" si="11"/>
        <v>0</v>
      </c>
      <c r="AG78" s="27">
        <f t="shared" si="12"/>
        <v>0</v>
      </c>
    </row>
    <row r="79" spans="1:33" s="59" customFormat="1">
      <c r="A79" s="59">
        <v>2602</v>
      </c>
      <c r="B79" s="19" t="s">
        <v>1125</v>
      </c>
      <c r="C79" s="64" t="s">
        <v>200</v>
      </c>
      <c r="D79" s="21">
        <v>78</v>
      </c>
      <c r="E79" s="21" t="s">
        <v>205</v>
      </c>
      <c r="F79" s="21" t="s">
        <v>205</v>
      </c>
      <c r="G79" s="21" t="s">
        <v>165</v>
      </c>
      <c r="H79" s="21" t="s">
        <v>206</v>
      </c>
      <c r="I79" s="65">
        <v>45751</v>
      </c>
      <c r="J79" s="43" t="s">
        <v>203</v>
      </c>
      <c r="K79" s="61">
        <v>998599</v>
      </c>
      <c r="L79" s="43" t="s">
        <v>32</v>
      </c>
      <c r="M79" s="43">
        <v>1</v>
      </c>
      <c r="N79" s="23" t="s">
        <v>33</v>
      </c>
      <c r="O79" s="125">
        <v>66622</v>
      </c>
      <c r="P79" s="125"/>
      <c r="Q79" s="126">
        <v>5995.98</v>
      </c>
      <c r="R79" s="125">
        <v>5995.98</v>
      </c>
      <c r="S79" s="125"/>
      <c r="T79" s="125"/>
      <c r="U79" s="125">
        <v>78613.959999999992</v>
      </c>
      <c r="V79" s="62"/>
      <c r="W79" s="19" t="str">
        <f>VLOOKUP(F79,[3]gstzen!$H$2:$H$500,1,0)</f>
        <v>33AAGCG9297G1Z8</v>
      </c>
      <c r="X79" s="31" t="str">
        <f>VLOOKUP(H79,[3]gstzen!$E$2:$E$500,1,0)</f>
        <v>GE260201449</v>
      </c>
      <c r="Y79" s="19">
        <f>VLOOKUP(O79,[3]gstzen!$N$2:$N$500,1,0)</f>
        <v>66622</v>
      </c>
      <c r="Z79" s="19">
        <f>VLOOKUP(Q79,[3]gstzen!$Q$2:$Q$502,1,0)</f>
        <v>5995.98</v>
      </c>
      <c r="AA79" s="19">
        <f>VLOOKUP(R79,[3]gstzen!$P$2:$P$500,1,0)</f>
        <v>5995.98</v>
      </c>
      <c r="AB79" s="19">
        <f t="shared" si="9"/>
        <v>78613.959999999992</v>
      </c>
      <c r="AC79" s="62"/>
      <c r="AD79" s="27">
        <f t="shared" si="10"/>
        <v>0</v>
      </c>
      <c r="AE79" s="27">
        <f t="shared" si="11"/>
        <v>0</v>
      </c>
      <c r="AF79" s="27">
        <f t="shared" si="11"/>
        <v>0</v>
      </c>
      <c r="AG79" s="27">
        <f t="shared" si="12"/>
        <v>0</v>
      </c>
    </row>
    <row r="80" spans="1:33" s="59" customFormat="1">
      <c r="A80" s="59">
        <v>2602</v>
      </c>
      <c r="B80" s="19" t="s">
        <v>1125</v>
      </c>
      <c r="C80" s="64" t="s">
        <v>200</v>
      </c>
      <c r="D80" s="21">
        <v>79</v>
      </c>
      <c r="E80" s="21" t="s">
        <v>207</v>
      </c>
      <c r="F80" s="21" t="s">
        <v>207</v>
      </c>
      <c r="G80" s="21" t="s">
        <v>165</v>
      </c>
      <c r="H80" s="21" t="s">
        <v>208</v>
      </c>
      <c r="I80" s="65">
        <v>45756</v>
      </c>
      <c r="J80" s="43" t="s">
        <v>203</v>
      </c>
      <c r="K80" s="61">
        <v>998599</v>
      </c>
      <c r="L80" s="43" t="s">
        <v>32</v>
      </c>
      <c r="M80" s="43">
        <v>1</v>
      </c>
      <c r="N80" s="23" t="s">
        <v>33</v>
      </c>
      <c r="O80" s="125">
        <v>3559221</v>
      </c>
      <c r="P80" s="125"/>
      <c r="Q80" s="126">
        <v>320329.89</v>
      </c>
      <c r="R80" s="125">
        <v>320329.89</v>
      </c>
      <c r="S80" s="125"/>
      <c r="T80" s="125"/>
      <c r="U80" s="125">
        <v>4199880.78</v>
      </c>
      <c r="V80" s="62"/>
      <c r="W80" s="19" t="str">
        <f>VLOOKUP(F80,[3]gstzen!$H$2:$H$500,1,0)</f>
        <v>33AAIFM3378B1ZI</v>
      </c>
      <c r="X80" s="31" t="str">
        <f>VLOOKUP(H80,[3]gstzen!$E$14:$E$481,1,0)</f>
        <v>GE260201450</v>
      </c>
      <c r="Y80" s="19">
        <f>VLOOKUP(O80,[3]gstzen!$N$2:$N$500,1,0)</f>
        <v>3559221</v>
      </c>
      <c r="Z80" s="19">
        <f>VLOOKUP(Q80,[3]gstzen!$Q$2:$Q$502,1,0)</f>
        <v>320329.89</v>
      </c>
      <c r="AA80" s="19">
        <f>VLOOKUP(R80,[3]gstzen!$P$2:$P$500,1,0)</f>
        <v>320329.89</v>
      </c>
      <c r="AB80" s="19">
        <f t="shared" si="9"/>
        <v>4199880.78</v>
      </c>
      <c r="AC80" s="62"/>
      <c r="AD80" s="27">
        <f t="shared" si="10"/>
        <v>0</v>
      </c>
      <c r="AE80" s="27">
        <f t="shared" si="11"/>
        <v>0</v>
      </c>
      <c r="AF80" s="27">
        <f t="shared" si="11"/>
        <v>0</v>
      </c>
      <c r="AG80" s="27">
        <f t="shared" si="12"/>
        <v>0</v>
      </c>
    </row>
    <row r="81" spans="1:33" s="59" customFormat="1">
      <c r="A81" s="59">
        <v>2602</v>
      </c>
      <c r="B81" s="19" t="s">
        <v>1125</v>
      </c>
      <c r="C81" s="64" t="s">
        <v>200</v>
      </c>
      <c r="D81" s="21">
        <v>80</v>
      </c>
      <c r="E81" s="21" t="s">
        <v>209</v>
      </c>
      <c r="F81" s="21" t="s">
        <v>209</v>
      </c>
      <c r="G81" s="21" t="s">
        <v>165</v>
      </c>
      <c r="H81" s="21" t="s">
        <v>210</v>
      </c>
      <c r="I81" s="65">
        <v>45762</v>
      </c>
      <c r="J81" s="43" t="s">
        <v>203</v>
      </c>
      <c r="K81" s="61">
        <v>998599</v>
      </c>
      <c r="L81" s="43" t="s">
        <v>32</v>
      </c>
      <c r="M81" s="43">
        <v>1</v>
      </c>
      <c r="N81" s="23" t="s">
        <v>33</v>
      </c>
      <c r="O81" s="125">
        <v>3603128</v>
      </c>
      <c r="P81" s="125"/>
      <c r="Q81" s="126">
        <v>324281.52</v>
      </c>
      <c r="R81" s="125">
        <v>324281.52</v>
      </c>
      <c r="S81" s="125"/>
      <c r="T81" s="125"/>
      <c r="U81" s="125">
        <v>4251691.04</v>
      </c>
      <c r="V81" s="62"/>
      <c r="W81" s="19" t="str">
        <f>VLOOKUP(F81,[3]gstzen!$H$2:$H$500,1,0)</f>
        <v>33AASCM0359F1ZF</v>
      </c>
      <c r="X81" s="31" t="str">
        <f>VLOOKUP(H81,[3]gstzen!$E$14:$E$481,1,0)</f>
        <v>GE260201451</v>
      </c>
      <c r="Y81" s="19">
        <f>VLOOKUP(O81,[3]gstzen!$N$2:$N$500,1,0)</f>
        <v>3603128</v>
      </c>
      <c r="Z81" s="19">
        <f>VLOOKUP(Q81,[3]gstzen!$Q$2:$Q$502,1,0)</f>
        <v>324281.52</v>
      </c>
      <c r="AA81" s="19">
        <f>VLOOKUP(R81,[3]gstzen!$P$2:$P$500,1,0)</f>
        <v>324281.52</v>
      </c>
      <c r="AB81" s="19">
        <f t="shared" si="9"/>
        <v>4251691.04</v>
      </c>
      <c r="AC81" s="62"/>
      <c r="AD81" s="27">
        <f t="shared" si="10"/>
        <v>0</v>
      </c>
      <c r="AE81" s="27">
        <f t="shared" si="11"/>
        <v>0</v>
      </c>
      <c r="AF81" s="27">
        <f t="shared" si="11"/>
        <v>0</v>
      </c>
      <c r="AG81" s="27">
        <f t="shared" si="12"/>
        <v>0</v>
      </c>
    </row>
    <row r="82" spans="1:33" s="59" customFormat="1">
      <c r="A82" s="59">
        <v>2602</v>
      </c>
      <c r="B82" s="19" t="s">
        <v>1125</v>
      </c>
      <c r="C82" s="64" t="s">
        <v>200</v>
      </c>
      <c r="D82" s="21">
        <v>81</v>
      </c>
      <c r="E82" s="21" t="s">
        <v>211</v>
      </c>
      <c r="F82" s="21" t="s">
        <v>212</v>
      </c>
      <c r="G82" s="21" t="s">
        <v>165</v>
      </c>
      <c r="H82" s="21" t="s">
        <v>213</v>
      </c>
      <c r="I82" s="65">
        <v>45762</v>
      </c>
      <c r="J82" s="43" t="s">
        <v>203</v>
      </c>
      <c r="K82" s="61">
        <v>998599</v>
      </c>
      <c r="L82" s="43" t="s">
        <v>32</v>
      </c>
      <c r="M82" s="43">
        <v>1</v>
      </c>
      <c r="N82" s="23" t="s">
        <v>33</v>
      </c>
      <c r="O82" s="125">
        <v>508221</v>
      </c>
      <c r="P82" s="125"/>
      <c r="Q82" s="126">
        <v>45739.89</v>
      </c>
      <c r="R82" s="125">
        <v>45739.89</v>
      </c>
      <c r="S82" s="125"/>
      <c r="T82" s="125"/>
      <c r="U82" s="125">
        <v>599700.78</v>
      </c>
      <c r="V82" s="62"/>
      <c r="W82" s="19" t="str">
        <f>VLOOKUP(F82,[3]gstzen!$H$2:$H$500,1,0)</f>
        <v>33AAICV4929J1ZZ</v>
      </c>
      <c r="X82" s="31" t="str">
        <f>VLOOKUP(H82,[3]gstzen!$E$14:$E$481,1,0)</f>
        <v>GE260201452</v>
      </c>
      <c r="Y82" s="19">
        <f>VLOOKUP(O82,[3]gstzen!$N$2:$N$500,1,0)</f>
        <v>508221</v>
      </c>
      <c r="Z82" s="19">
        <f>VLOOKUP(Q82,[3]gstzen!$Q$2:$Q$502,1,0)</f>
        <v>45739.89</v>
      </c>
      <c r="AA82" s="19">
        <f>VLOOKUP(R82,[3]gstzen!$P$2:$P$500,1,0)</f>
        <v>45739.89</v>
      </c>
      <c r="AB82" s="19">
        <f t="shared" si="9"/>
        <v>599700.78</v>
      </c>
      <c r="AC82" s="62"/>
      <c r="AD82" s="27">
        <f t="shared" si="10"/>
        <v>0</v>
      </c>
      <c r="AE82" s="27">
        <f t="shared" si="11"/>
        <v>0</v>
      </c>
      <c r="AF82" s="27">
        <f t="shared" si="11"/>
        <v>0</v>
      </c>
      <c r="AG82" s="27">
        <f t="shared" si="12"/>
        <v>0</v>
      </c>
    </row>
    <row r="83" spans="1:33" s="59" customFormat="1">
      <c r="A83" s="59">
        <v>2602</v>
      </c>
      <c r="B83" s="19" t="s">
        <v>1125</v>
      </c>
      <c r="C83" s="64" t="s">
        <v>200</v>
      </c>
      <c r="D83" s="21">
        <v>82</v>
      </c>
      <c r="E83" s="21" t="s">
        <v>214</v>
      </c>
      <c r="F83" s="21" t="s">
        <v>214</v>
      </c>
      <c r="G83" s="21" t="s">
        <v>165</v>
      </c>
      <c r="H83" s="21" t="s">
        <v>215</v>
      </c>
      <c r="I83" s="65">
        <v>45762</v>
      </c>
      <c r="J83" s="43" t="s">
        <v>203</v>
      </c>
      <c r="K83" s="61">
        <v>998599</v>
      </c>
      <c r="L83" s="43" t="s">
        <v>32</v>
      </c>
      <c r="M83" s="43">
        <v>1</v>
      </c>
      <c r="N83" s="23" t="s">
        <v>33</v>
      </c>
      <c r="O83" s="125">
        <v>80951</v>
      </c>
      <c r="P83" s="125"/>
      <c r="Q83" s="126">
        <v>7285.59</v>
      </c>
      <c r="R83" s="125">
        <v>7285.59</v>
      </c>
      <c r="S83" s="125"/>
      <c r="T83" s="125"/>
      <c r="U83" s="125">
        <v>95522.18</v>
      </c>
      <c r="V83" s="62"/>
      <c r="W83" s="19" t="str">
        <f>VLOOKUP(F83,[3]gstzen!$H$2:$H$500,1,0)</f>
        <v>33AALCK1900B1Z7</v>
      </c>
      <c r="X83" s="31" t="str">
        <f>VLOOKUP(H83,[3]gstzen!$E$14:$E$481,1,0)</f>
        <v>GE260201453</v>
      </c>
      <c r="Y83" s="19">
        <f>VLOOKUP(O83,[3]gstzen!$N$2:$N$500,1,0)</f>
        <v>80951</v>
      </c>
      <c r="Z83" s="19">
        <f>VLOOKUP(Q83,[3]gstzen!$Q$2:$Q$502,1,0)</f>
        <v>7285.59</v>
      </c>
      <c r="AA83" s="19">
        <f>VLOOKUP(R83,[3]gstzen!$P$2:$P$500,1,0)</f>
        <v>7285.59</v>
      </c>
      <c r="AB83" s="19">
        <f t="shared" si="9"/>
        <v>95522.18</v>
      </c>
      <c r="AC83" s="62"/>
      <c r="AD83" s="27">
        <f t="shared" si="10"/>
        <v>0</v>
      </c>
      <c r="AE83" s="27">
        <f t="shared" si="11"/>
        <v>0</v>
      </c>
      <c r="AF83" s="27">
        <f t="shared" si="11"/>
        <v>0</v>
      </c>
      <c r="AG83" s="27">
        <f t="shared" si="12"/>
        <v>0</v>
      </c>
    </row>
    <row r="84" spans="1:33" s="59" customFormat="1">
      <c r="A84" s="59">
        <v>2602</v>
      </c>
      <c r="B84" s="19" t="s">
        <v>1125</v>
      </c>
      <c r="C84" s="64" t="s">
        <v>200</v>
      </c>
      <c r="D84" s="21">
        <v>83</v>
      </c>
      <c r="E84" s="21" t="s">
        <v>216</v>
      </c>
      <c r="F84" s="21" t="s">
        <v>216</v>
      </c>
      <c r="G84" s="21" t="s">
        <v>165</v>
      </c>
      <c r="H84" s="21" t="s">
        <v>217</v>
      </c>
      <c r="I84" s="65">
        <v>45762</v>
      </c>
      <c r="J84" s="43" t="s">
        <v>203</v>
      </c>
      <c r="K84" s="61">
        <v>998599</v>
      </c>
      <c r="L84" s="43" t="s">
        <v>32</v>
      </c>
      <c r="M84" s="43">
        <v>1</v>
      </c>
      <c r="N84" s="23" t="s">
        <v>33</v>
      </c>
      <c r="O84" s="125">
        <v>97554</v>
      </c>
      <c r="P84" s="125"/>
      <c r="Q84" s="126">
        <v>8779.86</v>
      </c>
      <c r="R84" s="125">
        <v>8779.86</v>
      </c>
      <c r="S84" s="125"/>
      <c r="T84" s="125"/>
      <c r="U84" s="125">
        <v>115113.72</v>
      </c>
      <c r="V84" s="62"/>
      <c r="W84" s="19" t="str">
        <f>VLOOKUP(F84,[3]gstzen!$H$2:$H$500,1,0)</f>
        <v>33AAKCV0781A1ZM</v>
      </c>
      <c r="X84" s="31" t="str">
        <f>VLOOKUP(H84,[3]gstzen!$E$14:$E$481,1,0)</f>
        <v>GE260201454</v>
      </c>
      <c r="Y84" s="19">
        <f>VLOOKUP(O84,[3]gstzen!$N$2:$N$500,1,0)</f>
        <v>97554</v>
      </c>
      <c r="Z84" s="19">
        <f>VLOOKUP(Q84,[3]gstzen!$Q$2:$Q$502,1,0)</f>
        <v>8779.86</v>
      </c>
      <c r="AA84" s="19">
        <f>VLOOKUP(R84,[3]gstzen!$P$2:$P$500,1,0)</f>
        <v>8779.86</v>
      </c>
      <c r="AB84" s="19">
        <f t="shared" si="9"/>
        <v>115113.72</v>
      </c>
      <c r="AC84" s="62"/>
      <c r="AD84" s="27">
        <f t="shared" si="10"/>
        <v>0</v>
      </c>
      <c r="AE84" s="27">
        <f t="shared" si="11"/>
        <v>0</v>
      </c>
      <c r="AF84" s="27">
        <f t="shared" si="11"/>
        <v>0</v>
      </c>
      <c r="AG84" s="27">
        <f t="shared" si="12"/>
        <v>0</v>
      </c>
    </row>
    <row r="85" spans="1:33" s="59" customFormat="1">
      <c r="A85" s="59">
        <v>2602</v>
      </c>
      <c r="B85" s="19" t="s">
        <v>1125</v>
      </c>
      <c r="C85" s="64" t="s">
        <v>200</v>
      </c>
      <c r="D85" s="21">
        <v>84</v>
      </c>
      <c r="E85" s="21" t="s">
        <v>218</v>
      </c>
      <c r="F85" s="21" t="s">
        <v>219</v>
      </c>
      <c r="G85" s="21" t="s">
        <v>165</v>
      </c>
      <c r="H85" s="21" t="s">
        <v>220</v>
      </c>
      <c r="I85" s="65">
        <v>45764</v>
      </c>
      <c r="J85" s="43" t="s">
        <v>203</v>
      </c>
      <c r="K85" s="61">
        <v>998599</v>
      </c>
      <c r="L85" s="43" t="s">
        <v>32</v>
      </c>
      <c r="M85" s="43">
        <v>1</v>
      </c>
      <c r="N85" s="23" t="s">
        <v>33</v>
      </c>
      <c r="O85" s="125">
        <v>24424</v>
      </c>
      <c r="P85" s="125"/>
      <c r="Q85" s="126">
        <v>2198.16</v>
      </c>
      <c r="R85" s="125">
        <v>2198.16</v>
      </c>
      <c r="S85" s="125"/>
      <c r="T85" s="125"/>
      <c r="U85" s="125">
        <v>28820.32</v>
      </c>
      <c r="V85" s="62"/>
      <c r="W85" s="19" t="str">
        <f>VLOOKUP(F85,[3]gstzen!$H$2:$H$500,1,0)</f>
        <v>33AABFD4713C1Z7</v>
      </c>
      <c r="X85" s="31" t="str">
        <f>VLOOKUP(H85,[3]gstzen!$E$14:$E$481,1,0)</f>
        <v>GE260201455</v>
      </c>
      <c r="Y85" s="19">
        <f>VLOOKUP(O85,[3]gstzen!$N$2:$N$500,1,0)</f>
        <v>24424</v>
      </c>
      <c r="Z85" s="19">
        <f>VLOOKUP(Q85,[3]gstzen!$Q$2:$Q$502,1,0)</f>
        <v>2198.16</v>
      </c>
      <c r="AA85" s="19">
        <f>VLOOKUP(R85,[3]gstzen!$P$2:$P$500,1,0)</f>
        <v>2198.16</v>
      </c>
      <c r="AB85" s="19">
        <f t="shared" si="9"/>
        <v>28820.32</v>
      </c>
      <c r="AC85" s="62"/>
      <c r="AD85" s="27">
        <f t="shared" si="10"/>
        <v>0</v>
      </c>
      <c r="AE85" s="27">
        <f t="shared" si="11"/>
        <v>0</v>
      </c>
      <c r="AF85" s="27">
        <f t="shared" si="11"/>
        <v>0</v>
      </c>
      <c r="AG85" s="27">
        <f t="shared" si="12"/>
        <v>0</v>
      </c>
    </row>
    <row r="86" spans="1:33" s="59" customFormat="1">
      <c r="A86" s="59">
        <v>2602</v>
      </c>
      <c r="B86" s="19" t="s">
        <v>1125</v>
      </c>
      <c r="C86" s="64" t="s">
        <v>200</v>
      </c>
      <c r="D86" s="21">
        <v>85</v>
      </c>
      <c r="E86" s="21" t="s">
        <v>221</v>
      </c>
      <c r="F86" s="21" t="s">
        <v>221</v>
      </c>
      <c r="G86" s="21" t="s">
        <v>165</v>
      </c>
      <c r="H86" s="21" t="s">
        <v>222</v>
      </c>
      <c r="I86" s="65">
        <v>45764</v>
      </c>
      <c r="J86" s="43" t="s">
        <v>203</v>
      </c>
      <c r="K86" s="61">
        <v>998599</v>
      </c>
      <c r="L86" s="43" t="s">
        <v>32</v>
      </c>
      <c r="M86" s="43">
        <v>1</v>
      </c>
      <c r="N86" s="23" t="s">
        <v>33</v>
      </c>
      <c r="O86" s="125">
        <v>8941</v>
      </c>
      <c r="P86" s="125"/>
      <c r="Q86" s="126">
        <v>804.69</v>
      </c>
      <c r="R86" s="125">
        <v>804.69</v>
      </c>
      <c r="S86" s="125"/>
      <c r="T86" s="125"/>
      <c r="U86" s="125">
        <v>10550.380000000001</v>
      </c>
      <c r="V86" s="62"/>
      <c r="W86" s="19" t="str">
        <f>VLOOKUP(F86,[3]gstzen!$H$2:$H$500,1,0)</f>
        <v>33AAEFM0743L1ZE</v>
      </c>
      <c r="X86" s="31" t="str">
        <f>VLOOKUP(H86,[3]gstzen!$E$14:$E$481,1,0)</f>
        <v>GE260201456</v>
      </c>
      <c r="Y86" s="19">
        <f>VLOOKUP(O86,[3]gstzen!$N$2:$N$500,1,0)</f>
        <v>8941</v>
      </c>
      <c r="Z86" s="19">
        <f>VLOOKUP(Q86,[3]gstzen!$Q$2:$Q$502,1,0)</f>
        <v>804.69</v>
      </c>
      <c r="AA86" s="19">
        <f>VLOOKUP(R86,[3]gstzen!$P$2:$P$500,1,0)</f>
        <v>804.69</v>
      </c>
      <c r="AB86" s="19">
        <f t="shared" si="9"/>
        <v>10550.380000000001</v>
      </c>
      <c r="AC86" s="62"/>
      <c r="AD86" s="27">
        <f t="shared" si="10"/>
        <v>0</v>
      </c>
      <c r="AE86" s="27">
        <f t="shared" si="11"/>
        <v>0</v>
      </c>
      <c r="AF86" s="27">
        <f t="shared" si="11"/>
        <v>0</v>
      </c>
      <c r="AG86" s="27">
        <f t="shared" si="12"/>
        <v>0</v>
      </c>
    </row>
    <row r="87" spans="1:33" s="59" customFormat="1">
      <c r="A87" s="59">
        <v>2602</v>
      </c>
      <c r="B87" s="19" t="s">
        <v>1125</v>
      </c>
      <c r="C87" s="64" t="s">
        <v>200</v>
      </c>
      <c r="D87" s="21">
        <v>86</v>
      </c>
      <c r="E87" s="21" t="s">
        <v>223</v>
      </c>
      <c r="F87" s="21" t="s">
        <v>224</v>
      </c>
      <c r="G87" s="21" t="s">
        <v>165</v>
      </c>
      <c r="H87" s="21" t="s">
        <v>225</v>
      </c>
      <c r="I87" s="65">
        <v>45764</v>
      </c>
      <c r="J87" s="43" t="s">
        <v>203</v>
      </c>
      <c r="K87" s="61">
        <v>998599</v>
      </c>
      <c r="L87" s="43" t="s">
        <v>32</v>
      </c>
      <c r="M87" s="43">
        <v>1</v>
      </c>
      <c r="N87" s="23" t="s">
        <v>33</v>
      </c>
      <c r="O87" s="125">
        <v>8941</v>
      </c>
      <c r="P87" s="125"/>
      <c r="Q87" s="126">
        <v>804.69</v>
      </c>
      <c r="R87" s="125">
        <v>804.69</v>
      </c>
      <c r="S87" s="125"/>
      <c r="T87" s="125"/>
      <c r="U87" s="125">
        <v>10550.380000000001</v>
      </c>
      <c r="V87" s="62"/>
      <c r="W87" s="19" t="str">
        <f>VLOOKUP(F87,[3]gstzen!$H$2:$H$500,1,0)</f>
        <v>33AABCR1226M1ZK</v>
      </c>
      <c r="X87" s="31" t="str">
        <f>VLOOKUP(H87,[3]gstzen!$E$14:$E$481,1,0)</f>
        <v>GE260201457</v>
      </c>
      <c r="Y87" s="19">
        <f>VLOOKUP(O87,[3]gstzen!$N$2:$N$500,1,0)</f>
        <v>8941</v>
      </c>
      <c r="Z87" s="19">
        <f>VLOOKUP(Q87,[3]gstzen!$Q$2:$Q$502,1,0)</f>
        <v>804.69</v>
      </c>
      <c r="AA87" s="19">
        <f>VLOOKUP(R87,[3]gstzen!$P$2:$P$500,1,0)</f>
        <v>804.69</v>
      </c>
      <c r="AB87" s="19">
        <f t="shared" si="9"/>
        <v>10550.380000000001</v>
      </c>
      <c r="AC87" s="62"/>
      <c r="AD87" s="27">
        <f t="shared" si="10"/>
        <v>0</v>
      </c>
      <c r="AE87" s="27">
        <f t="shared" si="11"/>
        <v>0</v>
      </c>
      <c r="AF87" s="27">
        <f t="shared" si="11"/>
        <v>0</v>
      </c>
      <c r="AG87" s="27">
        <f t="shared" si="12"/>
        <v>0</v>
      </c>
    </row>
    <row r="88" spans="1:33" s="59" customFormat="1">
      <c r="A88" s="59">
        <v>2602</v>
      </c>
      <c r="B88" s="19" t="s">
        <v>1125</v>
      </c>
      <c r="C88" s="64" t="s">
        <v>200</v>
      </c>
      <c r="D88" s="21">
        <v>87</v>
      </c>
      <c r="E88" s="21" t="s">
        <v>226</v>
      </c>
      <c r="F88" s="21" t="s">
        <v>226</v>
      </c>
      <c r="G88" s="21" t="s">
        <v>165</v>
      </c>
      <c r="H88" s="21" t="s">
        <v>227</v>
      </c>
      <c r="I88" s="65">
        <v>45764</v>
      </c>
      <c r="J88" s="43" t="s">
        <v>203</v>
      </c>
      <c r="K88" s="61">
        <v>998599</v>
      </c>
      <c r="L88" s="43" t="s">
        <v>32</v>
      </c>
      <c r="M88" s="43">
        <v>1</v>
      </c>
      <c r="N88" s="23" t="s">
        <v>33</v>
      </c>
      <c r="O88" s="125">
        <v>3804073</v>
      </c>
      <c r="P88" s="125"/>
      <c r="Q88" s="126">
        <v>342366.57</v>
      </c>
      <c r="R88" s="125">
        <v>342366.57</v>
      </c>
      <c r="S88" s="125"/>
      <c r="T88" s="125"/>
      <c r="U88" s="125">
        <v>4488806.1399999997</v>
      </c>
      <c r="V88" s="62"/>
      <c r="W88" s="19" t="str">
        <f>VLOOKUP(F88,[3]gstzen!$H$2:$H$500,1,0)</f>
        <v>33AAGCF1189A1Z2</v>
      </c>
      <c r="X88" s="31" t="str">
        <f>VLOOKUP(H88,[3]gstzen!$E$14:$E$481,1,0)</f>
        <v>GE260201458</v>
      </c>
      <c r="Y88" s="19">
        <f>VLOOKUP(O88,[3]gstzen!$N$2:$N$500,1,0)</f>
        <v>3804073</v>
      </c>
      <c r="Z88" s="19">
        <f>VLOOKUP(Q88,[3]gstzen!$Q$2:$Q$502,1,0)</f>
        <v>342366.57</v>
      </c>
      <c r="AA88" s="19">
        <f>VLOOKUP(R88,[3]gstzen!$P$2:$P$500,1,0)</f>
        <v>342366.57</v>
      </c>
      <c r="AB88" s="19">
        <f t="shared" si="9"/>
        <v>4488806.1399999997</v>
      </c>
      <c r="AC88" s="62"/>
      <c r="AD88" s="27">
        <f t="shared" si="10"/>
        <v>0</v>
      </c>
      <c r="AE88" s="27">
        <f t="shared" si="11"/>
        <v>0</v>
      </c>
      <c r="AF88" s="27">
        <f t="shared" si="11"/>
        <v>0</v>
      </c>
      <c r="AG88" s="27">
        <f t="shared" si="12"/>
        <v>0</v>
      </c>
    </row>
    <row r="89" spans="1:33" s="59" customFormat="1">
      <c r="A89" s="59">
        <v>2602</v>
      </c>
      <c r="B89" s="19" t="s">
        <v>1125</v>
      </c>
      <c r="C89" s="64" t="s">
        <v>200</v>
      </c>
      <c r="D89" s="21">
        <v>88</v>
      </c>
      <c r="E89" s="21" t="s">
        <v>228</v>
      </c>
      <c r="F89" s="21" t="s">
        <v>229</v>
      </c>
      <c r="G89" s="21" t="s">
        <v>165</v>
      </c>
      <c r="H89" s="21" t="s">
        <v>230</v>
      </c>
      <c r="I89" s="65">
        <v>45766</v>
      </c>
      <c r="J89" s="43" t="s">
        <v>203</v>
      </c>
      <c r="K89" s="61">
        <v>998599</v>
      </c>
      <c r="L89" s="43" t="s">
        <v>32</v>
      </c>
      <c r="M89" s="43">
        <v>1</v>
      </c>
      <c r="N89" s="23" t="s">
        <v>33</v>
      </c>
      <c r="O89" s="125">
        <v>8941</v>
      </c>
      <c r="P89" s="125"/>
      <c r="Q89" s="126">
        <v>804.69</v>
      </c>
      <c r="R89" s="125">
        <v>804.69</v>
      </c>
      <c r="S89" s="125"/>
      <c r="T89" s="125"/>
      <c r="U89" s="125">
        <v>10550.380000000001</v>
      </c>
      <c r="V89" s="62"/>
      <c r="W89" s="19" t="str">
        <f>VLOOKUP(F89,[3]gstzen!$H$2:$H$500,1,0)</f>
        <v>33AAGCD5400J1ZZ</v>
      </c>
      <c r="X89" s="31" t="str">
        <f>VLOOKUP(H89,[3]gstzen!$E$14:$E$481,1,0)</f>
        <v>GE260201459</v>
      </c>
      <c r="Y89" s="19">
        <f>VLOOKUP(O89,[3]gstzen!$N$2:$N$500,1,0)</f>
        <v>8941</v>
      </c>
      <c r="Z89" s="19">
        <f>VLOOKUP(Q89,[3]gstzen!$Q$2:$Q$502,1,0)</f>
        <v>804.69</v>
      </c>
      <c r="AA89" s="19">
        <f>VLOOKUP(R89,[3]gstzen!$P$2:$P$500,1,0)</f>
        <v>804.69</v>
      </c>
      <c r="AB89" s="19">
        <f t="shared" si="9"/>
        <v>10550.380000000001</v>
      </c>
      <c r="AC89" s="62"/>
      <c r="AD89" s="27">
        <f t="shared" si="10"/>
        <v>0</v>
      </c>
      <c r="AE89" s="27">
        <f t="shared" si="11"/>
        <v>0</v>
      </c>
      <c r="AF89" s="27">
        <f t="shared" si="11"/>
        <v>0</v>
      </c>
      <c r="AG89" s="27">
        <f t="shared" si="12"/>
        <v>0</v>
      </c>
    </row>
    <row r="90" spans="1:33" s="59" customFormat="1">
      <c r="A90" s="59">
        <v>2602</v>
      </c>
      <c r="B90" s="19" t="s">
        <v>1125</v>
      </c>
      <c r="C90" s="64" t="s">
        <v>200</v>
      </c>
      <c r="D90" s="21">
        <v>89</v>
      </c>
      <c r="E90" s="21" t="s">
        <v>231</v>
      </c>
      <c r="F90" s="21" t="s">
        <v>232</v>
      </c>
      <c r="G90" s="21" t="s">
        <v>165</v>
      </c>
      <c r="H90" s="21" t="s">
        <v>233</v>
      </c>
      <c r="I90" s="65">
        <v>45766</v>
      </c>
      <c r="J90" s="43" t="s">
        <v>203</v>
      </c>
      <c r="K90" s="61">
        <v>998599</v>
      </c>
      <c r="L90" s="43" t="s">
        <v>32</v>
      </c>
      <c r="M90" s="43">
        <v>1</v>
      </c>
      <c r="N90" s="23" t="s">
        <v>33</v>
      </c>
      <c r="O90" s="125">
        <v>19712</v>
      </c>
      <c r="P90" s="125"/>
      <c r="Q90" s="126">
        <v>1774.08</v>
      </c>
      <c r="R90" s="125">
        <v>1774.08</v>
      </c>
      <c r="S90" s="125"/>
      <c r="T90" s="125"/>
      <c r="U90" s="125">
        <v>23260.160000000003</v>
      </c>
      <c r="V90" s="62"/>
      <c r="W90" s="19" t="str">
        <f>VLOOKUP(F90,[3]gstzen!$H$2:$H$500,1,0)</f>
        <v>33AAFCS2212J1ZP</v>
      </c>
      <c r="X90" s="31" t="str">
        <f>VLOOKUP(H90,[3]gstzen!$E$14:$E$481,1,0)</f>
        <v>GE260201460</v>
      </c>
      <c r="Y90" s="19">
        <f>VLOOKUP(O90,[3]gstzen!$N$2:$N$500,1,0)</f>
        <v>19712</v>
      </c>
      <c r="Z90" s="19">
        <f>VLOOKUP(Q90,[3]gstzen!$Q$2:$Q$502,1,0)</f>
        <v>1774.08</v>
      </c>
      <c r="AA90" s="19">
        <f>VLOOKUP(R90,[3]gstzen!$P$2:$P$500,1,0)</f>
        <v>1774.08</v>
      </c>
      <c r="AB90" s="19">
        <f t="shared" si="9"/>
        <v>23260.160000000003</v>
      </c>
      <c r="AC90" s="62"/>
      <c r="AD90" s="27">
        <f t="shared" si="10"/>
        <v>0</v>
      </c>
      <c r="AE90" s="27">
        <f t="shared" si="11"/>
        <v>0</v>
      </c>
      <c r="AF90" s="27">
        <f t="shared" si="11"/>
        <v>0</v>
      </c>
      <c r="AG90" s="27">
        <f t="shared" si="12"/>
        <v>0</v>
      </c>
    </row>
    <row r="91" spans="1:33" s="59" customFormat="1">
      <c r="A91" s="59">
        <v>2602</v>
      </c>
      <c r="B91" s="19" t="s">
        <v>1125</v>
      </c>
      <c r="C91" s="64" t="s">
        <v>200</v>
      </c>
      <c r="D91" s="21">
        <v>90</v>
      </c>
      <c r="E91" s="21" t="s">
        <v>234</v>
      </c>
      <c r="F91" s="21" t="s">
        <v>235</v>
      </c>
      <c r="G91" s="21" t="s">
        <v>165</v>
      </c>
      <c r="H91" s="21" t="s">
        <v>236</v>
      </c>
      <c r="I91" s="65">
        <v>45768</v>
      </c>
      <c r="J91" s="43" t="s">
        <v>203</v>
      </c>
      <c r="K91" s="61">
        <v>998599</v>
      </c>
      <c r="L91" s="43" t="s">
        <v>32</v>
      </c>
      <c r="M91" s="43">
        <v>1</v>
      </c>
      <c r="N91" s="23" t="s">
        <v>33</v>
      </c>
      <c r="O91" s="125">
        <v>8941</v>
      </c>
      <c r="P91" s="125"/>
      <c r="Q91" s="126">
        <v>804.69</v>
      </c>
      <c r="R91" s="125">
        <v>804.69</v>
      </c>
      <c r="S91" s="125"/>
      <c r="T91" s="125"/>
      <c r="U91" s="125">
        <v>10550.380000000001</v>
      </c>
      <c r="V91" s="62"/>
      <c r="W91" s="19" t="str">
        <f>VLOOKUP(F91,[3]gstzen!$H$2:$H$500,1,0)</f>
        <v>33AAGCR7507N1Z1</v>
      </c>
      <c r="X91" s="31" t="str">
        <f>VLOOKUP(H91,[3]gstzen!$E$14:$E$481,1,0)</f>
        <v>GE260201461</v>
      </c>
      <c r="Y91" s="19">
        <f>VLOOKUP(O91,[3]gstzen!$N$2:$N$500,1,0)</f>
        <v>8941</v>
      </c>
      <c r="Z91" s="19">
        <f>VLOOKUP(Q91,[3]gstzen!$Q$2:$Q$502,1,0)</f>
        <v>804.69</v>
      </c>
      <c r="AA91" s="19">
        <f>VLOOKUP(R91,[3]gstzen!$P$2:$P$500,1,0)</f>
        <v>804.69</v>
      </c>
      <c r="AB91" s="19">
        <f t="shared" si="9"/>
        <v>10550.380000000001</v>
      </c>
      <c r="AC91" s="62"/>
      <c r="AD91" s="27">
        <f t="shared" si="10"/>
        <v>0</v>
      </c>
      <c r="AE91" s="27">
        <f t="shared" si="11"/>
        <v>0</v>
      </c>
      <c r="AF91" s="27">
        <f t="shared" si="11"/>
        <v>0</v>
      </c>
      <c r="AG91" s="27">
        <f t="shared" si="12"/>
        <v>0</v>
      </c>
    </row>
    <row r="92" spans="1:33" s="59" customFormat="1">
      <c r="A92" s="59">
        <v>2602</v>
      </c>
      <c r="B92" s="19" t="s">
        <v>1125</v>
      </c>
      <c r="C92" s="64" t="s">
        <v>200</v>
      </c>
      <c r="D92" s="21">
        <v>91</v>
      </c>
      <c r="E92" s="21" t="s">
        <v>234</v>
      </c>
      <c r="F92" s="21" t="s">
        <v>235</v>
      </c>
      <c r="G92" s="21" t="s">
        <v>165</v>
      </c>
      <c r="H92" s="21" t="s">
        <v>237</v>
      </c>
      <c r="I92" s="65">
        <v>45768</v>
      </c>
      <c r="J92" s="43" t="s">
        <v>203</v>
      </c>
      <c r="K92" s="61">
        <v>998599</v>
      </c>
      <c r="L92" s="43" t="s">
        <v>32</v>
      </c>
      <c r="M92" s="43">
        <v>1</v>
      </c>
      <c r="N92" s="23" t="s">
        <v>33</v>
      </c>
      <c r="O92" s="125">
        <v>8941</v>
      </c>
      <c r="P92" s="125"/>
      <c r="Q92" s="126">
        <v>804.69</v>
      </c>
      <c r="R92" s="125">
        <v>804.69</v>
      </c>
      <c r="S92" s="125"/>
      <c r="T92" s="125"/>
      <c r="U92" s="125">
        <v>10550.380000000001</v>
      </c>
      <c r="V92" s="62"/>
      <c r="W92" s="19" t="str">
        <f>VLOOKUP(F92,[3]gstzen!$H$2:$H$500,1,0)</f>
        <v>33AAGCR7507N1Z1</v>
      </c>
      <c r="X92" s="31" t="str">
        <f>VLOOKUP(H92,[3]gstzen!$E$14:$E$481,1,0)</f>
        <v>GE260201462</v>
      </c>
      <c r="Y92" s="19">
        <f>VLOOKUP(O92,[3]gstzen!$N$2:$N$500,1,0)</f>
        <v>8941</v>
      </c>
      <c r="Z92" s="19">
        <f>VLOOKUP(Q92,[3]gstzen!$Q$2:$Q$502,1,0)</f>
        <v>804.69</v>
      </c>
      <c r="AA92" s="19">
        <f>VLOOKUP(R92,[3]gstzen!$P$2:$P$500,1,0)</f>
        <v>804.69</v>
      </c>
      <c r="AB92" s="19">
        <f t="shared" si="9"/>
        <v>10550.380000000001</v>
      </c>
      <c r="AC92" s="62"/>
      <c r="AD92" s="27">
        <f t="shared" si="10"/>
        <v>0</v>
      </c>
      <c r="AE92" s="27">
        <f t="shared" si="11"/>
        <v>0</v>
      </c>
      <c r="AF92" s="27">
        <f t="shared" si="11"/>
        <v>0</v>
      </c>
      <c r="AG92" s="27">
        <f t="shared" si="12"/>
        <v>0</v>
      </c>
    </row>
    <row r="93" spans="1:33" s="59" customFormat="1">
      <c r="A93" s="59">
        <v>2602</v>
      </c>
      <c r="B93" s="19" t="s">
        <v>1125</v>
      </c>
      <c r="C93" s="64" t="s">
        <v>200</v>
      </c>
      <c r="D93" s="21">
        <v>92</v>
      </c>
      <c r="E93" s="21" t="s">
        <v>234</v>
      </c>
      <c r="F93" s="21" t="s">
        <v>235</v>
      </c>
      <c r="G93" s="21" t="s">
        <v>165</v>
      </c>
      <c r="H93" s="21" t="s">
        <v>238</v>
      </c>
      <c r="I93" s="65">
        <v>45768</v>
      </c>
      <c r="J93" s="43" t="s">
        <v>203</v>
      </c>
      <c r="K93" s="61">
        <v>998599</v>
      </c>
      <c r="L93" s="43" t="s">
        <v>32</v>
      </c>
      <c r="M93" s="43">
        <v>1</v>
      </c>
      <c r="N93" s="23" t="s">
        <v>33</v>
      </c>
      <c r="O93" s="125">
        <v>8941</v>
      </c>
      <c r="P93" s="125"/>
      <c r="Q93" s="126">
        <v>804.69</v>
      </c>
      <c r="R93" s="125">
        <v>804.69</v>
      </c>
      <c r="S93" s="125"/>
      <c r="T93" s="125"/>
      <c r="U93" s="125">
        <v>10550.380000000001</v>
      </c>
      <c r="V93" s="62"/>
      <c r="W93" s="19" t="str">
        <f>VLOOKUP(F93,[3]gstzen!$H$2:$H$500,1,0)</f>
        <v>33AAGCR7507N1Z1</v>
      </c>
      <c r="X93" s="31" t="str">
        <f>VLOOKUP(H93,[3]gstzen!$E$14:$E$481,1,0)</f>
        <v>GE260201463</v>
      </c>
      <c r="Y93" s="19">
        <f>VLOOKUP(O93,[3]gstzen!$N$2:$N$500,1,0)</f>
        <v>8941</v>
      </c>
      <c r="Z93" s="19">
        <f>VLOOKUP(Q93,[3]gstzen!$Q$2:$Q$502,1,0)</f>
        <v>804.69</v>
      </c>
      <c r="AA93" s="19">
        <f>VLOOKUP(R93,[3]gstzen!$P$2:$P$500,1,0)</f>
        <v>804.69</v>
      </c>
      <c r="AB93" s="19">
        <f t="shared" si="9"/>
        <v>10550.380000000001</v>
      </c>
      <c r="AC93" s="62"/>
      <c r="AD93" s="27">
        <f t="shared" si="10"/>
        <v>0</v>
      </c>
      <c r="AE93" s="27">
        <f t="shared" si="11"/>
        <v>0</v>
      </c>
      <c r="AF93" s="27">
        <f t="shared" si="11"/>
        <v>0</v>
      </c>
      <c r="AG93" s="27">
        <f t="shared" si="12"/>
        <v>0</v>
      </c>
    </row>
    <row r="94" spans="1:33" s="59" customFormat="1">
      <c r="A94" s="59">
        <v>2602</v>
      </c>
      <c r="B94" s="19" t="s">
        <v>1125</v>
      </c>
      <c r="C94" s="64" t="s">
        <v>200</v>
      </c>
      <c r="D94" s="21">
        <v>93</v>
      </c>
      <c r="E94" s="21" t="s">
        <v>234</v>
      </c>
      <c r="F94" s="21" t="s">
        <v>235</v>
      </c>
      <c r="G94" s="21" t="s">
        <v>165</v>
      </c>
      <c r="H94" s="21" t="s">
        <v>239</v>
      </c>
      <c r="I94" s="65">
        <v>45768</v>
      </c>
      <c r="J94" s="43" t="s">
        <v>203</v>
      </c>
      <c r="K94" s="61">
        <v>998599</v>
      </c>
      <c r="L94" s="43" t="s">
        <v>32</v>
      </c>
      <c r="M94" s="43">
        <v>1</v>
      </c>
      <c r="N94" s="23" t="s">
        <v>33</v>
      </c>
      <c r="O94" s="125">
        <v>13664</v>
      </c>
      <c r="P94" s="125"/>
      <c r="Q94" s="126">
        <v>1229.76</v>
      </c>
      <c r="R94" s="125">
        <v>1229.76</v>
      </c>
      <c r="S94" s="125"/>
      <c r="T94" s="125"/>
      <c r="U94" s="125">
        <v>16123.52</v>
      </c>
      <c r="V94" s="62"/>
      <c r="W94" s="19" t="str">
        <f>VLOOKUP(F94,[3]gstzen!$H$2:$H$500,1,0)</f>
        <v>33AAGCR7507N1Z1</v>
      </c>
      <c r="X94" s="31" t="str">
        <f>VLOOKUP(H94,[3]gstzen!$E$14:$E$481,1,0)</f>
        <v>GE260201464</v>
      </c>
      <c r="Y94" s="19">
        <f>VLOOKUP(O94,[3]gstzen!$N$2:$N$500,1,0)</f>
        <v>13664</v>
      </c>
      <c r="Z94" s="19">
        <f>VLOOKUP(Q94,[3]gstzen!$Q$2:$Q$502,1,0)</f>
        <v>1229.76</v>
      </c>
      <c r="AA94" s="19">
        <f>VLOOKUP(R94,[3]gstzen!$P$2:$P$500,1,0)</f>
        <v>1229.76</v>
      </c>
      <c r="AB94" s="19">
        <f t="shared" si="9"/>
        <v>16123.52</v>
      </c>
      <c r="AC94" s="62"/>
      <c r="AD94" s="27">
        <f t="shared" si="10"/>
        <v>0</v>
      </c>
      <c r="AE94" s="27">
        <f t="shared" si="11"/>
        <v>0</v>
      </c>
      <c r="AF94" s="27">
        <f t="shared" si="11"/>
        <v>0</v>
      </c>
      <c r="AG94" s="27">
        <f t="shared" si="12"/>
        <v>0</v>
      </c>
    </row>
    <row r="95" spans="1:33" s="59" customFormat="1">
      <c r="A95" s="59">
        <v>2602</v>
      </c>
      <c r="B95" s="19" t="s">
        <v>1125</v>
      </c>
      <c r="C95" s="64" t="s">
        <v>200</v>
      </c>
      <c r="D95" s="21">
        <v>94</v>
      </c>
      <c r="E95" s="21" t="s">
        <v>234</v>
      </c>
      <c r="F95" s="21" t="s">
        <v>235</v>
      </c>
      <c r="G95" s="21" t="s">
        <v>165</v>
      </c>
      <c r="H95" s="21" t="s">
        <v>240</v>
      </c>
      <c r="I95" s="65">
        <v>45768</v>
      </c>
      <c r="J95" s="43" t="s">
        <v>203</v>
      </c>
      <c r="K95" s="61">
        <v>998599</v>
      </c>
      <c r="L95" s="43" t="s">
        <v>32</v>
      </c>
      <c r="M95" s="43">
        <v>1</v>
      </c>
      <c r="N95" s="23" t="s">
        <v>33</v>
      </c>
      <c r="O95" s="125">
        <v>13664</v>
      </c>
      <c r="P95" s="125"/>
      <c r="Q95" s="126">
        <v>1229.76</v>
      </c>
      <c r="R95" s="125">
        <v>1229.76</v>
      </c>
      <c r="S95" s="125"/>
      <c r="T95" s="125"/>
      <c r="U95" s="125">
        <v>16123.52</v>
      </c>
      <c r="V95" s="62"/>
      <c r="W95" s="19" t="str">
        <f>VLOOKUP(F95,[3]gstzen!$H$2:$H$500,1,0)</f>
        <v>33AAGCR7507N1Z1</v>
      </c>
      <c r="X95" s="31" t="str">
        <f>VLOOKUP(H95,[3]gstzen!$E$14:$E$481,1,0)</f>
        <v>GE260201465</v>
      </c>
      <c r="Y95" s="19">
        <f>VLOOKUP(O95,[3]gstzen!$N$2:$N$500,1,0)</f>
        <v>13664</v>
      </c>
      <c r="Z95" s="19">
        <f>VLOOKUP(Q95,[3]gstzen!$Q$2:$Q$502,1,0)</f>
        <v>1229.76</v>
      </c>
      <c r="AA95" s="19">
        <f>VLOOKUP(R95,[3]gstzen!$P$2:$P$500,1,0)</f>
        <v>1229.76</v>
      </c>
      <c r="AB95" s="19">
        <f t="shared" si="9"/>
        <v>16123.52</v>
      </c>
      <c r="AC95" s="62"/>
      <c r="AD95" s="27">
        <f t="shared" si="10"/>
        <v>0</v>
      </c>
      <c r="AE95" s="27">
        <f t="shared" si="11"/>
        <v>0</v>
      </c>
      <c r="AF95" s="27">
        <f t="shared" si="11"/>
        <v>0</v>
      </c>
      <c r="AG95" s="27">
        <f t="shared" si="12"/>
        <v>0</v>
      </c>
    </row>
    <row r="96" spans="1:33" s="59" customFormat="1">
      <c r="A96" s="59">
        <v>2602</v>
      </c>
      <c r="B96" s="19" t="s">
        <v>1125</v>
      </c>
      <c r="C96" s="64" t="s">
        <v>200</v>
      </c>
      <c r="D96" s="21">
        <v>95</v>
      </c>
      <c r="E96" s="21" t="s">
        <v>234</v>
      </c>
      <c r="F96" s="21" t="s">
        <v>235</v>
      </c>
      <c r="G96" s="21" t="s">
        <v>165</v>
      </c>
      <c r="H96" s="21" t="s">
        <v>241</v>
      </c>
      <c r="I96" s="65">
        <v>45768</v>
      </c>
      <c r="J96" s="43" t="s">
        <v>203</v>
      </c>
      <c r="K96" s="61">
        <v>998599</v>
      </c>
      <c r="L96" s="43" t="s">
        <v>32</v>
      </c>
      <c r="M96" s="43">
        <v>1</v>
      </c>
      <c r="N96" s="23" t="s">
        <v>33</v>
      </c>
      <c r="O96" s="125">
        <v>13664</v>
      </c>
      <c r="P96" s="125"/>
      <c r="Q96" s="126">
        <v>1229.76</v>
      </c>
      <c r="R96" s="125">
        <v>1229.76</v>
      </c>
      <c r="S96" s="125"/>
      <c r="T96" s="125"/>
      <c r="U96" s="125">
        <v>16123.52</v>
      </c>
      <c r="V96" s="62"/>
      <c r="W96" s="19" t="str">
        <f>VLOOKUP(F96,[3]gstzen!$H$2:$H$500,1,0)</f>
        <v>33AAGCR7507N1Z1</v>
      </c>
      <c r="X96" s="31" t="str">
        <f>VLOOKUP(H96,[3]gstzen!$E$14:$E$481,1,0)</f>
        <v>GE260201466</v>
      </c>
      <c r="Y96" s="19">
        <f>VLOOKUP(O96,[3]gstzen!$N$2:$N$500,1,0)</f>
        <v>13664</v>
      </c>
      <c r="Z96" s="19">
        <f>VLOOKUP(Q96,[3]gstzen!$Q$2:$Q$502,1,0)</f>
        <v>1229.76</v>
      </c>
      <c r="AA96" s="19">
        <f>VLOOKUP(R96,[3]gstzen!$P$2:$P$500,1,0)</f>
        <v>1229.76</v>
      </c>
      <c r="AB96" s="19">
        <f t="shared" si="9"/>
        <v>16123.52</v>
      </c>
      <c r="AC96" s="62"/>
      <c r="AD96" s="27">
        <f t="shared" si="10"/>
        <v>0</v>
      </c>
      <c r="AE96" s="27">
        <f t="shared" si="11"/>
        <v>0</v>
      </c>
      <c r="AF96" s="27">
        <f t="shared" si="11"/>
        <v>0</v>
      </c>
      <c r="AG96" s="27">
        <f t="shared" si="12"/>
        <v>0</v>
      </c>
    </row>
    <row r="97" spans="1:33" s="59" customFormat="1">
      <c r="A97" s="59">
        <v>2602</v>
      </c>
      <c r="B97" s="19" t="s">
        <v>1125</v>
      </c>
      <c r="C97" s="64" t="s">
        <v>200</v>
      </c>
      <c r="D97" s="21">
        <v>96</v>
      </c>
      <c r="E97" s="21" t="s">
        <v>234</v>
      </c>
      <c r="F97" s="21" t="s">
        <v>235</v>
      </c>
      <c r="G97" s="21" t="s">
        <v>165</v>
      </c>
      <c r="H97" s="21" t="s">
        <v>242</v>
      </c>
      <c r="I97" s="65">
        <v>45768</v>
      </c>
      <c r="J97" s="43" t="s">
        <v>203</v>
      </c>
      <c r="K97" s="61">
        <v>998599</v>
      </c>
      <c r="L97" s="43" t="s">
        <v>32</v>
      </c>
      <c r="M97" s="43">
        <v>1</v>
      </c>
      <c r="N97" s="23" t="s">
        <v>33</v>
      </c>
      <c r="O97" s="125">
        <v>13664</v>
      </c>
      <c r="P97" s="125"/>
      <c r="Q97" s="126">
        <v>1229.76</v>
      </c>
      <c r="R97" s="125">
        <v>1229.76</v>
      </c>
      <c r="S97" s="125"/>
      <c r="T97" s="125"/>
      <c r="U97" s="125">
        <v>16123.52</v>
      </c>
      <c r="V97" s="62"/>
      <c r="W97" s="19" t="str">
        <f>VLOOKUP(F97,[3]gstzen!$H$2:$H$500,1,0)</f>
        <v>33AAGCR7507N1Z1</v>
      </c>
      <c r="X97" s="31" t="str">
        <f>VLOOKUP(H97,[3]gstzen!$E$14:$E$481,1,0)</f>
        <v>GE260201467</v>
      </c>
      <c r="Y97" s="19">
        <f>VLOOKUP(O97,[3]gstzen!$N$2:$N$500,1,0)</f>
        <v>13664</v>
      </c>
      <c r="Z97" s="19">
        <f>VLOOKUP(Q97,[3]gstzen!$Q$2:$Q$502,1,0)</f>
        <v>1229.76</v>
      </c>
      <c r="AA97" s="19">
        <f>VLOOKUP(R97,[3]gstzen!$P$2:$P$500,1,0)</f>
        <v>1229.76</v>
      </c>
      <c r="AB97" s="19">
        <f t="shared" si="9"/>
        <v>16123.52</v>
      </c>
      <c r="AC97" s="62"/>
      <c r="AD97" s="27">
        <f t="shared" si="10"/>
        <v>0</v>
      </c>
      <c r="AE97" s="27">
        <f t="shared" si="11"/>
        <v>0</v>
      </c>
      <c r="AF97" s="27">
        <f t="shared" si="11"/>
        <v>0</v>
      </c>
      <c r="AG97" s="27">
        <f t="shared" si="12"/>
        <v>0</v>
      </c>
    </row>
    <row r="98" spans="1:33" s="59" customFormat="1">
      <c r="A98" s="59">
        <v>2602</v>
      </c>
      <c r="B98" s="19" t="s">
        <v>1125</v>
      </c>
      <c r="C98" s="64" t="s">
        <v>200</v>
      </c>
      <c r="D98" s="21">
        <v>97</v>
      </c>
      <c r="E98" s="21" t="s">
        <v>234</v>
      </c>
      <c r="F98" s="21" t="s">
        <v>235</v>
      </c>
      <c r="G98" s="21" t="s">
        <v>165</v>
      </c>
      <c r="H98" s="21" t="s">
        <v>243</v>
      </c>
      <c r="I98" s="65">
        <v>45768</v>
      </c>
      <c r="J98" s="43" t="s">
        <v>203</v>
      </c>
      <c r="K98" s="61">
        <v>998599</v>
      </c>
      <c r="L98" s="43" t="s">
        <v>32</v>
      </c>
      <c r="M98" s="43">
        <v>1</v>
      </c>
      <c r="N98" s="23" t="s">
        <v>33</v>
      </c>
      <c r="O98" s="125">
        <v>4712</v>
      </c>
      <c r="P98" s="125"/>
      <c r="Q98" s="126">
        <v>424.08</v>
      </c>
      <c r="R98" s="125">
        <v>424.08</v>
      </c>
      <c r="S98" s="125"/>
      <c r="T98" s="125"/>
      <c r="U98" s="125">
        <v>5560.16</v>
      </c>
      <c r="V98" s="62"/>
      <c r="W98" s="19" t="str">
        <f>VLOOKUP(F98,[3]gstzen!$H$2:$H$500,1,0)</f>
        <v>33AAGCR7507N1Z1</v>
      </c>
      <c r="X98" s="31" t="str">
        <f>VLOOKUP(H98,[3]gstzen!$E$14:$E$481,1,0)</f>
        <v>GE260201468</v>
      </c>
      <c r="Y98" s="19">
        <f>VLOOKUP(O98,[3]gstzen!$N$2:$N$500,1,0)</f>
        <v>4712</v>
      </c>
      <c r="Z98" s="19">
        <f>VLOOKUP(Q98,[3]gstzen!$Q$2:$Q$502,1,0)</f>
        <v>424.08</v>
      </c>
      <c r="AA98" s="19">
        <f>VLOOKUP(R98,[3]gstzen!$P$2:$P$500,1,0)</f>
        <v>424.08</v>
      </c>
      <c r="AB98" s="19">
        <f t="shared" si="9"/>
        <v>5560.16</v>
      </c>
      <c r="AC98" s="62"/>
      <c r="AD98" s="27">
        <f t="shared" si="10"/>
        <v>0</v>
      </c>
      <c r="AE98" s="27">
        <f t="shared" si="11"/>
        <v>0</v>
      </c>
      <c r="AF98" s="27">
        <f t="shared" si="11"/>
        <v>0</v>
      </c>
      <c r="AG98" s="27">
        <f t="shared" si="12"/>
        <v>0</v>
      </c>
    </row>
    <row r="99" spans="1:33" s="59" customFormat="1">
      <c r="A99" s="59">
        <v>2602</v>
      </c>
      <c r="B99" s="19" t="s">
        <v>1125</v>
      </c>
      <c r="C99" s="64" t="s">
        <v>200</v>
      </c>
      <c r="D99" s="21">
        <v>98</v>
      </c>
      <c r="E99" s="21" t="s">
        <v>244</v>
      </c>
      <c r="F99" s="21" t="s">
        <v>245</v>
      </c>
      <c r="G99" s="21" t="s">
        <v>165</v>
      </c>
      <c r="H99" s="21" t="s">
        <v>246</v>
      </c>
      <c r="I99" s="65">
        <v>45768</v>
      </c>
      <c r="J99" s="43" t="s">
        <v>203</v>
      </c>
      <c r="K99" s="61">
        <v>998599</v>
      </c>
      <c r="L99" s="43" t="s">
        <v>32</v>
      </c>
      <c r="M99" s="43">
        <v>1</v>
      </c>
      <c r="N99" s="23" t="s">
        <v>33</v>
      </c>
      <c r="O99" s="125">
        <v>4712</v>
      </c>
      <c r="P99" s="125"/>
      <c r="Q99" s="126">
        <v>424.08</v>
      </c>
      <c r="R99" s="125">
        <v>424.08</v>
      </c>
      <c r="S99" s="125"/>
      <c r="T99" s="125"/>
      <c r="U99" s="125">
        <v>5560.16</v>
      </c>
      <c r="V99" s="62"/>
      <c r="W99" s="19" t="str">
        <f>VLOOKUP(F99,[3]gstzen!$H$2:$H$500,1,0)</f>
        <v>33AABCM8375L2Z2</v>
      </c>
      <c r="X99" s="31" t="str">
        <f>VLOOKUP(H99,[3]gstzen!$E$14:$E$481,1,0)</f>
        <v>GE260201469</v>
      </c>
      <c r="Y99" s="19">
        <f>VLOOKUP(O99,[3]gstzen!$N$2:$N$500,1,0)</f>
        <v>4712</v>
      </c>
      <c r="Z99" s="19">
        <f>VLOOKUP(Q99,[3]gstzen!$Q$2:$Q$502,1,0)</f>
        <v>424.08</v>
      </c>
      <c r="AA99" s="19">
        <f>VLOOKUP(R99,[3]gstzen!$P$2:$P$500,1,0)</f>
        <v>424.08</v>
      </c>
      <c r="AB99" s="19">
        <f t="shared" si="9"/>
        <v>5560.16</v>
      </c>
      <c r="AC99" s="62"/>
      <c r="AD99" s="27">
        <f t="shared" si="10"/>
        <v>0</v>
      </c>
      <c r="AE99" s="27">
        <f t="shared" si="11"/>
        <v>0</v>
      </c>
      <c r="AF99" s="27">
        <f t="shared" si="11"/>
        <v>0</v>
      </c>
      <c r="AG99" s="27">
        <f t="shared" si="12"/>
        <v>0</v>
      </c>
    </row>
    <row r="100" spans="1:33" s="59" customFormat="1">
      <c r="A100" s="59">
        <v>2602</v>
      </c>
      <c r="B100" s="19" t="s">
        <v>1125</v>
      </c>
      <c r="C100" s="64" t="s">
        <v>200</v>
      </c>
      <c r="D100" s="21">
        <v>99</v>
      </c>
      <c r="E100" s="21" t="s">
        <v>234</v>
      </c>
      <c r="F100" s="21" t="s">
        <v>235</v>
      </c>
      <c r="G100" s="21" t="s">
        <v>165</v>
      </c>
      <c r="H100" s="21" t="s">
        <v>247</v>
      </c>
      <c r="I100" s="65">
        <v>45768</v>
      </c>
      <c r="J100" s="43" t="s">
        <v>203</v>
      </c>
      <c r="K100" s="61">
        <v>998599</v>
      </c>
      <c r="L100" s="43" t="s">
        <v>32</v>
      </c>
      <c r="M100" s="43">
        <v>1</v>
      </c>
      <c r="N100" s="23" t="s">
        <v>33</v>
      </c>
      <c r="O100" s="125">
        <v>4712</v>
      </c>
      <c r="P100" s="125"/>
      <c r="Q100" s="126">
        <v>424.08</v>
      </c>
      <c r="R100" s="125">
        <v>424.08</v>
      </c>
      <c r="S100" s="125"/>
      <c r="T100" s="125"/>
      <c r="U100" s="125">
        <v>5560.16</v>
      </c>
      <c r="V100" s="62"/>
      <c r="W100" s="19" t="str">
        <f>VLOOKUP(F100,[3]gstzen!$H$2:$H$500,1,0)</f>
        <v>33AAGCR7507N1Z1</v>
      </c>
      <c r="X100" s="31" t="str">
        <f>VLOOKUP(H100,[3]gstzen!$E$14:$E$481,1,0)</f>
        <v>GE260201470</v>
      </c>
      <c r="Y100" s="19">
        <f>VLOOKUP(O100,[3]gstzen!$N$2:$N$500,1,0)</f>
        <v>4712</v>
      </c>
      <c r="Z100" s="19">
        <f>VLOOKUP(Q100,[3]gstzen!$Q$2:$Q$502,1,0)</f>
        <v>424.08</v>
      </c>
      <c r="AA100" s="19">
        <f>VLOOKUP(R100,[3]gstzen!$P$2:$P$500,1,0)</f>
        <v>424.08</v>
      </c>
      <c r="AB100" s="19">
        <f t="shared" si="9"/>
        <v>5560.16</v>
      </c>
      <c r="AC100" s="62"/>
      <c r="AD100" s="27">
        <f t="shared" si="10"/>
        <v>0</v>
      </c>
      <c r="AE100" s="27">
        <f t="shared" si="11"/>
        <v>0</v>
      </c>
      <c r="AF100" s="27">
        <f t="shared" si="11"/>
        <v>0</v>
      </c>
      <c r="AG100" s="27">
        <f t="shared" si="12"/>
        <v>0</v>
      </c>
    </row>
    <row r="101" spans="1:33" s="59" customFormat="1">
      <c r="A101" s="59">
        <v>2602</v>
      </c>
      <c r="B101" s="19" t="s">
        <v>1125</v>
      </c>
      <c r="C101" s="64" t="s">
        <v>200</v>
      </c>
      <c r="D101" s="21">
        <v>100</v>
      </c>
      <c r="E101" s="21" t="s">
        <v>234</v>
      </c>
      <c r="F101" s="21" t="s">
        <v>235</v>
      </c>
      <c r="G101" s="21" t="s">
        <v>165</v>
      </c>
      <c r="H101" s="21" t="s">
        <v>248</v>
      </c>
      <c r="I101" s="65">
        <v>45768</v>
      </c>
      <c r="J101" s="43" t="s">
        <v>203</v>
      </c>
      <c r="K101" s="61">
        <v>998599</v>
      </c>
      <c r="L101" s="43" t="s">
        <v>32</v>
      </c>
      <c r="M101" s="43">
        <v>1</v>
      </c>
      <c r="N101" s="23" t="s">
        <v>33</v>
      </c>
      <c r="O101" s="125">
        <v>4712</v>
      </c>
      <c r="P101" s="125"/>
      <c r="Q101" s="126">
        <v>424.08</v>
      </c>
      <c r="R101" s="125">
        <v>424.08</v>
      </c>
      <c r="S101" s="125"/>
      <c r="T101" s="125"/>
      <c r="U101" s="125">
        <v>5560.16</v>
      </c>
      <c r="V101" s="62"/>
      <c r="W101" s="19" t="str">
        <f>VLOOKUP(F101,[3]gstzen!$H$2:$H$500,1,0)</f>
        <v>33AAGCR7507N1Z1</v>
      </c>
      <c r="X101" s="31" t="str">
        <f>VLOOKUP(H101,[3]gstzen!$E$14:$E$481,1,0)</f>
        <v>GE260201471</v>
      </c>
      <c r="Y101" s="19">
        <f>VLOOKUP(O101,[3]gstzen!$N$2:$N$500,1,0)</f>
        <v>4712</v>
      </c>
      <c r="Z101" s="19">
        <f>VLOOKUP(Q101,[3]gstzen!$Q$2:$Q$502,1,0)</f>
        <v>424.08</v>
      </c>
      <c r="AA101" s="19">
        <f>VLOOKUP(R101,[3]gstzen!$P$2:$P$500,1,0)</f>
        <v>424.08</v>
      </c>
      <c r="AB101" s="19">
        <f t="shared" si="9"/>
        <v>5560.16</v>
      </c>
      <c r="AC101" s="62"/>
      <c r="AD101" s="27">
        <f t="shared" si="10"/>
        <v>0</v>
      </c>
      <c r="AE101" s="27">
        <f t="shared" si="11"/>
        <v>0</v>
      </c>
      <c r="AF101" s="27">
        <f t="shared" si="11"/>
        <v>0</v>
      </c>
      <c r="AG101" s="27">
        <f t="shared" si="12"/>
        <v>0</v>
      </c>
    </row>
    <row r="102" spans="1:33" s="59" customFormat="1">
      <c r="A102" s="59">
        <v>2602</v>
      </c>
      <c r="B102" s="19" t="s">
        <v>1125</v>
      </c>
      <c r="C102" s="64" t="s">
        <v>200</v>
      </c>
      <c r="D102" s="21">
        <v>101</v>
      </c>
      <c r="E102" s="21" t="s">
        <v>249</v>
      </c>
      <c r="F102" s="21" t="s">
        <v>249</v>
      </c>
      <c r="G102" s="21" t="s">
        <v>165</v>
      </c>
      <c r="H102" s="21" t="s">
        <v>250</v>
      </c>
      <c r="I102" s="65">
        <v>45772</v>
      </c>
      <c r="J102" s="43" t="s">
        <v>203</v>
      </c>
      <c r="K102" s="61">
        <v>998599</v>
      </c>
      <c r="L102" s="43" t="s">
        <v>32</v>
      </c>
      <c r="M102" s="43">
        <v>1</v>
      </c>
      <c r="N102" s="23" t="s">
        <v>33</v>
      </c>
      <c r="O102" s="125">
        <v>93753</v>
      </c>
      <c r="P102" s="125"/>
      <c r="Q102" s="126">
        <v>8437.77</v>
      </c>
      <c r="R102" s="125">
        <v>8437.77</v>
      </c>
      <c r="S102" s="125"/>
      <c r="T102" s="125"/>
      <c r="U102" s="125">
        <v>110628.54000000001</v>
      </c>
      <c r="V102" s="62"/>
      <c r="W102" s="19" t="str">
        <f>VLOOKUP(F102,[3]gstzen!$H$2:$H$500,1,0)</f>
        <v>33AASCM5656M1ZQ</v>
      </c>
      <c r="X102" s="31" t="str">
        <f>VLOOKUP(H102,[3]gstzen!$E$14:$E$481,1,0)</f>
        <v>GE260201472</v>
      </c>
      <c r="Y102" s="19">
        <f>VLOOKUP(O102,[3]gstzen!$N$2:$N$500,1,0)</f>
        <v>93753</v>
      </c>
      <c r="Z102" s="19">
        <f>VLOOKUP(Q102,[3]gstzen!$Q$2:$Q$502,1,0)</f>
        <v>8437.77</v>
      </c>
      <c r="AA102" s="19">
        <f>VLOOKUP(R102,[3]gstzen!$P$2:$P$500,1,0)</f>
        <v>8437.77</v>
      </c>
      <c r="AB102" s="19">
        <f t="shared" si="9"/>
        <v>110628.54000000001</v>
      </c>
      <c r="AC102" s="62"/>
      <c r="AD102" s="27">
        <f t="shared" si="10"/>
        <v>0</v>
      </c>
      <c r="AE102" s="27">
        <f t="shared" si="11"/>
        <v>0</v>
      </c>
      <c r="AF102" s="27">
        <f t="shared" si="11"/>
        <v>0</v>
      </c>
      <c r="AG102" s="27">
        <f t="shared" si="12"/>
        <v>0</v>
      </c>
    </row>
    <row r="103" spans="1:33" s="59" customFormat="1">
      <c r="A103" s="59">
        <v>2602</v>
      </c>
      <c r="B103" s="19" t="s">
        <v>1125</v>
      </c>
      <c r="C103" s="64" t="s">
        <v>200</v>
      </c>
      <c r="D103" s="21">
        <v>102</v>
      </c>
      <c r="E103" s="21" t="s">
        <v>251</v>
      </c>
      <c r="F103" s="21" t="s">
        <v>251</v>
      </c>
      <c r="G103" s="21" t="s">
        <v>165</v>
      </c>
      <c r="H103" s="21" t="s">
        <v>252</v>
      </c>
      <c r="I103" s="65">
        <v>45772</v>
      </c>
      <c r="J103" s="43" t="s">
        <v>203</v>
      </c>
      <c r="K103" s="61">
        <v>998599</v>
      </c>
      <c r="L103" s="43" t="s">
        <v>32</v>
      </c>
      <c r="M103" s="43">
        <v>1</v>
      </c>
      <c r="N103" s="23" t="s">
        <v>33</v>
      </c>
      <c r="O103" s="125">
        <v>75290</v>
      </c>
      <c r="P103" s="125"/>
      <c r="Q103" s="126">
        <v>6776.1</v>
      </c>
      <c r="R103" s="125">
        <v>6776.1</v>
      </c>
      <c r="S103" s="125"/>
      <c r="T103" s="125"/>
      <c r="U103" s="125">
        <v>88842.200000000012</v>
      </c>
      <c r="V103" s="62"/>
      <c r="W103" s="19" t="str">
        <f>VLOOKUP(F103,[3]gstzen!$H$2:$H$500,1,0)</f>
        <v>33AAZCA8779L1ZJ</v>
      </c>
      <c r="X103" s="31" t="str">
        <f>VLOOKUP(H103,[3]gstzen!$E$14:$E$481,1,0)</f>
        <v>GE260201473</v>
      </c>
      <c r="Y103" s="19">
        <f>VLOOKUP(O103,[3]gstzen!$N$2:$N$500,1,0)</f>
        <v>75290</v>
      </c>
      <c r="Z103" s="19">
        <f>VLOOKUP(Q103,[3]gstzen!$Q$2:$Q$502,1,0)</f>
        <v>6776.1</v>
      </c>
      <c r="AA103" s="19">
        <f>VLOOKUP(R103,[3]gstzen!$P$2:$P$500,1,0)</f>
        <v>6776.1</v>
      </c>
      <c r="AB103" s="19">
        <f t="shared" si="9"/>
        <v>88842.200000000012</v>
      </c>
      <c r="AC103" s="62"/>
      <c r="AD103" s="27">
        <f t="shared" si="10"/>
        <v>0</v>
      </c>
      <c r="AE103" s="27">
        <f t="shared" si="11"/>
        <v>0</v>
      </c>
      <c r="AF103" s="27">
        <f t="shared" si="11"/>
        <v>0</v>
      </c>
      <c r="AG103" s="27">
        <f t="shared" si="12"/>
        <v>0</v>
      </c>
    </row>
    <row r="104" spans="1:33" s="59" customFormat="1">
      <c r="A104" s="59">
        <v>2602</v>
      </c>
      <c r="B104" s="19" t="s">
        <v>1125</v>
      </c>
      <c r="C104" s="64" t="s">
        <v>200</v>
      </c>
      <c r="D104" s="21">
        <v>103</v>
      </c>
      <c r="E104" s="21" t="s">
        <v>253</v>
      </c>
      <c r="F104" s="21" t="s">
        <v>253</v>
      </c>
      <c r="G104" s="21" t="s">
        <v>165</v>
      </c>
      <c r="H104" s="21" t="s">
        <v>254</v>
      </c>
      <c r="I104" s="65">
        <v>45775</v>
      </c>
      <c r="J104" s="43" t="s">
        <v>203</v>
      </c>
      <c r="K104" s="61">
        <v>998599</v>
      </c>
      <c r="L104" s="43" t="s">
        <v>32</v>
      </c>
      <c r="M104" s="43">
        <v>1</v>
      </c>
      <c r="N104" s="23" t="s">
        <v>33</v>
      </c>
      <c r="O104" s="125">
        <v>2742567</v>
      </c>
      <c r="P104" s="125"/>
      <c r="Q104" s="126">
        <v>246831.03</v>
      </c>
      <c r="R104" s="125">
        <v>246831.03</v>
      </c>
      <c r="S104" s="125"/>
      <c r="T104" s="125"/>
      <c r="U104" s="125">
        <v>3236229.0599999996</v>
      </c>
      <c r="V104" s="62"/>
      <c r="W104" s="19" t="str">
        <f>VLOOKUP(F104,[3]gstzen!$H$2:$H$500,1,0)</f>
        <v>33AAYFA2296E1Z9</v>
      </c>
      <c r="X104" s="31" t="str">
        <f>VLOOKUP(H104,[3]gstzen!$E$14:$E$481,1,0)</f>
        <v>GE260201474</v>
      </c>
      <c r="Y104" s="19">
        <f>VLOOKUP(O104,[3]gstzen!$N$2:$N$500,1,0)</f>
        <v>2742567</v>
      </c>
      <c r="Z104" s="19">
        <f>VLOOKUP(Q104,[3]gstzen!$Q$2:$Q$502,1,0)</f>
        <v>246831.03</v>
      </c>
      <c r="AA104" s="19">
        <f>VLOOKUP(R104,[3]gstzen!$P$2:$P$500,1,0)</f>
        <v>246831.03</v>
      </c>
      <c r="AB104" s="19">
        <f t="shared" si="9"/>
        <v>3236229.0599999996</v>
      </c>
      <c r="AC104" s="62"/>
      <c r="AD104" s="27">
        <f t="shared" si="10"/>
        <v>0</v>
      </c>
      <c r="AE104" s="27">
        <f t="shared" si="11"/>
        <v>0</v>
      </c>
      <c r="AF104" s="27">
        <f t="shared" si="11"/>
        <v>0</v>
      </c>
      <c r="AG104" s="27">
        <f t="shared" si="12"/>
        <v>0</v>
      </c>
    </row>
    <row r="105" spans="1:33" s="59" customFormat="1">
      <c r="A105" s="59">
        <v>2602</v>
      </c>
      <c r="B105" s="19" t="s">
        <v>1125</v>
      </c>
      <c r="C105" s="64" t="s">
        <v>200</v>
      </c>
      <c r="D105" s="21">
        <v>104</v>
      </c>
      <c r="E105" s="21" t="s">
        <v>253</v>
      </c>
      <c r="F105" s="21" t="s">
        <v>253</v>
      </c>
      <c r="G105" s="66" t="s">
        <v>165</v>
      </c>
      <c r="H105" s="21" t="s">
        <v>255</v>
      </c>
      <c r="I105" s="65">
        <v>45775</v>
      </c>
      <c r="J105" s="42" t="s">
        <v>203</v>
      </c>
      <c r="K105" s="61">
        <v>998599</v>
      </c>
      <c r="L105" s="42" t="s">
        <v>32</v>
      </c>
      <c r="M105" s="43">
        <v>1</v>
      </c>
      <c r="N105" s="23" t="s">
        <v>33</v>
      </c>
      <c r="O105" s="125">
        <v>72798</v>
      </c>
      <c r="P105" s="125"/>
      <c r="Q105" s="126">
        <v>6551.82</v>
      </c>
      <c r="R105" s="125">
        <v>6551.82</v>
      </c>
      <c r="S105" s="125"/>
      <c r="T105" s="125"/>
      <c r="U105" s="125">
        <v>85901.640000000014</v>
      </c>
      <c r="V105" s="62"/>
      <c r="W105" s="19" t="str">
        <f>VLOOKUP(F105,[3]gstzen!$H$2:$H$500,1,0)</f>
        <v>33AAYFA2296E1Z9</v>
      </c>
      <c r="X105" s="31" t="str">
        <f>VLOOKUP(H105,[3]gstzen!$E$14:$E$481,1,0)</f>
        <v>GE260201475</v>
      </c>
      <c r="Y105" s="19">
        <f>VLOOKUP(O105,[3]gstzen!$N$2:$N$500,1,0)</f>
        <v>72798</v>
      </c>
      <c r="Z105" s="19">
        <f>VLOOKUP(Q105,[3]gstzen!$Q$2:$Q$502,1,0)</f>
        <v>6551.82</v>
      </c>
      <c r="AA105" s="19">
        <f>VLOOKUP(R105,[3]gstzen!$P$2:$P$500,1,0)</f>
        <v>6551.82</v>
      </c>
      <c r="AB105" s="19">
        <f t="shared" si="9"/>
        <v>85901.640000000014</v>
      </c>
      <c r="AC105" s="62"/>
      <c r="AD105" s="27">
        <f t="shared" si="10"/>
        <v>0</v>
      </c>
      <c r="AE105" s="27">
        <f t="shared" si="11"/>
        <v>0</v>
      </c>
      <c r="AF105" s="27">
        <f t="shared" si="11"/>
        <v>0</v>
      </c>
      <c r="AG105" s="27">
        <f t="shared" si="12"/>
        <v>0</v>
      </c>
    </row>
    <row r="106" spans="1:33" s="59" customFormat="1">
      <c r="A106" s="59">
        <v>2602</v>
      </c>
      <c r="B106" s="19" t="s">
        <v>1125</v>
      </c>
      <c r="C106" s="64" t="s">
        <v>200</v>
      </c>
      <c r="D106" s="21">
        <v>105</v>
      </c>
      <c r="E106" s="21" t="s">
        <v>256</v>
      </c>
      <c r="F106" s="21" t="s">
        <v>256</v>
      </c>
      <c r="G106" s="66" t="s">
        <v>165</v>
      </c>
      <c r="H106" s="21" t="s">
        <v>257</v>
      </c>
      <c r="I106" s="65">
        <v>45775</v>
      </c>
      <c r="J106" s="42" t="s">
        <v>203</v>
      </c>
      <c r="K106" s="61">
        <v>998599</v>
      </c>
      <c r="L106" s="42" t="s">
        <v>32</v>
      </c>
      <c r="M106" s="43">
        <v>1</v>
      </c>
      <c r="N106" s="23" t="s">
        <v>33</v>
      </c>
      <c r="O106" s="125">
        <v>82626</v>
      </c>
      <c r="P106" s="125"/>
      <c r="Q106" s="126">
        <v>7436.34</v>
      </c>
      <c r="R106" s="125">
        <v>7436.34</v>
      </c>
      <c r="S106" s="125"/>
      <c r="T106" s="125"/>
      <c r="U106" s="125">
        <v>97498.68</v>
      </c>
      <c r="V106" s="62"/>
      <c r="W106" s="19" t="str">
        <f>VLOOKUP(F106,[3]gstzen!$H$2:$H$500,1,0)</f>
        <v>33AEQPA3952H1ZL</v>
      </c>
      <c r="X106" s="31" t="str">
        <f>VLOOKUP(H106,[3]gstzen!$E$14:$E$481,1,0)</f>
        <v>GE260201476</v>
      </c>
      <c r="Y106" s="19">
        <f>VLOOKUP(O106,[3]gstzen!$N$2:$N$500,1,0)</f>
        <v>82626</v>
      </c>
      <c r="Z106" s="19">
        <f>VLOOKUP(Q106,[3]gstzen!$Q$2:$Q$502,1,0)</f>
        <v>7436.34</v>
      </c>
      <c r="AA106" s="19">
        <f>VLOOKUP(R106,[3]gstzen!$P$2:$P$500,1,0)</f>
        <v>7436.34</v>
      </c>
      <c r="AB106" s="19">
        <f t="shared" si="9"/>
        <v>97498.68</v>
      </c>
      <c r="AC106" s="62"/>
      <c r="AD106" s="27">
        <f t="shared" si="10"/>
        <v>0</v>
      </c>
      <c r="AE106" s="27">
        <f t="shared" si="11"/>
        <v>0</v>
      </c>
      <c r="AF106" s="27">
        <f t="shared" si="11"/>
        <v>0</v>
      </c>
      <c r="AG106" s="27">
        <f t="shared" si="12"/>
        <v>0</v>
      </c>
    </row>
    <row r="107" spans="1:33" s="59" customFormat="1">
      <c r="A107" s="59">
        <v>2602</v>
      </c>
      <c r="B107" s="19" t="s">
        <v>1125</v>
      </c>
      <c r="C107" s="64" t="s">
        <v>200</v>
      </c>
      <c r="D107" s="21">
        <v>106</v>
      </c>
      <c r="E107" s="21" t="s">
        <v>258</v>
      </c>
      <c r="F107" s="21" t="s">
        <v>258</v>
      </c>
      <c r="G107" s="21" t="s">
        <v>165</v>
      </c>
      <c r="H107" s="21" t="s">
        <v>259</v>
      </c>
      <c r="I107" s="65">
        <v>45777</v>
      </c>
      <c r="J107" s="43" t="s">
        <v>203</v>
      </c>
      <c r="K107" s="61">
        <v>998599</v>
      </c>
      <c r="L107" s="43" t="s">
        <v>32</v>
      </c>
      <c r="M107" s="43">
        <v>1</v>
      </c>
      <c r="N107" s="23" t="s">
        <v>33</v>
      </c>
      <c r="O107" s="125">
        <v>62138</v>
      </c>
      <c r="P107" s="125"/>
      <c r="Q107" s="126">
        <v>5592.42</v>
      </c>
      <c r="R107" s="125">
        <v>5592.42</v>
      </c>
      <c r="S107" s="125"/>
      <c r="T107" s="125"/>
      <c r="U107" s="125">
        <v>73322.84</v>
      </c>
      <c r="V107" s="62"/>
      <c r="W107" s="19" t="str">
        <f>VLOOKUP(F107,[3]gstzen!$H$2:$H$500,1,0)</f>
        <v>33AAACJ8486E1ZI</v>
      </c>
      <c r="X107" s="31" t="str">
        <f>VLOOKUP(H107,[3]gstzen!$E$2:$E$500,1,0)</f>
        <v>GE260201477</v>
      </c>
      <c r="Y107" s="19">
        <f>VLOOKUP(O107,[3]gstzen!$N$2:$N$500,1,0)</f>
        <v>62138</v>
      </c>
      <c r="Z107" s="19">
        <f>VLOOKUP(Q107,[3]gstzen!$Q$2:$Q$502,1,0)</f>
        <v>5592.42</v>
      </c>
      <c r="AA107" s="19">
        <f>VLOOKUP(R107,[3]gstzen!$P$2:$P$500,1,0)</f>
        <v>5592.42</v>
      </c>
      <c r="AB107" s="19">
        <f t="shared" si="9"/>
        <v>73322.84</v>
      </c>
      <c r="AC107" s="62"/>
      <c r="AD107" s="27">
        <f t="shared" si="10"/>
        <v>0</v>
      </c>
      <c r="AE107" s="27">
        <f t="shared" si="11"/>
        <v>0</v>
      </c>
      <c r="AF107" s="27">
        <f t="shared" si="11"/>
        <v>0</v>
      </c>
      <c r="AG107" s="27">
        <f t="shared" si="12"/>
        <v>0</v>
      </c>
    </row>
    <row r="108" spans="1:33" s="59" customFormat="1">
      <c r="A108" s="59">
        <v>2602</v>
      </c>
      <c r="B108" s="19" t="s">
        <v>1125</v>
      </c>
      <c r="C108" s="64" t="s">
        <v>200</v>
      </c>
      <c r="D108" s="21">
        <v>107</v>
      </c>
      <c r="E108" s="21" t="s">
        <v>260</v>
      </c>
      <c r="F108" s="21" t="s">
        <v>260</v>
      </c>
      <c r="G108" s="21" t="s">
        <v>165</v>
      </c>
      <c r="H108" s="21" t="s">
        <v>261</v>
      </c>
      <c r="I108" s="65">
        <v>45777</v>
      </c>
      <c r="J108" s="67" t="s">
        <v>203</v>
      </c>
      <c r="K108" s="61">
        <v>998599</v>
      </c>
      <c r="L108" s="43" t="s">
        <v>32</v>
      </c>
      <c r="M108" s="43">
        <v>1</v>
      </c>
      <c r="N108" s="23" t="s">
        <v>33</v>
      </c>
      <c r="O108" s="125">
        <v>64342</v>
      </c>
      <c r="P108" s="125"/>
      <c r="Q108" s="126">
        <v>5790.78</v>
      </c>
      <c r="R108" s="125">
        <v>5790.78</v>
      </c>
      <c r="S108" s="125"/>
      <c r="T108" s="125"/>
      <c r="U108" s="125">
        <v>75923.56</v>
      </c>
      <c r="V108" s="62"/>
      <c r="W108" s="19" t="str">
        <f>VLOOKUP(F108,[3]gstzen!$H$2:$H$500,1,0)</f>
        <v>33AAFCL8208B1ZX</v>
      </c>
      <c r="X108" s="31" t="str">
        <f>VLOOKUP(H108,[3]gstzen!$E$2:$E$500,1,0)</f>
        <v>GE260201478</v>
      </c>
      <c r="Y108" s="19">
        <f>VLOOKUP(O108,[3]gstzen!$N$2:$N$500,1,0)</f>
        <v>64342</v>
      </c>
      <c r="Z108" s="19">
        <f>VLOOKUP(Q108,[3]gstzen!$Q$2:$Q$502,1,0)</f>
        <v>5790.78</v>
      </c>
      <c r="AA108" s="19">
        <f>VLOOKUP(R108,[3]gstzen!$P$2:$P$500,1,0)</f>
        <v>5790.78</v>
      </c>
      <c r="AB108" s="19">
        <f t="shared" si="9"/>
        <v>75923.56</v>
      </c>
      <c r="AC108" s="62"/>
      <c r="AD108" s="27">
        <f t="shared" si="10"/>
        <v>0</v>
      </c>
      <c r="AE108" s="27">
        <f t="shared" si="11"/>
        <v>0</v>
      </c>
      <c r="AF108" s="27">
        <f t="shared" si="11"/>
        <v>0</v>
      </c>
      <c r="AG108" s="27">
        <f t="shared" si="12"/>
        <v>0</v>
      </c>
    </row>
    <row r="109" spans="1:33" s="59" customFormat="1" ht="30">
      <c r="A109" s="59">
        <v>2306</v>
      </c>
      <c r="B109" s="19" t="s">
        <v>1125</v>
      </c>
      <c r="C109" s="3" t="s">
        <v>1226</v>
      </c>
      <c r="D109" s="21">
        <v>108</v>
      </c>
      <c r="E109" s="68" t="s">
        <v>262</v>
      </c>
      <c r="F109" s="61" t="s">
        <v>28</v>
      </c>
      <c r="G109" s="21" t="s">
        <v>263</v>
      </c>
      <c r="H109" s="21" t="s">
        <v>264</v>
      </c>
      <c r="I109" s="69">
        <v>45764</v>
      </c>
      <c r="J109" s="61"/>
      <c r="K109" s="21">
        <v>998599</v>
      </c>
      <c r="L109" s="43" t="s">
        <v>32</v>
      </c>
      <c r="M109" s="43">
        <v>1</v>
      </c>
      <c r="N109" s="23" t="s">
        <v>33</v>
      </c>
      <c r="O109" s="125">
        <v>4400</v>
      </c>
      <c r="P109" s="125"/>
      <c r="Q109" s="125">
        <v>396</v>
      </c>
      <c r="R109" s="125">
        <v>396</v>
      </c>
      <c r="S109" s="125"/>
      <c r="T109" s="125"/>
      <c r="U109" s="125">
        <v>5192</v>
      </c>
      <c r="V109" s="62"/>
      <c r="W109" s="19" t="e">
        <f>VLOOKUP(F109,[3]gstzen!$H$2:$H$500,1,0)</f>
        <v>#N/A</v>
      </c>
      <c r="X109" s="31" t="str">
        <f>VLOOKUP(H109,[3]gstzen!$E$14:$E$481,1,0)</f>
        <v>GE230612531</v>
      </c>
      <c r="Y109" s="19">
        <f>VLOOKUP(O109,[3]gstzen!$N$2:$N$500,1,0)</f>
        <v>4400</v>
      </c>
      <c r="Z109" s="19">
        <f>VLOOKUP(Q109,[3]gstzen!$Q$2:$Q$502,1,0)</f>
        <v>396</v>
      </c>
      <c r="AA109" s="19">
        <f>VLOOKUP(R109,[3]gstzen!$P$2:$P$500,1,0)</f>
        <v>396</v>
      </c>
      <c r="AB109" s="19">
        <f t="shared" si="9"/>
        <v>5192</v>
      </c>
      <c r="AC109" s="62"/>
      <c r="AD109" s="27">
        <f t="shared" si="10"/>
        <v>0</v>
      </c>
      <c r="AE109" s="27">
        <f t="shared" si="11"/>
        <v>0</v>
      </c>
      <c r="AF109" s="27">
        <f t="shared" si="11"/>
        <v>0</v>
      </c>
      <c r="AG109" s="27">
        <f t="shared" si="12"/>
        <v>0</v>
      </c>
    </row>
    <row r="110" spans="1:33" s="59" customFormat="1" ht="30">
      <c r="A110" s="59">
        <v>2306</v>
      </c>
      <c r="B110" s="19" t="s">
        <v>1125</v>
      </c>
      <c r="C110" s="3" t="s">
        <v>1226</v>
      </c>
      <c r="D110" s="21">
        <v>109</v>
      </c>
      <c r="E110" s="68" t="s">
        <v>265</v>
      </c>
      <c r="F110" s="61" t="s">
        <v>28</v>
      </c>
      <c r="G110" s="21" t="s">
        <v>266</v>
      </c>
      <c r="H110" s="21" t="s">
        <v>267</v>
      </c>
      <c r="I110" s="69">
        <v>45764</v>
      </c>
      <c r="J110" s="61"/>
      <c r="K110" s="21">
        <v>998599</v>
      </c>
      <c r="L110" s="43" t="s">
        <v>32</v>
      </c>
      <c r="M110" s="43">
        <v>1</v>
      </c>
      <c r="N110" s="23" t="s">
        <v>33</v>
      </c>
      <c r="O110" s="125">
        <v>250</v>
      </c>
      <c r="P110" s="125"/>
      <c r="Q110" s="125">
        <v>22.5</v>
      </c>
      <c r="R110" s="125">
        <v>22.5</v>
      </c>
      <c r="S110" s="125"/>
      <c r="T110" s="125"/>
      <c r="U110" s="125">
        <v>295</v>
      </c>
      <c r="V110" s="62"/>
      <c r="W110" s="19" t="e">
        <f>VLOOKUP(F110,[3]gstzen!$H$2:$H$500,1,0)</f>
        <v>#N/A</v>
      </c>
      <c r="X110" s="31" t="str">
        <f>VLOOKUP(H110,[3]gstzen!$E$14:$E$481,1,0)</f>
        <v>GE230612532</v>
      </c>
      <c r="Y110" s="19">
        <f>VLOOKUP(O110,[3]gstzen!$N$2:$N$500,1,0)</f>
        <v>250</v>
      </c>
      <c r="Z110" s="19">
        <f>VLOOKUP(Q110,[3]gstzen!$Q$2:$Q$502,1,0)</f>
        <v>22.5</v>
      </c>
      <c r="AA110" s="19">
        <f>VLOOKUP(R110,[3]gstzen!$P$2:$P$500,1,0)</f>
        <v>22.5</v>
      </c>
      <c r="AB110" s="19">
        <f t="shared" si="9"/>
        <v>295</v>
      </c>
      <c r="AC110" s="62"/>
      <c r="AD110" s="27">
        <f t="shared" si="10"/>
        <v>0</v>
      </c>
      <c r="AE110" s="27">
        <f t="shared" si="11"/>
        <v>0</v>
      </c>
      <c r="AF110" s="27">
        <f t="shared" si="11"/>
        <v>0</v>
      </c>
      <c r="AG110" s="27">
        <f t="shared" si="12"/>
        <v>0</v>
      </c>
    </row>
    <row r="111" spans="1:33" s="59" customFormat="1" ht="30">
      <c r="A111" s="59">
        <v>2306</v>
      </c>
      <c r="B111" s="19" t="s">
        <v>1125</v>
      </c>
      <c r="C111" s="3" t="s">
        <v>1226</v>
      </c>
      <c r="D111" s="21">
        <v>110</v>
      </c>
      <c r="E111" s="70" t="s">
        <v>268</v>
      </c>
      <c r="F111" s="61" t="s">
        <v>28</v>
      </c>
      <c r="G111" s="21" t="s">
        <v>263</v>
      </c>
      <c r="H111" s="21" t="s">
        <v>269</v>
      </c>
      <c r="I111" s="69">
        <v>45768</v>
      </c>
      <c r="J111" s="61"/>
      <c r="K111" s="21">
        <v>998599</v>
      </c>
      <c r="L111" s="43" t="s">
        <v>32</v>
      </c>
      <c r="M111" s="43">
        <v>1</v>
      </c>
      <c r="N111" s="23" t="s">
        <v>33</v>
      </c>
      <c r="O111" s="125">
        <v>1000</v>
      </c>
      <c r="P111" s="125"/>
      <c r="Q111" s="125">
        <v>90</v>
      </c>
      <c r="R111" s="125">
        <v>90</v>
      </c>
      <c r="S111" s="125"/>
      <c r="T111" s="125"/>
      <c r="U111" s="125">
        <v>1180</v>
      </c>
      <c r="V111" s="62"/>
      <c r="W111" s="19" t="e">
        <f>VLOOKUP(F111,[3]gstzen!$H$2:$H$500,1,0)</f>
        <v>#N/A</v>
      </c>
      <c r="X111" s="31" t="str">
        <f>VLOOKUP(H111,[3]gstzen!$E$14:$E$481,1,0)</f>
        <v>GE230612533</v>
      </c>
      <c r="Y111" s="19">
        <f>VLOOKUP(O111,[3]gstzen!$N$2:$N$500,1,0)</f>
        <v>1000</v>
      </c>
      <c r="Z111" s="19">
        <f>VLOOKUP(Q111,[3]gstzen!$Q$2:$Q$502,1,0)</f>
        <v>90</v>
      </c>
      <c r="AA111" s="19">
        <f>VLOOKUP(R111,[3]gstzen!$P$2:$P$500,1,0)</f>
        <v>90</v>
      </c>
      <c r="AB111" s="19">
        <f t="shared" si="9"/>
        <v>1180</v>
      </c>
      <c r="AC111" s="62"/>
      <c r="AD111" s="27">
        <f t="shared" si="10"/>
        <v>0</v>
      </c>
      <c r="AE111" s="27">
        <f t="shared" si="11"/>
        <v>0</v>
      </c>
      <c r="AF111" s="27">
        <f t="shared" si="11"/>
        <v>0</v>
      </c>
      <c r="AG111" s="27">
        <f t="shared" si="12"/>
        <v>0</v>
      </c>
    </row>
    <row r="112" spans="1:33" s="59" customFormat="1" ht="30">
      <c r="A112" s="59">
        <v>2306</v>
      </c>
      <c r="B112" s="19" t="s">
        <v>1125</v>
      </c>
      <c r="C112" s="3" t="s">
        <v>1226</v>
      </c>
      <c r="D112" s="21">
        <v>111</v>
      </c>
      <c r="E112" s="70" t="s">
        <v>270</v>
      </c>
      <c r="F112" s="61" t="s">
        <v>28</v>
      </c>
      <c r="G112" s="21" t="s">
        <v>263</v>
      </c>
      <c r="H112" s="21" t="s">
        <v>271</v>
      </c>
      <c r="I112" s="69">
        <v>45768</v>
      </c>
      <c r="J112" s="61"/>
      <c r="K112" s="21">
        <v>998599</v>
      </c>
      <c r="L112" s="43" t="s">
        <v>32</v>
      </c>
      <c r="M112" s="43">
        <v>1</v>
      </c>
      <c r="N112" s="23" t="s">
        <v>33</v>
      </c>
      <c r="O112" s="125">
        <v>1000</v>
      </c>
      <c r="P112" s="125"/>
      <c r="Q112" s="125">
        <v>90</v>
      </c>
      <c r="R112" s="125">
        <v>90</v>
      </c>
      <c r="S112" s="125"/>
      <c r="T112" s="125"/>
      <c r="U112" s="125">
        <v>1180</v>
      </c>
      <c r="V112" s="62"/>
      <c r="W112" s="19" t="e">
        <f>VLOOKUP(F112,[3]gstzen!$H$2:$H$500,1,0)</f>
        <v>#N/A</v>
      </c>
      <c r="X112" s="31" t="str">
        <f>VLOOKUP(H112,[3]gstzen!$E$14:$E$481,1,0)</f>
        <v>GE230612534</v>
      </c>
      <c r="Y112" s="19">
        <f>VLOOKUP(O112,[3]gstzen!$N$2:$N$500,1,0)</f>
        <v>1000</v>
      </c>
      <c r="Z112" s="19">
        <f>VLOOKUP(Q112,[3]gstzen!$Q$2:$Q$502,1,0)</f>
        <v>90</v>
      </c>
      <c r="AA112" s="19">
        <f>VLOOKUP(R112,[3]gstzen!$P$2:$P$500,1,0)</f>
        <v>90</v>
      </c>
      <c r="AB112" s="19">
        <f t="shared" si="9"/>
        <v>1180</v>
      </c>
      <c r="AC112" s="62"/>
      <c r="AD112" s="27">
        <f t="shared" si="10"/>
        <v>0</v>
      </c>
      <c r="AE112" s="27">
        <f t="shared" si="11"/>
        <v>0</v>
      </c>
      <c r="AF112" s="27">
        <f t="shared" si="11"/>
        <v>0</v>
      </c>
      <c r="AG112" s="27">
        <f t="shared" si="12"/>
        <v>0</v>
      </c>
    </row>
    <row r="113" spans="1:33" s="75" customFormat="1" ht="30">
      <c r="A113" s="59">
        <v>2306</v>
      </c>
      <c r="B113" s="19" t="s">
        <v>1125</v>
      </c>
      <c r="C113" s="3" t="s">
        <v>1226</v>
      </c>
      <c r="D113" s="66">
        <v>112</v>
      </c>
      <c r="E113" s="71" t="s">
        <v>272</v>
      </c>
      <c r="F113" s="34" t="s">
        <v>28</v>
      </c>
      <c r="G113" s="66" t="s">
        <v>263</v>
      </c>
      <c r="H113" s="66" t="s">
        <v>273</v>
      </c>
      <c r="I113" s="72">
        <v>45768</v>
      </c>
      <c r="J113" s="34"/>
      <c r="K113" s="66">
        <v>998599</v>
      </c>
      <c r="L113" s="42" t="s">
        <v>32</v>
      </c>
      <c r="M113" s="42">
        <v>1</v>
      </c>
      <c r="N113" s="23" t="s">
        <v>33</v>
      </c>
      <c r="O113" s="115">
        <v>2000</v>
      </c>
      <c r="P113" s="115"/>
      <c r="Q113" s="115">
        <v>180</v>
      </c>
      <c r="R113" s="115">
        <v>180</v>
      </c>
      <c r="S113" s="115"/>
      <c r="T113" s="115"/>
      <c r="U113" s="115">
        <v>2360</v>
      </c>
      <c r="V113" s="73"/>
      <c r="W113" s="31" t="e">
        <f>VLOOKUP(F113,[3]gstzen!$H$2:$H$500,1,0)</f>
        <v>#N/A</v>
      </c>
      <c r="X113" s="31" t="str">
        <f>VLOOKUP(H113,[3]gstzen!$E$14:$E$481,1,0)</f>
        <v>GE230612535</v>
      </c>
      <c r="Y113" s="31">
        <f>VLOOKUP(O113,[3]gstzen!$N$2:$N$500,1,0)</f>
        <v>2000</v>
      </c>
      <c r="Z113" s="31">
        <f>VLOOKUP(Q113,[3]gstzen!$Q$2:$Q$502,1,0)</f>
        <v>180</v>
      </c>
      <c r="AA113" s="31">
        <f>VLOOKUP(R113,[3]gstzen!$P$2:$P$500,1,0)</f>
        <v>180</v>
      </c>
      <c r="AB113" s="31">
        <f t="shared" si="9"/>
        <v>2360</v>
      </c>
      <c r="AC113" s="73"/>
      <c r="AD113" s="74">
        <f t="shared" si="10"/>
        <v>0</v>
      </c>
      <c r="AE113" s="74">
        <f t="shared" si="11"/>
        <v>0</v>
      </c>
      <c r="AF113" s="74">
        <f t="shared" si="11"/>
        <v>0</v>
      </c>
      <c r="AG113" s="74">
        <f t="shared" si="12"/>
        <v>0</v>
      </c>
    </row>
    <row r="114" spans="1:33" s="59" customFormat="1" ht="30">
      <c r="A114" s="59">
        <v>2306</v>
      </c>
      <c r="B114" s="19" t="s">
        <v>1125</v>
      </c>
      <c r="C114" s="3" t="s">
        <v>1226</v>
      </c>
      <c r="D114" s="21">
        <v>113</v>
      </c>
      <c r="E114" s="70" t="s">
        <v>274</v>
      </c>
      <c r="F114" s="61" t="s">
        <v>28</v>
      </c>
      <c r="G114" s="21" t="s">
        <v>263</v>
      </c>
      <c r="H114" s="21" t="s">
        <v>275</v>
      </c>
      <c r="I114" s="69">
        <v>45769</v>
      </c>
      <c r="J114" s="61"/>
      <c r="K114" s="21">
        <v>998599</v>
      </c>
      <c r="L114" s="43" t="s">
        <v>32</v>
      </c>
      <c r="M114" s="43">
        <v>1</v>
      </c>
      <c r="N114" s="23" t="s">
        <v>33</v>
      </c>
      <c r="O114" s="125">
        <v>1600</v>
      </c>
      <c r="P114" s="125"/>
      <c r="Q114" s="125">
        <v>144</v>
      </c>
      <c r="R114" s="125">
        <v>144</v>
      </c>
      <c r="S114" s="125"/>
      <c r="T114" s="125"/>
      <c r="U114" s="125">
        <v>1888</v>
      </c>
      <c r="V114" s="62"/>
      <c r="W114" s="19" t="e">
        <f>VLOOKUP(F114,[3]gstzen!$H$2:$H$500,1,0)</f>
        <v>#N/A</v>
      </c>
      <c r="X114" s="31" t="str">
        <f>VLOOKUP(H114,[3]gstzen!$E$14:$E$481,1,0)</f>
        <v>GE230612536</v>
      </c>
      <c r="Y114" s="19">
        <f>VLOOKUP(O114,[3]gstzen!$N$2:$N$500,1,0)</f>
        <v>1600</v>
      </c>
      <c r="Z114" s="19">
        <f>VLOOKUP(Q114,[3]gstzen!$Q$2:$Q$502,1,0)</f>
        <v>144</v>
      </c>
      <c r="AA114" s="19">
        <f>VLOOKUP(R114,[3]gstzen!$P$2:$P$500,1,0)</f>
        <v>144</v>
      </c>
      <c r="AB114" s="19">
        <f t="shared" si="9"/>
        <v>1888</v>
      </c>
      <c r="AC114" s="62"/>
      <c r="AD114" s="27">
        <f t="shared" si="10"/>
        <v>0</v>
      </c>
      <c r="AE114" s="27">
        <f t="shared" si="11"/>
        <v>0</v>
      </c>
      <c r="AF114" s="27">
        <f t="shared" si="11"/>
        <v>0</v>
      </c>
      <c r="AG114" s="27">
        <f t="shared" si="12"/>
        <v>0</v>
      </c>
    </row>
    <row r="115" spans="1:33" s="59" customFormat="1" ht="30">
      <c r="A115" s="59">
        <v>2306</v>
      </c>
      <c r="B115" s="19" t="s">
        <v>1125</v>
      </c>
      <c r="C115" s="3" t="s">
        <v>1226</v>
      </c>
      <c r="D115" s="21">
        <v>114</v>
      </c>
      <c r="E115" s="68" t="s">
        <v>276</v>
      </c>
      <c r="F115" s="61" t="s">
        <v>28</v>
      </c>
      <c r="G115" s="21" t="s">
        <v>263</v>
      </c>
      <c r="H115" s="21" t="s">
        <v>277</v>
      </c>
      <c r="I115" s="69">
        <v>45777</v>
      </c>
      <c r="J115" s="61"/>
      <c r="K115" s="21">
        <v>998599</v>
      </c>
      <c r="L115" s="43" t="s">
        <v>32</v>
      </c>
      <c r="M115" s="43">
        <v>1</v>
      </c>
      <c r="N115" s="23" t="s">
        <v>33</v>
      </c>
      <c r="O115" s="125">
        <v>24411</v>
      </c>
      <c r="P115" s="125"/>
      <c r="Q115" s="125">
        <v>2196.9899999999998</v>
      </c>
      <c r="R115" s="125">
        <v>2196.9899999999998</v>
      </c>
      <c r="S115" s="125"/>
      <c r="T115" s="125"/>
      <c r="U115" s="125">
        <v>28804.98</v>
      </c>
      <c r="V115" s="62"/>
      <c r="W115" s="19" t="e">
        <f>VLOOKUP(F115,[3]gstzen!$H$2:$H$500,1,0)</f>
        <v>#N/A</v>
      </c>
      <c r="X115" s="31" t="str">
        <f>VLOOKUP(H115,[3]gstzen!$E$2:$E$500,1,0)</f>
        <v>GE230612537</v>
      </c>
      <c r="Y115" s="19">
        <f>VLOOKUP(O115,[3]gstzen!$N$2:$N$500,1,0)</f>
        <v>24411</v>
      </c>
      <c r="Z115" s="19">
        <f>VLOOKUP(Q115,[3]gstzen!$Q$2:$Q$502,1,0)</f>
        <v>2196.9899999999998</v>
      </c>
      <c r="AA115" s="19">
        <f>VLOOKUP(R115,[3]gstzen!$P$2:$P$500,1,0)</f>
        <v>2196.9899999999998</v>
      </c>
      <c r="AB115" s="19">
        <f t="shared" si="9"/>
        <v>28804.979999999996</v>
      </c>
      <c r="AC115" s="62"/>
      <c r="AD115" s="27">
        <f t="shared" si="10"/>
        <v>0</v>
      </c>
      <c r="AE115" s="27">
        <f t="shared" si="11"/>
        <v>0</v>
      </c>
      <c r="AF115" s="27">
        <f t="shared" si="11"/>
        <v>0</v>
      </c>
      <c r="AG115" s="27">
        <f t="shared" si="12"/>
        <v>0</v>
      </c>
    </row>
    <row r="116" spans="1:33" s="59" customFormat="1" ht="30">
      <c r="A116" s="59">
        <v>2306</v>
      </c>
      <c r="B116" s="19" t="s">
        <v>1125</v>
      </c>
      <c r="C116" s="3" t="s">
        <v>1226</v>
      </c>
      <c r="D116" s="21">
        <v>115</v>
      </c>
      <c r="E116" s="68" t="s">
        <v>278</v>
      </c>
      <c r="F116" s="61" t="s">
        <v>28</v>
      </c>
      <c r="G116" s="21" t="s">
        <v>263</v>
      </c>
      <c r="H116" s="21" t="s">
        <v>279</v>
      </c>
      <c r="I116" s="69">
        <v>45777</v>
      </c>
      <c r="J116" s="61"/>
      <c r="K116" s="21">
        <v>998599</v>
      </c>
      <c r="L116" s="43" t="s">
        <v>32</v>
      </c>
      <c r="M116" s="43">
        <v>1</v>
      </c>
      <c r="N116" s="23" t="s">
        <v>33</v>
      </c>
      <c r="O116" s="125">
        <v>22518</v>
      </c>
      <c r="P116" s="125"/>
      <c r="Q116" s="125">
        <v>2026.62</v>
      </c>
      <c r="R116" s="125">
        <v>2026.62</v>
      </c>
      <c r="S116" s="125"/>
      <c r="T116" s="125"/>
      <c r="U116" s="125">
        <v>26571.239999999998</v>
      </c>
      <c r="V116" s="62"/>
      <c r="W116" s="19" t="e">
        <f>VLOOKUP(F116,[3]gstzen!$H$2:$H$500,1,0)</f>
        <v>#N/A</v>
      </c>
      <c r="X116" s="31" t="str">
        <f>VLOOKUP(H116,[3]gstzen!$E$2:$E$500,1,0)</f>
        <v>GE230612538</v>
      </c>
      <c r="Y116" s="19">
        <f>VLOOKUP(O116,[3]gstzen!$N$2:$N$500,1,0)</f>
        <v>22518</v>
      </c>
      <c r="Z116" s="19">
        <f>VLOOKUP(Q116,[3]gstzen!$Q$2:$Q$502,1,0)</f>
        <v>2026.62</v>
      </c>
      <c r="AA116" s="19">
        <f>VLOOKUP(R116,[3]gstzen!$P$2:$P$500,1,0)</f>
        <v>2026.62</v>
      </c>
      <c r="AB116" s="19">
        <f t="shared" si="9"/>
        <v>26571.239999999998</v>
      </c>
      <c r="AC116" s="62"/>
      <c r="AD116" s="27">
        <f t="shared" si="10"/>
        <v>0</v>
      </c>
      <c r="AE116" s="27">
        <f t="shared" si="11"/>
        <v>0</v>
      </c>
      <c r="AF116" s="27">
        <f t="shared" si="11"/>
        <v>0</v>
      </c>
      <c r="AG116" s="27">
        <f t="shared" si="12"/>
        <v>0</v>
      </c>
    </row>
    <row r="117" spans="1:33" s="59" customFormat="1" ht="30">
      <c r="A117" s="59">
        <v>2306</v>
      </c>
      <c r="B117" s="19" t="s">
        <v>1125</v>
      </c>
      <c r="C117" s="3" t="s">
        <v>1226</v>
      </c>
      <c r="D117" s="21">
        <v>116</v>
      </c>
      <c r="E117" s="68" t="s">
        <v>280</v>
      </c>
      <c r="F117" s="61" t="s">
        <v>28</v>
      </c>
      <c r="G117" s="21" t="s">
        <v>263</v>
      </c>
      <c r="H117" s="21" t="s">
        <v>281</v>
      </c>
      <c r="I117" s="69">
        <v>45777</v>
      </c>
      <c r="J117" s="61"/>
      <c r="K117" s="21">
        <v>998599</v>
      </c>
      <c r="L117" s="43" t="s">
        <v>32</v>
      </c>
      <c r="M117" s="43">
        <v>1</v>
      </c>
      <c r="N117" s="23" t="s">
        <v>33</v>
      </c>
      <c r="O117" s="125">
        <v>5120</v>
      </c>
      <c r="P117" s="125"/>
      <c r="Q117" s="127">
        <v>460.8</v>
      </c>
      <c r="R117" s="127">
        <v>460.8</v>
      </c>
      <c r="S117" s="125"/>
      <c r="T117" s="125"/>
      <c r="U117" s="125">
        <v>6041.6</v>
      </c>
      <c r="V117" s="62"/>
      <c r="W117" s="19" t="e">
        <f>VLOOKUP(F117,[3]gstzen!$H$2:$H$500,1,0)</f>
        <v>#N/A</v>
      </c>
      <c r="X117" s="31" t="str">
        <f>VLOOKUP(H117,[3]gstzen!$E$2:$E$500,1,0)</f>
        <v>GE230612539</v>
      </c>
      <c r="Y117" s="19">
        <f>VLOOKUP(O117,[3]gstzen!$N$2:$N$500,1,0)</f>
        <v>5120</v>
      </c>
      <c r="Z117" s="19">
        <f>VLOOKUP(Q117,[3]gstzen!$Q$2:$Q$502,1,0)</f>
        <v>460.8</v>
      </c>
      <c r="AA117" s="19">
        <f>VLOOKUP(R117,[3]gstzen!$P$2:$P$500,1,0)</f>
        <v>460.8</v>
      </c>
      <c r="AB117" s="19">
        <f t="shared" si="9"/>
        <v>6041.6</v>
      </c>
      <c r="AC117" s="62"/>
      <c r="AD117" s="27">
        <f t="shared" si="10"/>
        <v>0</v>
      </c>
      <c r="AE117" s="27">
        <f t="shared" si="11"/>
        <v>0</v>
      </c>
      <c r="AF117" s="27">
        <f t="shared" si="11"/>
        <v>0</v>
      </c>
      <c r="AG117" s="27">
        <f t="shared" si="12"/>
        <v>0</v>
      </c>
    </row>
    <row r="118" spans="1:33" s="59" customFormat="1" ht="30">
      <c r="A118" s="59">
        <v>2306</v>
      </c>
      <c r="B118" s="19" t="s">
        <v>1125</v>
      </c>
      <c r="C118" s="3" t="s">
        <v>1226</v>
      </c>
      <c r="D118" s="21">
        <v>117</v>
      </c>
      <c r="E118" s="70" t="s">
        <v>282</v>
      </c>
      <c r="F118" s="61" t="s">
        <v>28</v>
      </c>
      <c r="G118" s="21" t="s">
        <v>263</v>
      </c>
      <c r="H118" s="21" t="s">
        <v>283</v>
      </c>
      <c r="I118" s="69">
        <v>45777</v>
      </c>
      <c r="J118" s="61"/>
      <c r="K118" s="21">
        <v>998599</v>
      </c>
      <c r="L118" s="43" t="s">
        <v>32</v>
      </c>
      <c r="M118" s="43">
        <v>1</v>
      </c>
      <c r="N118" s="23" t="s">
        <v>33</v>
      </c>
      <c r="O118" s="125">
        <v>76320</v>
      </c>
      <c r="P118" s="125"/>
      <c r="Q118" s="125">
        <v>6868.8</v>
      </c>
      <c r="R118" s="125">
        <v>6868.8</v>
      </c>
      <c r="S118" s="125"/>
      <c r="T118" s="125"/>
      <c r="U118" s="125">
        <v>90057.600000000006</v>
      </c>
      <c r="V118" s="62"/>
      <c r="W118" s="19" t="e">
        <f>VLOOKUP(F118,[3]gstzen!$H$2:$H$500,1,0)</f>
        <v>#N/A</v>
      </c>
      <c r="X118" s="31" t="str">
        <f>VLOOKUP(H118,[3]gstzen!$E$2:$E$500,1,0)</f>
        <v>GE230612540</v>
      </c>
      <c r="Y118" s="19">
        <f>VLOOKUP(O118,[3]gstzen!$N$2:$N$500,1,0)</f>
        <v>76320</v>
      </c>
      <c r="Z118" s="19">
        <f>VLOOKUP(Q118,[3]gstzen!$Q$2:$Q$502,1,0)</f>
        <v>6868.8</v>
      </c>
      <c r="AA118" s="19">
        <f>VLOOKUP(R118,[3]gstzen!$P$2:$P$500,1,0)</f>
        <v>6868.8</v>
      </c>
      <c r="AB118" s="19">
        <f t="shared" si="9"/>
        <v>90057.600000000006</v>
      </c>
      <c r="AC118" s="62"/>
      <c r="AD118" s="27">
        <f t="shared" si="10"/>
        <v>0</v>
      </c>
      <c r="AE118" s="27">
        <f t="shared" si="11"/>
        <v>0</v>
      </c>
      <c r="AF118" s="27">
        <f t="shared" si="11"/>
        <v>0</v>
      </c>
      <c r="AG118" s="27">
        <f t="shared" si="12"/>
        <v>0</v>
      </c>
    </row>
    <row r="119" spans="1:33" s="59" customFormat="1" ht="30">
      <c r="A119" s="59">
        <v>2306</v>
      </c>
      <c r="B119" s="19" t="s">
        <v>1125</v>
      </c>
      <c r="C119" s="3" t="s">
        <v>1226</v>
      </c>
      <c r="D119" s="21">
        <v>118</v>
      </c>
      <c r="E119" s="68" t="s">
        <v>284</v>
      </c>
      <c r="F119" s="61" t="s">
        <v>28</v>
      </c>
      <c r="G119" s="21" t="s">
        <v>263</v>
      </c>
      <c r="H119" s="21" t="s">
        <v>285</v>
      </c>
      <c r="I119" s="69">
        <v>45777</v>
      </c>
      <c r="J119" s="61"/>
      <c r="K119" s="21">
        <v>998599</v>
      </c>
      <c r="L119" s="43" t="s">
        <v>32</v>
      </c>
      <c r="M119" s="43">
        <v>1</v>
      </c>
      <c r="N119" s="23" t="s">
        <v>33</v>
      </c>
      <c r="O119" s="125">
        <v>101907</v>
      </c>
      <c r="P119" s="125"/>
      <c r="Q119" s="125">
        <v>9171.6299999999992</v>
      </c>
      <c r="R119" s="125">
        <v>9171.6299999999992</v>
      </c>
      <c r="S119" s="125"/>
      <c r="T119" s="125"/>
      <c r="U119" s="125">
        <v>120250.26</v>
      </c>
      <c r="V119" s="62"/>
      <c r="W119" s="19" t="e">
        <f>VLOOKUP(F119,[3]gstzen!$H$2:$H$500,1,0)</f>
        <v>#N/A</v>
      </c>
      <c r="X119" s="31" t="str">
        <f>VLOOKUP(H119,[3]gstzen!$E$2:$E$500,1,0)</f>
        <v>GE230612541</v>
      </c>
      <c r="Y119" s="19">
        <f>VLOOKUP(O119,[3]gstzen!$N$2:$N$500,1,0)</f>
        <v>101907</v>
      </c>
      <c r="Z119" s="19">
        <f>VLOOKUP(Q119,[3]gstzen!$Q$2:$Q$502,1,0)</f>
        <v>9171.6299999999992</v>
      </c>
      <c r="AA119" s="19">
        <f>VLOOKUP(R119,[3]gstzen!$P$2:$P$500,1,0)</f>
        <v>9171.6299999999992</v>
      </c>
      <c r="AB119" s="19">
        <f t="shared" si="9"/>
        <v>120250.26000000001</v>
      </c>
      <c r="AC119" s="62"/>
      <c r="AD119" s="27">
        <f t="shared" si="10"/>
        <v>0</v>
      </c>
      <c r="AE119" s="27">
        <f t="shared" si="11"/>
        <v>0</v>
      </c>
      <c r="AF119" s="27">
        <f t="shared" si="11"/>
        <v>0</v>
      </c>
      <c r="AG119" s="27">
        <f t="shared" si="12"/>
        <v>0</v>
      </c>
    </row>
    <row r="120" spans="1:33" s="59" customFormat="1" ht="30">
      <c r="A120" s="59">
        <v>2306</v>
      </c>
      <c r="B120" s="19" t="s">
        <v>1125</v>
      </c>
      <c r="C120" s="3" t="s">
        <v>1226</v>
      </c>
      <c r="D120" s="21">
        <v>119</v>
      </c>
      <c r="E120" s="68" t="s">
        <v>280</v>
      </c>
      <c r="F120" s="61" t="s">
        <v>28</v>
      </c>
      <c r="G120" s="21" t="s">
        <v>263</v>
      </c>
      <c r="H120" s="21" t="s">
        <v>286</v>
      </c>
      <c r="I120" s="69">
        <v>45777</v>
      </c>
      <c r="J120" s="61"/>
      <c r="K120" s="21">
        <v>998599</v>
      </c>
      <c r="L120" s="43" t="s">
        <v>32</v>
      </c>
      <c r="M120" s="43">
        <v>1</v>
      </c>
      <c r="N120" s="23" t="s">
        <v>33</v>
      </c>
      <c r="O120" s="125">
        <v>4120</v>
      </c>
      <c r="P120" s="125"/>
      <c r="Q120" s="127">
        <v>370.8</v>
      </c>
      <c r="R120" s="127">
        <v>370.8</v>
      </c>
      <c r="S120" s="125"/>
      <c r="T120" s="125"/>
      <c r="U120" s="125">
        <v>4861.6000000000004</v>
      </c>
      <c r="V120" s="62"/>
      <c r="W120" s="19" t="e">
        <f>VLOOKUP(F120,[3]gstzen!$H$2:$H$500,1,0)</f>
        <v>#N/A</v>
      </c>
      <c r="X120" s="31" t="str">
        <f>VLOOKUP(H120,[3]gstzen!$E$2:$E$500,1,0)</f>
        <v>GE230612542</v>
      </c>
      <c r="Y120" s="19">
        <f>VLOOKUP(O120,[3]gstzen!$N$2:$N$500,1,0)</f>
        <v>4120</v>
      </c>
      <c r="Z120" s="19">
        <f>VLOOKUP(Q120,[3]gstzen!$Q$2:$Q$502,1,0)</f>
        <v>370.8</v>
      </c>
      <c r="AA120" s="19">
        <f>VLOOKUP(R120,[3]gstzen!$P$2:$P$500,1,0)</f>
        <v>370.8</v>
      </c>
      <c r="AB120" s="19">
        <f t="shared" si="9"/>
        <v>4861.6000000000004</v>
      </c>
      <c r="AC120" s="62"/>
      <c r="AD120" s="27">
        <f t="shared" si="10"/>
        <v>0</v>
      </c>
      <c r="AE120" s="27">
        <f t="shared" si="11"/>
        <v>0</v>
      </c>
      <c r="AF120" s="27">
        <f t="shared" si="11"/>
        <v>0</v>
      </c>
      <c r="AG120" s="27">
        <f t="shared" si="12"/>
        <v>0</v>
      </c>
    </row>
    <row r="121" spans="1:33" s="59" customFormat="1">
      <c r="A121" s="59">
        <v>2601</v>
      </c>
      <c r="B121" s="19" t="s">
        <v>1125</v>
      </c>
      <c r="C121" s="76" t="s">
        <v>287</v>
      </c>
      <c r="D121" s="21">
        <v>120</v>
      </c>
      <c r="E121" s="47" t="s">
        <v>288</v>
      </c>
      <c r="F121" s="66" t="s">
        <v>289</v>
      </c>
      <c r="G121" s="49" t="s">
        <v>290</v>
      </c>
      <c r="H121" s="34" t="s">
        <v>291</v>
      </c>
      <c r="I121" s="77">
        <v>45752</v>
      </c>
      <c r="J121" s="49" t="s">
        <v>290</v>
      </c>
      <c r="K121" s="53">
        <v>998598</v>
      </c>
      <c r="L121" s="49" t="s">
        <v>32</v>
      </c>
      <c r="M121" s="49">
        <v>0</v>
      </c>
      <c r="N121" s="23" t="s">
        <v>33</v>
      </c>
      <c r="O121" s="122">
        <v>36779.660000000003</v>
      </c>
      <c r="P121" s="125"/>
      <c r="Q121" s="122">
        <v>3310.17</v>
      </c>
      <c r="R121" s="122">
        <v>3310.17</v>
      </c>
      <c r="S121" s="125"/>
      <c r="T121" s="125"/>
      <c r="U121" s="122">
        <v>43400</v>
      </c>
      <c r="V121" s="62"/>
      <c r="W121" s="19" t="str">
        <f>VLOOKUP(F121,[3]gstzen!$H$2:$H$500,1,0)</f>
        <v>33ABACS9778H1ZW</v>
      </c>
      <c r="X121" s="31" t="str">
        <f>VLOOKUP(H121,[3]gstzen!$E$14:$E$481,1,0)</f>
        <v>GE2601012746</v>
      </c>
      <c r="Y121" s="19">
        <f>VLOOKUP(O121,[3]gstzen!$N$2:$N$500,1,0)</f>
        <v>36779.660000000003</v>
      </c>
      <c r="Z121" s="19">
        <f>VLOOKUP(Q121,[3]gstzen!$Q$2:$Q$502,1,0)</f>
        <v>3310.17</v>
      </c>
      <c r="AA121" s="19">
        <f>VLOOKUP(R121,[3]gstzen!$P$2:$P$500,1,0)</f>
        <v>3310.17</v>
      </c>
      <c r="AB121" s="19">
        <f t="shared" si="9"/>
        <v>43400</v>
      </c>
      <c r="AC121" s="62"/>
      <c r="AD121" s="27">
        <f t="shared" si="10"/>
        <v>0</v>
      </c>
      <c r="AE121" s="27">
        <f t="shared" si="11"/>
        <v>0</v>
      </c>
      <c r="AF121" s="27">
        <f t="shared" si="11"/>
        <v>0</v>
      </c>
      <c r="AG121" s="27">
        <f t="shared" si="12"/>
        <v>0</v>
      </c>
    </row>
    <row r="122" spans="1:33" s="59" customFormat="1">
      <c r="A122" s="59">
        <v>2601</v>
      </c>
      <c r="B122" s="19" t="s">
        <v>1125</v>
      </c>
      <c r="C122" s="76" t="s">
        <v>287</v>
      </c>
      <c r="D122" s="21">
        <v>121</v>
      </c>
      <c r="E122" s="61" t="s">
        <v>292</v>
      </c>
      <c r="F122" s="21" t="s">
        <v>293</v>
      </c>
      <c r="G122" s="49" t="s">
        <v>290</v>
      </c>
      <c r="H122" s="34" t="s">
        <v>294</v>
      </c>
      <c r="I122" s="77">
        <v>45752</v>
      </c>
      <c r="J122" s="49" t="s">
        <v>290</v>
      </c>
      <c r="K122" s="53">
        <v>998599</v>
      </c>
      <c r="L122" s="49" t="s">
        <v>32</v>
      </c>
      <c r="M122" s="49">
        <v>1</v>
      </c>
      <c r="N122" s="23" t="s">
        <v>33</v>
      </c>
      <c r="O122" s="125">
        <v>692372.88</v>
      </c>
      <c r="P122" s="125"/>
      <c r="Q122" s="122">
        <v>62313.56</v>
      </c>
      <c r="R122" s="122">
        <v>62313.56</v>
      </c>
      <c r="S122" s="125"/>
      <c r="T122" s="125"/>
      <c r="U122" s="122">
        <v>817000</v>
      </c>
      <c r="V122" s="62"/>
      <c r="W122" s="19" t="str">
        <f>VLOOKUP(F122,[3]gstzen!$H$2:$H$500,1,0)</f>
        <v>33AADCB1052F1ZD</v>
      </c>
      <c r="X122" s="31" t="str">
        <f>VLOOKUP(H122,[3]gstzen!$E$14:$E$481,1,0)</f>
        <v>GE2601012747</v>
      </c>
      <c r="Y122" s="19">
        <f>VLOOKUP(O122,[3]gstzen!$N$2:$N$500,1,0)</f>
        <v>692372.88</v>
      </c>
      <c r="Z122" s="19">
        <f>VLOOKUP(Q122,[3]gstzen!$Q$2:$Q$502,1,0)</f>
        <v>62313.56</v>
      </c>
      <c r="AA122" s="19">
        <f>VLOOKUP(R122,[3]gstzen!$P$2:$P$500,1,0)</f>
        <v>62313.56</v>
      </c>
      <c r="AB122" s="19">
        <f t="shared" si="9"/>
        <v>817000</v>
      </c>
      <c r="AC122" s="62"/>
      <c r="AD122" s="27">
        <f t="shared" si="10"/>
        <v>0</v>
      </c>
      <c r="AE122" s="27">
        <f t="shared" si="11"/>
        <v>0</v>
      </c>
      <c r="AF122" s="27">
        <f t="shared" si="11"/>
        <v>0</v>
      </c>
      <c r="AG122" s="27">
        <f t="shared" si="12"/>
        <v>0</v>
      </c>
    </row>
    <row r="123" spans="1:33" s="59" customFormat="1">
      <c r="A123" s="59">
        <v>2601</v>
      </c>
      <c r="B123" s="19" t="s">
        <v>1125</v>
      </c>
      <c r="C123" s="76" t="s">
        <v>287</v>
      </c>
      <c r="D123" s="21">
        <v>122</v>
      </c>
      <c r="E123" s="61" t="s">
        <v>295</v>
      </c>
      <c r="F123" s="21" t="s">
        <v>296</v>
      </c>
      <c r="G123" s="49" t="s">
        <v>290</v>
      </c>
      <c r="H123" s="34" t="s">
        <v>297</v>
      </c>
      <c r="I123" s="77">
        <v>45752</v>
      </c>
      <c r="J123" s="49" t="s">
        <v>290</v>
      </c>
      <c r="K123" s="53">
        <v>998599</v>
      </c>
      <c r="L123" s="49" t="s">
        <v>32</v>
      </c>
      <c r="M123" s="49">
        <v>1</v>
      </c>
      <c r="N123" s="23" t="s">
        <v>33</v>
      </c>
      <c r="O123" s="125">
        <v>1014067.8</v>
      </c>
      <c r="P123" s="125"/>
      <c r="Q123" s="122">
        <v>91266.1</v>
      </c>
      <c r="R123" s="122">
        <v>91266.1</v>
      </c>
      <c r="S123" s="125"/>
      <c r="T123" s="125"/>
      <c r="U123" s="122">
        <v>1196600.0000000002</v>
      </c>
      <c r="V123" s="62"/>
      <c r="W123" s="19" t="str">
        <f>VLOOKUP(F123,[3]gstzen!$H$2:$H$500,1,0)</f>
        <v>33AANCR1105M1ZE</v>
      </c>
      <c r="X123" s="31" t="str">
        <f>VLOOKUP(H123,[3]gstzen!$E$4:$E$479,1,0)</f>
        <v>GE2601012798</v>
      </c>
      <c r="Y123" s="19">
        <f>VLOOKUP(O123,[3]gstzen!$N$2:$N$500,1,0)</f>
        <v>1014067.8</v>
      </c>
      <c r="Z123" s="19">
        <f>VLOOKUP(Q123,[3]gstzen!$Q$2:$Q$502,1,0)</f>
        <v>91266.1</v>
      </c>
      <c r="AA123" s="19">
        <f>VLOOKUP(R123,[3]gstzen!$P$2:$P$500,1,0)</f>
        <v>91266.1</v>
      </c>
      <c r="AB123" s="19">
        <f t="shared" si="9"/>
        <v>1196600.0000000002</v>
      </c>
      <c r="AC123" s="62"/>
      <c r="AD123" s="27">
        <f t="shared" si="10"/>
        <v>0</v>
      </c>
      <c r="AE123" s="27">
        <f t="shared" si="11"/>
        <v>0</v>
      </c>
      <c r="AF123" s="27">
        <f t="shared" si="11"/>
        <v>0</v>
      </c>
      <c r="AG123" s="27">
        <f t="shared" si="12"/>
        <v>0</v>
      </c>
    </row>
    <row r="124" spans="1:33" s="59" customFormat="1">
      <c r="A124" s="59">
        <v>2601</v>
      </c>
      <c r="B124" s="19" t="s">
        <v>1125</v>
      </c>
      <c r="C124" s="76" t="s">
        <v>287</v>
      </c>
      <c r="D124" s="21">
        <v>123</v>
      </c>
      <c r="E124" s="78" t="s">
        <v>298</v>
      </c>
      <c r="F124" s="21"/>
      <c r="G124" s="49" t="s">
        <v>290</v>
      </c>
      <c r="H124" s="34" t="s">
        <v>299</v>
      </c>
      <c r="I124" s="77">
        <v>45756</v>
      </c>
      <c r="J124" s="49" t="s">
        <v>290</v>
      </c>
      <c r="K124" s="53">
        <v>998599</v>
      </c>
      <c r="L124" s="49" t="s">
        <v>32</v>
      </c>
      <c r="M124" s="49">
        <v>1</v>
      </c>
      <c r="N124" s="23" t="s">
        <v>33</v>
      </c>
      <c r="O124" s="125">
        <v>782033.9</v>
      </c>
      <c r="P124" s="125"/>
      <c r="Q124" s="122">
        <v>70383.05</v>
      </c>
      <c r="R124" s="122">
        <v>70383.05</v>
      </c>
      <c r="S124" s="125"/>
      <c r="T124" s="125"/>
      <c r="U124" s="122">
        <v>922800.00000000012</v>
      </c>
      <c r="V124" s="62"/>
      <c r="W124" s="19" t="e">
        <f>VLOOKUP(F124,[3]gstzen!$H$2:$H$500,1,0)</f>
        <v>#N/A</v>
      </c>
      <c r="X124" s="31" t="str">
        <f>VLOOKUP(H124,[3]gstzen!$E$14:$E$481,1,0)</f>
        <v>GE2601012749</v>
      </c>
      <c r="Y124" s="19">
        <f>VLOOKUP(O124,[3]gstzen!$N$2:$N$500,1,0)</f>
        <v>782033.9</v>
      </c>
      <c r="Z124" s="19">
        <f>VLOOKUP(Q124,[3]gstzen!$Q$2:$Q$502,1,0)</f>
        <v>70383.05</v>
      </c>
      <c r="AA124" s="19">
        <f>VLOOKUP(R124,[3]gstzen!$P$2:$P$500,1,0)</f>
        <v>70383.05</v>
      </c>
      <c r="AB124" s="19">
        <f t="shared" si="9"/>
        <v>922800.00000000012</v>
      </c>
      <c r="AC124" s="62"/>
      <c r="AD124" s="27">
        <f t="shared" si="10"/>
        <v>0</v>
      </c>
      <c r="AE124" s="27">
        <f t="shared" si="11"/>
        <v>0</v>
      </c>
      <c r="AF124" s="27">
        <f t="shared" si="11"/>
        <v>0</v>
      </c>
      <c r="AG124" s="27">
        <f t="shared" si="12"/>
        <v>0</v>
      </c>
    </row>
    <row r="125" spans="1:33" s="59" customFormat="1">
      <c r="A125" s="59">
        <v>2601</v>
      </c>
      <c r="B125" s="19" t="s">
        <v>1125</v>
      </c>
      <c r="C125" s="76" t="s">
        <v>287</v>
      </c>
      <c r="D125" s="21">
        <v>124</v>
      </c>
      <c r="E125" s="78" t="s">
        <v>300</v>
      </c>
      <c r="F125" s="66" t="s">
        <v>301</v>
      </c>
      <c r="G125" s="49" t="s">
        <v>290</v>
      </c>
      <c r="H125" s="34" t="s">
        <v>302</v>
      </c>
      <c r="I125" s="77">
        <v>45756</v>
      </c>
      <c r="J125" s="49" t="s">
        <v>290</v>
      </c>
      <c r="K125" s="53">
        <v>998599</v>
      </c>
      <c r="L125" s="49" t="s">
        <v>32</v>
      </c>
      <c r="M125" s="49">
        <v>1</v>
      </c>
      <c r="N125" s="23" t="s">
        <v>33</v>
      </c>
      <c r="O125" s="128">
        <v>92372.88</v>
      </c>
      <c r="P125" s="125"/>
      <c r="Q125" s="122">
        <v>8313.56</v>
      </c>
      <c r="R125" s="122">
        <v>8313.56</v>
      </c>
      <c r="S125" s="125"/>
      <c r="T125" s="125"/>
      <c r="U125" s="122">
        <v>109000</v>
      </c>
      <c r="V125" s="62"/>
      <c r="W125" s="19" t="str">
        <f>VLOOKUP(F125,[3]gstzen!$H$2:$H$500,1,0)</f>
        <v>33AASFC9445R1ZH</v>
      </c>
      <c r="X125" s="31" t="str">
        <f>VLOOKUP(H125,[3]gstzen!$E$14:$E$481,1,0)</f>
        <v>GE2601012750</v>
      </c>
      <c r="Y125" s="19">
        <f>VLOOKUP(O125,[3]gstzen!$N$2:$N$500,1,0)</f>
        <v>92372.88</v>
      </c>
      <c r="Z125" s="19">
        <f>VLOOKUP(Q125,[3]gstzen!$Q$2:$Q$502,1,0)</f>
        <v>8313.56</v>
      </c>
      <c r="AA125" s="19">
        <f>VLOOKUP(R125,[3]gstzen!$P$2:$P$500,1,0)</f>
        <v>8313.56</v>
      </c>
      <c r="AB125" s="19">
        <f t="shared" si="9"/>
        <v>109000</v>
      </c>
      <c r="AC125" s="62"/>
      <c r="AD125" s="27">
        <f t="shared" si="10"/>
        <v>0</v>
      </c>
      <c r="AE125" s="27">
        <f t="shared" si="11"/>
        <v>0</v>
      </c>
      <c r="AF125" s="27">
        <f t="shared" si="11"/>
        <v>0</v>
      </c>
      <c r="AG125" s="27">
        <f t="shared" si="12"/>
        <v>0</v>
      </c>
    </row>
    <row r="126" spans="1:33" s="59" customFormat="1">
      <c r="A126" s="59">
        <v>2601</v>
      </c>
      <c r="B126" s="19" t="s">
        <v>1125</v>
      </c>
      <c r="C126" s="76" t="s">
        <v>287</v>
      </c>
      <c r="D126" s="21">
        <v>125</v>
      </c>
      <c r="E126" s="78" t="s">
        <v>303</v>
      </c>
      <c r="F126" s="21" t="s">
        <v>304</v>
      </c>
      <c r="G126" s="49" t="s">
        <v>290</v>
      </c>
      <c r="H126" s="34" t="s">
        <v>305</v>
      </c>
      <c r="I126" s="77">
        <v>45762</v>
      </c>
      <c r="J126" s="49" t="s">
        <v>290</v>
      </c>
      <c r="K126" s="53">
        <v>998599</v>
      </c>
      <c r="L126" s="49" t="s">
        <v>32</v>
      </c>
      <c r="M126" s="49">
        <v>1</v>
      </c>
      <c r="N126" s="23" t="s">
        <v>33</v>
      </c>
      <c r="O126" s="128">
        <v>4184830.5</v>
      </c>
      <c r="P126" s="125"/>
      <c r="Q126" s="122">
        <v>376634.75</v>
      </c>
      <c r="R126" s="122">
        <v>376634.75</v>
      </c>
      <c r="S126" s="125"/>
      <c r="T126" s="125"/>
      <c r="U126" s="122">
        <v>4938100</v>
      </c>
      <c r="V126" s="62"/>
      <c r="W126" s="19" t="str">
        <f>VLOOKUP(F126,[3]gstzen!$H$2:$H$500,1,0)</f>
        <v>33AAGCJ7569J1Z3</v>
      </c>
      <c r="X126" s="31" t="str">
        <f>VLOOKUP(H126,[3]gstzen!$E$2:$E$500,1,0)</f>
        <v>CE2601012751</v>
      </c>
      <c r="Y126" s="19">
        <f>VLOOKUP(O126,[3]gstzen!$N$2:$N$500,1,0)</f>
        <v>4184830.5</v>
      </c>
      <c r="Z126" s="19">
        <f>VLOOKUP(Q126,[3]gstzen!$Q$2:$Q$502,1,0)</f>
        <v>376634.75</v>
      </c>
      <c r="AA126" s="19">
        <f>VLOOKUP(R126,[3]gstzen!$P$2:$P$500,1,0)</f>
        <v>376634.75</v>
      </c>
      <c r="AB126" s="19">
        <f t="shared" si="9"/>
        <v>4938100</v>
      </c>
      <c r="AC126" s="62"/>
      <c r="AD126" s="27">
        <f t="shared" si="10"/>
        <v>0</v>
      </c>
      <c r="AE126" s="27">
        <f t="shared" si="11"/>
        <v>0</v>
      </c>
      <c r="AF126" s="27">
        <f t="shared" si="11"/>
        <v>0</v>
      </c>
      <c r="AG126" s="27">
        <f t="shared" si="12"/>
        <v>0</v>
      </c>
    </row>
    <row r="127" spans="1:33" s="59" customFormat="1">
      <c r="A127" s="59">
        <v>2601</v>
      </c>
      <c r="B127" s="19" t="s">
        <v>1125</v>
      </c>
      <c r="C127" s="76" t="s">
        <v>287</v>
      </c>
      <c r="D127" s="21">
        <v>126</v>
      </c>
      <c r="E127" s="61" t="s">
        <v>306</v>
      </c>
      <c r="F127" s="21" t="s">
        <v>307</v>
      </c>
      <c r="G127" s="49" t="s">
        <v>290</v>
      </c>
      <c r="H127" s="34" t="s">
        <v>308</v>
      </c>
      <c r="I127" s="79">
        <v>45763</v>
      </c>
      <c r="J127" s="49" t="s">
        <v>290</v>
      </c>
      <c r="K127" s="53">
        <v>998599</v>
      </c>
      <c r="L127" s="49" t="s">
        <v>32</v>
      </c>
      <c r="M127" s="49">
        <v>1</v>
      </c>
      <c r="N127" s="23" t="s">
        <v>33</v>
      </c>
      <c r="O127" s="125">
        <v>3305084.74</v>
      </c>
      <c r="P127" s="125"/>
      <c r="Q127" s="122">
        <v>297457.63</v>
      </c>
      <c r="R127" s="122">
        <v>297457.63</v>
      </c>
      <c r="S127" s="125"/>
      <c r="T127" s="125"/>
      <c r="U127" s="122">
        <v>3900000</v>
      </c>
      <c r="V127" s="62"/>
      <c r="W127" s="19" t="str">
        <f>VLOOKUP(F127,[3]gstzen!$H$2:$H$500,1,0)</f>
        <v>33AAGCJ3363E1ZU</v>
      </c>
      <c r="X127" s="31" t="str">
        <f>VLOOKUP(H127,[3]gstzen!$E$14:$E$481,1,0)</f>
        <v>GE2601012752</v>
      </c>
      <c r="Y127" s="19">
        <f>VLOOKUP(O127,[3]gstzen!$N$2:$N$500,1,0)</f>
        <v>3305084.74</v>
      </c>
      <c r="Z127" s="19">
        <f>VLOOKUP(Q127,[3]gstzen!$Q$2:$Q$502,1,0)</f>
        <v>297457.63</v>
      </c>
      <c r="AA127" s="19">
        <f>VLOOKUP(R127,[3]gstzen!$P$2:$P$500,1,0)</f>
        <v>297457.63</v>
      </c>
      <c r="AB127" s="19">
        <f t="shared" si="9"/>
        <v>3900000</v>
      </c>
      <c r="AC127" s="62"/>
      <c r="AD127" s="27">
        <f t="shared" si="10"/>
        <v>0</v>
      </c>
      <c r="AE127" s="27">
        <f t="shared" si="11"/>
        <v>0</v>
      </c>
      <c r="AF127" s="27">
        <f t="shared" si="11"/>
        <v>0</v>
      </c>
      <c r="AG127" s="27">
        <f t="shared" si="12"/>
        <v>0</v>
      </c>
    </row>
    <row r="128" spans="1:33" s="59" customFormat="1">
      <c r="A128" s="59">
        <v>2601</v>
      </c>
      <c r="B128" s="19" t="s">
        <v>1125</v>
      </c>
      <c r="C128" s="76" t="s">
        <v>287</v>
      </c>
      <c r="D128" s="21">
        <v>127</v>
      </c>
      <c r="E128" s="61" t="s">
        <v>309</v>
      </c>
      <c r="F128" s="21" t="s">
        <v>310</v>
      </c>
      <c r="G128" s="49" t="s">
        <v>290</v>
      </c>
      <c r="H128" s="21" t="s">
        <v>311</v>
      </c>
      <c r="I128" s="79">
        <v>45763</v>
      </c>
      <c r="J128" s="49" t="s">
        <v>290</v>
      </c>
      <c r="K128" s="53">
        <v>998599</v>
      </c>
      <c r="L128" s="49" t="s">
        <v>32</v>
      </c>
      <c r="M128" s="49">
        <v>1</v>
      </c>
      <c r="N128" s="23" t="s">
        <v>33</v>
      </c>
      <c r="O128" s="125">
        <v>45847.46</v>
      </c>
      <c r="P128" s="125"/>
      <c r="Q128" s="122">
        <v>4126.2700000000004</v>
      </c>
      <c r="R128" s="122">
        <v>4126.2700000000004</v>
      </c>
      <c r="S128" s="125"/>
      <c r="T128" s="125"/>
      <c r="U128" s="122">
        <v>54100</v>
      </c>
      <c r="V128" s="62"/>
      <c r="W128" s="19" t="str">
        <f>VLOOKUP(F128,[3]gstzen!$H$2:$H$500,1,0)</f>
        <v>33AACCK7001L1ZR</v>
      </c>
      <c r="X128" s="31" t="str">
        <f>VLOOKUP(H128,[3]gstzen!$E$14:$E$481,1,0)</f>
        <v>GE2601012795</v>
      </c>
      <c r="Y128" s="19">
        <f>VLOOKUP(O128,[3]gstzen!$N$2:$N$500,1,0)</f>
        <v>45847.46</v>
      </c>
      <c r="Z128" s="19">
        <f>VLOOKUP(Q128,[3]gstzen!$Q$2:$Q$502,1,0)</f>
        <v>4126.2700000000004</v>
      </c>
      <c r="AA128" s="19">
        <f>VLOOKUP(R128,[3]gstzen!$P$2:$P$500,1,0)</f>
        <v>4126.2700000000004</v>
      </c>
      <c r="AB128" s="19">
        <f t="shared" si="9"/>
        <v>54100</v>
      </c>
      <c r="AC128" s="62"/>
      <c r="AD128" s="27">
        <f t="shared" si="10"/>
        <v>0</v>
      </c>
      <c r="AE128" s="27">
        <f t="shared" si="11"/>
        <v>0</v>
      </c>
      <c r="AF128" s="27">
        <f t="shared" si="11"/>
        <v>0</v>
      </c>
      <c r="AG128" s="27">
        <f t="shared" si="12"/>
        <v>0</v>
      </c>
    </row>
    <row r="129" spans="1:33" s="59" customFormat="1">
      <c r="A129" s="59">
        <v>2601</v>
      </c>
      <c r="B129" s="19" t="s">
        <v>1125</v>
      </c>
      <c r="C129" s="76" t="s">
        <v>287</v>
      </c>
      <c r="D129" s="21">
        <v>128</v>
      </c>
      <c r="E129" s="61" t="s">
        <v>312</v>
      </c>
      <c r="F129" s="21" t="s">
        <v>313</v>
      </c>
      <c r="G129" s="49" t="s">
        <v>290</v>
      </c>
      <c r="H129" s="66" t="s">
        <v>314</v>
      </c>
      <c r="I129" s="79">
        <v>45764</v>
      </c>
      <c r="J129" s="49" t="s">
        <v>290</v>
      </c>
      <c r="K129" s="53">
        <v>998599</v>
      </c>
      <c r="L129" s="49" t="s">
        <v>32</v>
      </c>
      <c r="M129" s="49">
        <v>1</v>
      </c>
      <c r="N129" s="23" t="s">
        <v>33</v>
      </c>
      <c r="O129" s="125">
        <v>8296.6200000000008</v>
      </c>
      <c r="P129" s="125"/>
      <c r="Q129" s="122">
        <v>746.7</v>
      </c>
      <c r="R129" s="122">
        <v>746.7</v>
      </c>
      <c r="S129" s="125"/>
      <c r="T129" s="125"/>
      <c r="U129" s="122">
        <v>9790.0200000000023</v>
      </c>
      <c r="V129" s="62"/>
      <c r="W129" s="19" t="str">
        <f>VLOOKUP(F129,[3]gstzen!$H$2:$H$500,1,0)</f>
        <v>33AASFR4652B1Z8</v>
      </c>
      <c r="X129" s="31" t="str">
        <f>VLOOKUP(H129,[3]gstzen!$E$14:$E$481,1,0)</f>
        <v>GE2601012753</v>
      </c>
      <c r="Y129" s="19">
        <f>VLOOKUP(O129,[3]gstzen!$N$2:$N$500,1,0)</f>
        <v>8296.6200000000008</v>
      </c>
      <c r="Z129" s="19">
        <f>VLOOKUP(Q129,[3]gstzen!$Q$2:$Q$502,1,0)</f>
        <v>746.7</v>
      </c>
      <c r="AA129" s="19">
        <f>VLOOKUP(R129,[3]gstzen!$P$2:$P$500,1,0)</f>
        <v>746.7</v>
      </c>
      <c r="AB129" s="19">
        <f t="shared" si="9"/>
        <v>9790.0200000000023</v>
      </c>
      <c r="AC129" s="62"/>
      <c r="AD129" s="27">
        <f t="shared" si="10"/>
        <v>0</v>
      </c>
      <c r="AE129" s="27">
        <f t="shared" si="11"/>
        <v>0</v>
      </c>
      <c r="AF129" s="27">
        <f t="shared" si="11"/>
        <v>0</v>
      </c>
      <c r="AG129" s="27">
        <f t="shared" si="12"/>
        <v>0</v>
      </c>
    </row>
    <row r="130" spans="1:33" s="59" customFormat="1">
      <c r="A130" s="59">
        <v>2601</v>
      </c>
      <c r="B130" s="19" t="s">
        <v>1125</v>
      </c>
      <c r="C130" s="76" t="s">
        <v>287</v>
      </c>
      <c r="D130" s="21">
        <v>129</v>
      </c>
      <c r="E130" s="61" t="s">
        <v>315</v>
      </c>
      <c r="F130" s="21" t="s">
        <v>316</v>
      </c>
      <c r="G130" s="49" t="s">
        <v>290</v>
      </c>
      <c r="H130" s="66" t="s">
        <v>317</v>
      </c>
      <c r="I130" s="79">
        <v>45764</v>
      </c>
      <c r="J130" s="49" t="s">
        <v>290</v>
      </c>
      <c r="K130" s="53">
        <v>998599</v>
      </c>
      <c r="L130" s="49" t="s">
        <v>32</v>
      </c>
      <c r="M130" s="49">
        <v>1</v>
      </c>
      <c r="N130" s="23" t="s">
        <v>33</v>
      </c>
      <c r="O130" s="125">
        <v>171525.42</v>
      </c>
      <c r="P130" s="125"/>
      <c r="Q130" s="122">
        <v>15437.29</v>
      </c>
      <c r="R130" s="122">
        <v>15437.29</v>
      </c>
      <c r="S130" s="125"/>
      <c r="T130" s="125"/>
      <c r="U130" s="122">
        <v>202400.00000000003</v>
      </c>
      <c r="V130" s="62"/>
      <c r="W130" s="19" t="str">
        <f>VLOOKUP(F130,[3]gstzen!$H$2:$H$500,1,0)</f>
        <v>33AAZCA5114B1ZX</v>
      </c>
      <c r="X130" s="31" t="str">
        <f>VLOOKUP(H130,[3]gstzen!$E$14:$E$481,1,0)</f>
        <v>GE2601012754</v>
      </c>
      <c r="Y130" s="19">
        <f>VLOOKUP(O130,[3]gstzen!$N$2:$N$500,1,0)</f>
        <v>171525.42</v>
      </c>
      <c r="Z130" s="19">
        <f>VLOOKUP(Q130,[3]gstzen!$Q$2:$Q$502,1,0)</f>
        <v>15437.29</v>
      </c>
      <c r="AA130" s="19">
        <f>VLOOKUP(R130,[3]gstzen!$P$2:$P$500,1,0)</f>
        <v>15437.29</v>
      </c>
      <c r="AB130" s="19">
        <f t="shared" si="9"/>
        <v>202400.00000000003</v>
      </c>
      <c r="AC130" s="62"/>
      <c r="AD130" s="27">
        <f t="shared" si="10"/>
        <v>0</v>
      </c>
      <c r="AE130" s="27">
        <f t="shared" si="11"/>
        <v>0</v>
      </c>
      <c r="AF130" s="27">
        <f t="shared" si="11"/>
        <v>0</v>
      </c>
      <c r="AG130" s="27">
        <f t="shared" si="12"/>
        <v>0</v>
      </c>
    </row>
    <row r="131" spans="1:33" s="59" customFormat="1">
      <c r="A131" s="59">
        <v>2601</v>
      </c>
      <c r="B131" s="19" t="s">
        <v>1125</v>
      </c>
      <c r="C131" s="76" t="s">
        <v>287</v>
      </c>
      <c r="D131" s="21">
        <v>130</v>
      </c>
      <c r="E131" s="61" t="s">
        <v>318</v>
      </c>
      <c r="F131" s="21" t="s">
        <v>319</v>
      </c>
      <c r="G131" s="49" t="s">
        <v>290</v>
      </c>
      <c r="H131" s="66" t="s">
        <v>320</v>
      </c>
      <c r="I131" s="79">
        <v>45764</v>
      </c>
      <c r="J131" s="49" t="s">
        <v>290</v>
      </c>
      <c r="K131" s="53">
        <v>998599</v>
      </c>
      <c r="L131" s="49" t="s">
        <v>32</v>
      </c>
      <c r="M131" s="49">
        <v>1</v>
      </c>
      <c r="N131" s="23" t="s">
        <v>33</v>
      </c>
      <c r="O131" s="125">
        <v>84491.520000000004</v>
      </c>
      <c r="P131" s="125"/>
      <c r="Q131" s="122">
        <v>7604.24</v>
      </c>
      <c r="R131" s="122">
        <v>7604.24</v>
      </c>
      <c r="S131" s="125"/>
      <c r="T131" s="125"/>
      <c r="U131" s="122">
        <v>99700.000000000015</v>
      </c>
      <c r="V131" s="62"/>
      <c r="W131" s="19" t="str">
        <f>VLOOKUP(F131,[3]gstzen!$H$2:$H$500,1,0)</f>
        <v>33AAHFS8094D1Z2</v>
      </c>
      <c r="X131" s="31" t="str">
        <f>VLOOKUP(H131,[3]gstzen!$E$14:$E$481,1,0)</f>
        <v>GE2601012755</v>
      </c>
      <c r="Y131" s="19">
        <f>VLOOKUP(O131,[3]gstzen!$N$2:$N$500,1,0)</f>
        <v>84491.520000000004</v>
      </c>
      <c r="Z131" s="19">
        <f>VLOOKUP(Q131,[3]gstzen!$Q$2:$Q$502,1,0)</f>
        <v>7604.24</v>
      </c>
      <c r="AA131" s="19">
        <f>VLOOKUP(R131,[3]gstzen!$P$2:$P$500,1,0)</f>
        <v>7604.24</v>
      </c>
      <c r="AB131" s="19">
        <f t="shared" ref="AB131:AB194" si="13">Y131+Z131+AA131</f>
        <v>99700.000000000015</v>
      </c>
      <c r="AC131" s="62"/>
      <c r="AD131" s="27">
        <f t="shared" ref="AD131:AD194" si="14">O131-Y131</f>
        <v>0</v>
      </c>
      <c r="AE131" s="27">
        <f t="shared" ref="AE131:AF194" si="15">Q131-Z131</f>
        <v>0</v>
      </c>
      <c r="AF131" s="27">
        <f t="shared" si="15"/>
        <v>0</v>
      </c>
      <c r="AG131" s="27">
        <f t="shared" ref="AG131:AG194" si="16">U131-AB131</f>
        <v>0</v>
      </c>
    </row>
    <row r="132" spans="1:33" s="59" customFormat="1">
      <c r="A132" s="59">
        <v>2601</v>
      </c>
      <c r="B132" s="19" t="s">
        <v>1125</v>
      </c>
      <c r="C132" s="76" t="s">
        <v>287</v>
      </c>
      <c r="D132" s="21">
        <v>131</v>
      </c>
      <c r="E132" s="61" t="s">
        <v>321</v>
      </c>
      <c r="F132" s="21" t="s">
        <v>322</v>
      </c>
      <c r="G132" s="49" t="s">
        <v>290</v>
      </c>
      <c r="H132" s="66" t="s">
        <v>323</v>
      </c>
      <c r="I132" s="79">
        <v>45764</v>
      </c>
      <c r="J132" s="49" t="s">
        <v>290</v>
      </c>
      <c r="K132" s="53">
        <v>998599</v>
      </c>
      <c r="L132" s="49" t="s">
        <v>32</v>
      </c>
      <c r="M132" s="49">
        <v>1</v>
      </c>
      <c r="N132" s="23" t="s">
        <v>33</v>
      </c>
      <c r="O132" s="125">
        <v>111355.94</v>
      </c>
      <c r="P132" s="125"/>
      <c r="Q132" s="122">
        <v>10022.030000000001</v>
      </c>
      <c r="R132" s="122">
        <v>10022.030000000001</v>
      </c>
      <c r="S132" s="125"/>
      <c r="T132" s="125"/>
      <c r="U132" s="122">
        <v>131400</v>
      </c>
      <c r="V132" s="62"/>
      <c r="W132" s="19" t="str">
        <f>VLOOKUP(F132,[3]gstzen!$H$2:$H$500,1,0)</f>
        <v>33AAOFP5449G1ZZ</v>
      </c>
      <c r="X132" s="31" t="str">
        <f>VLOOKUP(H132,[3]gstzen!$E$14:$E$481,1,0)</f>
        <v>GE2601012756</v>
      </c>
      <c r="Y132" s="19">
        <f>VLOOKUP(O132,[3]gstzen!$N$2:$N$500,1,0)</f>
        <v>111355.94</v>
      </c>
      <c r="Z132" s="19">
        <f>VLOOKUP(Q132,[3]gstzen!$Q$2:$Q$502,1,0)</f>
        <v>10022.030000000001</v>
      </c>
      <c r="AA132" s="19">
        <f>VLOOKUP(R132,[3]gstzen!$P$2:$P$500,1,0)</f>
        <v>10022.030000000001</v>
      </c>
      <c r="AB132" s="19">
        <f t="shared" si="13"/>
        <v>131400</v>
      </c>
      <c r="AC132" s="62"/>
      <c r="AD132" s="27">
        <f t="shared" si="14"/>
        <v>0</v>
      </c>
      <c r="AE132" s="27">
        <f t="shared" si="15"/>
        <v>0</v>
      </c>
      <c r="AF132" s="27">
        <f t="shared" si="15"/>
        <v>0</v>
      </c>
      <c r="AG132" s="27">
        <f t="shared" si="16"/>
        <v>0</v>
      </c>
    </row>
    <row r="133" spans="1:33" s="59" customFormat="1">
      <c r="A133" s="59">
        <v>2601</v>
      </c>
      <c r="B133" s="19" t="s">
        <v>1125</v>
      </c>
      <c r="C133" s="76" t="s">
        <v>287</v>
      </c>
      <c r="D133" s="21">
        <v>132</v>
      </c>
      <c r="E133" s="34" t="s">
        <v>324</v>
      </c>
      <c r="F133" s="21" t="s">
        <v>325</v>
      </c>
      <c r="G133" s="49" t="s">
        <v>290</v>
      </c>
      <c r="H133" s="66" t="s">
        <v>326</v>
      </c>
      <c r="I133" s="79">
        <v>45764</v>
      </c>
      <c r="J133" s="49" t="s">
        <v>290</v>
      </c>
      <c r="K133" s="53">
        <v>998599</v>
      </c>
      <c r="L133" s="49" t="s">
        <v>32</v>
      </c>
      <c r="M133" s="49">
        <v>1</v>
      </c>
      <c r="N133" s="23" t="s">
        <v>33</v>
      </c>
      <c r="O133" s="125">
        <v>71525.42</v>
      </c>
      <c r="P133" s="125"/>
      <c r="Q133" s="122">
        <v>6437.29</v>
      </c>
      <c r="R133" s="122">
        <v>6437.29</v>
      </c>
      <c r="S133" s="125"/>
      <c r="T133" s="125"/>
      <c r="U133" s="122">
        <v>84399.999999999985</v>
      </c>
      <c r="V133" s="62"/>
      <c r="W133" s="19" t="str">
        <f>VLOOKUP(F133,[3]gstzen!$H$2:$H$500,1,0)</f>
        <v>33AAKCK6382N1ZX</v>
      </c>
      <c r="X133" s="31" t="str">
        <f>VLOOKUP(H133,[3]gstzen!$E$14:$E$481,1,0)</f>
        <v>GE2601012757</v>
      </c>
      <c r="Y133" s="19">
        <f>VLOOKUP(O133,[3]gstzen!$N$2:$N$500,1,0)</f>
        <v>71525.42</v>
      </c>
      <c r="Z133" s="19">
        <f>VLOOKUP(Q133,[3]gstzen!$Q$2:$Q$502,1,0)</f>
        <v>6437.29</v>
      </c>
      <c r="AA133" s="19">
        <f>VLOOKUP(R133,[3]gstzen!$P$2:$P$500,1,0)</f>
        <v>6437.29</v>
      </c>
      <c r="AB133" s="19">
        <f t="shared" si="13"/>
        <v>84399.999999999985</v>
      </c>
      <c r="AC133" s="62"/>
      <c r="AD133" s="27">
        <f t="shared" si="14"/>
        <v>0</v>
      </c>
      <c r="AE133" s="27">
        <f t="shared" si="15"/>
        <v>0</v>
      </c>
      <c r="AF133" s="27">
        <f t="shared" si="15"/>
        <v>0</v>
      </c>
      <c r="AG133" s="27">
        <f t="shared" si="16"/>
        <v>0</v>
      </c>
    </row>
    <row r="134" spans="1:33" s="59" customFormat="1">
      <c r="A134" s="59">
        <v>2601</v>
      </c>
      <c r="B134" s="19" t="s">
        <v>1125</v>
      </c>
      <c r="C134" s="76" t="s">
        <v>287</v>
      </c>
      <c r="D134" s="21">
        <v>133</v>
      </c>
      <c r="E134" s="34" t="s">
        <v>327</v>
      </c>
      <c r="F134" s="21" t="s">
        <v>328</v>
      </c>
      <c r="G134" s="49" t="s">
        <v>290</v>
      </c>
      <c r="H134" s="66" t="s">
        <v>329</v>
      </c>
      <c r="I134" s="79">
        <v>45764</v>
      </c>
      <c r="J134" s="49" t="s">
        <v>290</v>
      </c>
      <c r="K134" s="53">
        <v>998599</v>
      </c>
      <c r="L134" s="49" t="s">
        <v>32</v>
      </c>
      <c r="M134" s="49">
        <v>1</v>
      </c>
      <c r="N134" s="23" t="s">
        <v>33</v>
      </c>
      <c r="O134" s="125">
        <v>71949.16</v>
      </c>
      <c r="P134" s="125"/>
      <c r="Q134" s="122">
        <v>6475.42</v>
      </c>
      <c r="R134" s="122">
        <v>6475.42</v>
      </c>
      <c r="S134" s="125"/>
      <c r="T134" s="125"/>
      <c r="U134" s="122">
        <v>84900</v>
      </c>
      <c r="V134" s="62"/>
      <c r="W134" s="19" t="str">
        <f>VLOOKUP(F134,[3]gstzen!$H$2:$H$500,1,0)</f>
        <v>33AABCD0426H1Z9</v>
      </c>
      <c r="X134" s="31" t="str">
        <f>VLOOKUP(H134,[3]gstzen!$E$14:$E$481,1,0)</f>
        <v>GE2601012758</v>
      </c>
      <c r="Y134" s="19">
        <f>VLOOKUP(O134,[3]gstzen!$N$2:$N$500,1,0)</f>
        <v>71949.16</v>
      </c>
      <c r="Z134" s="19">
        <f>VLOOKUP(Q134,[3]gstzen!$Q$2:$Q$502,1,0)</f>
        <v>6475.42</v>
      </c>
      <c r="AA134" s="19">
        <f>VLOOKUP(R134,[3]gstzen!$P$2:$P$500,1,0)</f>
        <v>6475.42</v>
      </c>
      <c r="AB134" s="19">
        <f t="shared" si="13"/>
        <v>84900</v>
      </c>
      <c r="AC134" s="62"/>
      <c r="AD134" s="27">
        <f t="shared" si="14"/>
        <v>0</v>
      </c>
      <c r="AE134" s="27">
        <f t="shared" si="15"/>
        <v>0</v>
      </c>
      <c r="AF134" s="27">
        <f t="shared" si="15"/>
        <v>0</v>
      </c>
      <c r="AG134" s="27">
        <f t="shared" si="16"/>
        <v>0</v>
      </c>
    </row>
    <row r="135" spans="1:33" s="59" customFormat="1">
      <c r="A135" s="59">
        <v>2601</v>
      </c>
      <c r="B135" s="19" t="s">
        <v>1125</v>
      </c>
      <c r="C135" s="76" t="s">
        <v>287</v>
      </c>
      <c r="D135" s="21">
        <v>134</v>
      </c>
      <c r="E135" s="34" t="s">
        <v>330</v>
      </c>
      <c r="F135" s="21"/>
      <c r="G135" s="49" t="s">
        <v>290</v>
      </c>
      <c r="H135" s="66" t="s">
        <v>331</v>
      </c>
      <c r="I135" s="79">
        <v>45764</v>
      </c>
      <c r="J135" s="49" t="s">
        <v>290</v>
      </c>
      <c r="K135" s="53">
        <v>998599</v>
      </c>
      <c r="L135" s="49" t="s">
        <v>32</v>
      </c>
      <c r="M135" s="49">
        <v>1</v>
      </c>
      <c r="N135" s="23" t="s">
        <v>33</v>
      </c>
      <c r="O135" s="125">
        <v>268135.59999999998</v>
      </c>
      <c r="P135" s="125"/>
      <c r="Q135" s="122">
        <v>24132.2</v>
      </c>
      <c r="R135" s="122">
        <v>24132.2</v>
      </c>
      <c r="S135" s="125"/>
      <c r="T135" s="125"/>
      <c r="U135" s="122">
        <v>316400</v>
      </c>
      <c r="V135" s="62"/>
      <c r="W135" s="19" t="e">
        <f>VLOOKUP(F135,[3]gstzen!$H$2:$H$500,1,0)</f>
        <v>#N/A</v>
      </c>
      <c r="X135" s="31" t="str">
        <f>VLOOKUP(H135,[3]gstzen!$E$14:$E$481,1,0)</f>
        <v>GE2601012759</v>
      </c>
      <c r="Y135" s="19">
        <f>VLOOKUP(O135,[3]gstzen!$N$2:$N$500,1,0)</f>
        <v>268135.59999999998</v>
      </c>
      <c r="Z135" s="19">
        <f>VLOOKUP(Q135,[3]gstzen!$Q$2:$Q$502,1,0)</f>
        <v>24132.2</v>
      </c>
      <c r="AA135" s="19">
        <f>VLOOKUP(R135,[3]gstzen!$P$2:$P$500,1,0)</f>
        <v>24132.2</v>
      </c>
      <c r="AB135" s="19">
        <f t="shared" si="13"/>
        <v>316400</v>
      </c>
      <c r="AC135" s="62"/>
      <c r="AD135" s="27">
        <f t="shared" si="14"/>
        <v>0</v>
      </c>
      <c r="AE135" s="27">
        <f t="shared" si="15"/>
        <v>0</v>
      </c>
      <c r="AF135" s="27">
        <f t="shared" si="15"/>
        <v>0</v>
      </c>
      <c r="AG135" s="27">
        <f t="shared" si="16"/>
        <v>0</v>
      </c>
    </row>
    <row r="136" spans="1:33" s="59" customFormat="1">
      <c r="A136" s="59">
        <v>2601</v>
      </c>
      <c r="B136" s="19" t="s">
        <v>1125</v>
      </c>
      <c r="C136" s="76" t="s">
        <v>287</v>
      </c>
      <c r="D136" s="21">
        <v>135</v>
      </c>
      <c r="E136" s="34" t="s">
        <v>332</v>
      </c>
      <c r="F136" s="21"/>
      <c r="G136" s="49" t="s">
        <v>290</v>
      </c>
      <c r="H136" s="66" t="s">
        <v>333</v>
      </c>
      <c r="I136" s="79">
        <v>45764</v>
      </c>
      <c r="J136" s="49" t="s">
        <v>290</v>
      </c>
      <c r="K136" s="53">
        <v>998599</v>
      </c>
      <c r="L136" s="49" t="s">
        <v>32</v>
      </c>
      <c r="M136" s="49">
        <v>1</v>
      </c>
      <c r="N136" s="23" t="s">
        <v>33</v>
      </c>
      <c r="O136" s="125">
        <v>72203.38</v>
      </c>
      <c r="P136" s="125"/>
      <c r="Q136" s="122">
        <v>6498.3</v>
      </c>
      <c r="R136" s="122">
        <v>6498.3</v>
      </c>
      <c r="S136" s="125"/>
      <c r="T136" s="125"/>
      <c r="U136" s="122">
        <v>85199.98000000001</v>
      </c>
      <c r="V136" s="62"/>
      <c r="W136" s="19" t="e">
        <f>VLOOKUP(F136,[3]gstzen!$H$2:$H$500,1,0)</f>
        <v>#N/A</v>
      </c>
      <c r="X136" s="31" t="str">
        <f>VLOOKUP(H136,[3]gstzen!$E$14:$E$481,1,0)</f>
        <v>GE2601012760</v>
      </c>
      <c r="Y136" s="19">
        <f>VLOOKUP(O136,[3]gstzen!$N$2:$N$500,1,0)</f>
        <v>72203.38</v>
      </c>
      <c r="Z136" s="19">
        <f>VLOOKUP(Q136,[3]gstzen!$Q$2:$Q$502,1,0)</f>
        <v>6498.3</v>
      </c>
      <c r="AA136" s="19">
        <f>VLOOKUP(R136,[3]gstzen!$P$2:$P$500,1,0)</f>
        <v>6498.3</v>
      </c>
      <c r="AB136" s="19">
        <f t="shared" si="13"/>
        <v>85199.98000000001</v>
      </c>
      <c r="AC136" s="62"/>
      <c r="AD136" s="27">
        <f t="shared" si="14"/>
        <v>0</v>
      </c>
      <c r="AE136" s="27">
        <f t="shared" si="15"/>
        <v>0</v>
      </c>
      <c r="AF136" s="27">
        <f t="shared" si="15"/>
        <v>0</v>
      </c>
      <c r="AG136" s="27">
        <f t="shared" si="16"/>
        <v>0</v>
      </c>
    </row>
    <row r="137" spans="1:33" s="59" customFormat="1">
      <c r="A137" s="59">
        <v>2601</v>
      </c>
      <c r="B137" s="19" t="s">
        <v>1125</v>
      </c>
      <c r="C137" s="76" t="s">
        <v>287</v>
      </c>
      <c r="D137" s="21">
        <v>136</v>
      </c>
      <c r="E137" s="61" t="s">
        <v>334</v>
      </c>
      <c r="F137" s="21" t="s">
        <v>335</v>
      </c>
      <c r="G137" s="49" t="s">
        <v>290</v>
      </c>
      <c r="H137" s="66" t="s">
        <v>336</v>
      </c>
      <c r="I137" s="79">
        <v>45768</v>
      </c>
      <c r="J137" s="49" t="s">
        <v>290</v>
      </c>
      <c r="K137" s="53">
        <v>998599</v>
      </c>
      <c r="L137" s="49" t="s">
        <v>32</v>
      </c>
      <c r="M137" s="49">
        <v>1</v>
      </c>
      <c r="N137" s="23" t="s">
        <v>33</v>
      </c>
      <c r="O137" s="125">
        <v>8296.6200000000008</v>
      </c>
      <c r="P137" s="125"/>
      <c r="Q137" s="122">
        <v>746.7</v>
      </c>
      <c r="R137" s="122">
        <v>746.7</v>
      </c>
      <c r="S137" s="125"/>
      <c r="T137" s="125"/>
      <c r="U137" s="122">
        <v>9790.0200000000023</v>
      </c>
      <c r="V137" s="62"/>
      <c r="W137" s="19" t="str">
        <f>VLOOKUP(F137,[3]gstzen!$H$2:$H$500,1,0)</f>
        <v>33AAKCP3436C1ZQ</v>
      </c>
      <c r="X137" s="31" t="str">
        <f>VLOOKUP(H137,[3]gstzen!$E$14:$E$481,1,0)</f>
        <v>GE2601012761</v>
      </c>
      <c r="Y137" s="19">
        <f>VLOOKUP(O137,[3]gstzen!$N$2:$N$500,1,0)</f>
        <v>8296.6200000000008</v>
      </c>
      <c r="Z137" s="19">
        <f>VLOOKUP(Q137,[3]gstzen!$Q$2:$Q$502,1,0)</f>
        <v>746.7</v>
      </c>
      <c r="AA137" s="19">
        <f>VLOOKUP(R137,[3]gstzen!$P$2:$P$500,1,0)</f>
        <v>746.7</v>
      </c>
      <c r="AB137" s="19">
        <f t="shared" si="13"/>
        <v>9790.0200000000023</v>
      </c>
      <c r="AC137" s="62"/>
      <c r="AD137" s="27">
        <f t="shared" si="14"/>
        <v>0</v>
      </c>
      <c r="AE137" s="27">
        <f t="shared" si="15"/>
        <v>0</v>
      </c>
      <c r="AF137" s="27">
        <f t="shared" si="15"/>
        <v>0</v>
      </c>
      <c r="AG137" s="27">
        <f t="shared" si="16"/>
        <v>0</v>
      </c>
    </row>
    <row r="138" spans="1:33" s="59" customFormat="1">
      <c r="A138" s="59">
        <v>2601</v>
      </c>
      <c r="B138" s="19" t="s">
        <v>1125</v>
      </c>
      <c r="C138" s="76" t="s">
        <v>287</v>
      </c>
      <c r="D138" s="21">
        <v>137</v>
      </c>
      <c r="E138" s="61" t="s">
        <v>337</v>
      </c>
      <c r="F138" s="21" t="s">
        <v>338</v>
      </c>
      <c r="G138" s="49" t="s">
        <v>290</v>
      </c>
      <c r="H138" s="66" t="s">
        <v>339</v>
      </c>
      <c r="I138" s="79">
        <v>45769</v>
      </c>
      <c r="J138" s="49" t="s">
        <v>290</v>
      </c>
      <c r="K138" s="53">
        <v>998599</v>
      </c>
      <c r="L138" s="49" t="s">
        <v>32</v>
      </c>
      <c r="M138" s="49">
        <v>1</v>
      </c>
      <c r="N138" s="23" t="s">
        <v>33</v>
      </c>
      <c r="O138" s="125">
        <v>473050.84</v>
      </c>
      <c r="P138" s="125"/>
      <c r="Q138" s="122">
        <v>42574.58</v>
      </c>
      <c r="R138" s="122">
        <v>42574.58</v>
      </c>
      <c r="S138" s="125"/>
      <c r="T138" s="125"/>
      <c r="U138" s="122">
        <v>558200</v>
      </c>
      <c r="V138" s="62"/>
      <c r="W138" s="19" t="str">
        <f>VLOOKUP(F138,[3]gstzen!$H$2:$H$500,1,0)</f>
        <v>33AAWFA3706F1ZK</v>
      </c>
      <c r="X138" s="31" t="str">
        <f>VLOOKUP(H138,[3]gstzen!$E$14:$E$481,1,0)</f>
        <v>GE2601012762</v>
      </c>
      <c r="Y138" s="19">
        <f>VLOOKUP(O138,[3]gstzen!$N$2:$N$500,1,0)</f>
        <v>473050.84</v>
      </c>
      <c r="Z138" s="19">
        <f>VLOOKUP(Q138,[3]gstzen!$Q$2:$Q$502,1,0)</f>
        <v>42574.58</v>
      </c>
      <c r="AA138" s="19">
        <f>VLOOKUP(R138,[3]gstzen!$P$2:$P$500,1,0)</f>
        <v>42574.58</v>
      </c>
      <c r="AB138" s="19">
        <f t="shared" si="13"/>
        <v>558200</v>
      </c>
      <c r="AC138" s="62"/>
      <c r="AD138" s="27">
        <f t="shared" si="14"/>
        <v>0</v>
      </c>
      <c r="AE138" s="27">
        <f t="shared" si="15"/>
        <v>0</v>
      </c>
      <c r="AF138" s="27">
        <f t="shared" si="15"/>
        <v>0</v>
      </c>
      <c r="AG138" s="27">
        <f t="shared" si="16"/>
        <v>0</v>
      </c>
    </row>
    <row r="139" spans="1:33" s="59" customFormat="1">
      <c r="A139" s="59">
        <v>2601</v>
      </c>
      <c r="B139" s="19" t="s">
        <v>1125</v>
      </c>
      <c r="C139" s="76" t="s">
        <v>287</v>
      </c>
      <c r="D139" s="21">
        <v>138</v>
      </c>
      <c r="E139" s="61" t="s">
        <v>340</v>
      </c>
      <c r="F139" s="21" t="s">
        <v>341</v>
      </c>
      <c r="G139" s="49" t="s">
        <v>290</v>
      </c>
      <c r="H139" s="66" t="s">
        <v>342</v>
      </c>
      <c r="I139" s="79">
        <v>45769</v>
      </c>
      <c r="J139" s="49" t="s">
        <v>290</v>
      </c>
      <c r="K139" s="53">
        <v>998599</v>
      </c>
      <c r="L139" s="49" t="s">
        <v>32</v>
      </c>
      <c r="M139" s="49">
        <v>1</v>
      </c>
      <c r="N139" s="23" t="s">
        <v>33</v>
      </c>
      <c r="O139" s="125">
        <v>80338.98</v>
      </c>
      <c r="P139" s="125"/>
      <c r="Q139" s="122">
        <v>7230.51</v>
      </c>
      <c r="R139" s="122">
        <v>7230.51</v>
      </c>
      <c r="S139" s="125"/>
      <c r="T139" s="125"/>
      <c r="U139" s="122">
        <v>94799.999999999985</v>
      </c>
      <c r="V139" s="62"/>
      <c r="W139" s="19" t="str">
        <f>VLOOKUP(F139,[3]gstzen!$H$2:$H$500,1,0)</f>
        <v>33ALKPS5025Q1ZJ</v>
      </c>
      <c r="X139" s="31" t="str">
        <f>VLOOKUP(H139,[3]gstzen!$E$14:$E$481,1,0)</f>
        <v>GE2601012763</v>
      </c>
      <c r="Y139" s="19">
        <f>VLOOKUP(O139,[3]gstzen!$N$2:$N$500,1,0)</f>
        <v>80338.98</v>
      </c>
      <c r="Z139" s="19">
        <f>VLOOKUP(Q139,[3]gstzen!$Q$2:$Q$502,1,0)</f>
        <v>7230.51</v>
      </c>
      <c r="AA139" s="19">
        <f>VLOOKUP(R139,[3]gstzen!$P$2:$P$500,1,0)</f>
        <v>7230.51</v>
      </c>
      <c r="AB139" s="19">
        <f t="shared" si="13"/>
        <v>94799.999999999985</v>
      </c>
      <c r="AC139" s="62"/>
      <c r="AD139" s="27">
        <f t="shared" si="14"/>
        <v>0</v>
      </c>
      <c r="AE139" s="27">
        <f t="shared" si="15"/>
        <v>0</v>
      </c>
      <c r="AF139" s="27">
        <f t="shared" si="15"/>
        <v>0</v>
      </c>
      <c r="AG139" s="27">
        <f t="shared" si="16"/>
        <v>0</v>
      </c>
    </row>
    <row r="140" spans="1:33" s="59" customFormat="1">
      <c r="A140" s="59">
        <v>2601</v>
      </c>
      <c r="B140" s="19" t="s">
        <v>1125</v>
      </c>
      <c r="C140" s="76" t="s">
        <v>287</v>
      </c>
      <c r="D140" s="21">
        <v>139</v>
      </c>
      <c r="E140" s="61" t="s">
        <v>343</v>
      </c>
      <c r="F140" s="21" t="s">
        <v>344</v>
      </c>
      <c r="G140" s="49" t="s">
        <v>290</v>
      </c>
      <c r="H140" s="66" t="s">
        <v>345</v>
      </c>
      <c r="I140" s="79">
        <v>45769</v>
      </c>
      <c r="J140" s="49" t="s">
        <v>290</v>
      </c>
      <c r="K140" s="53">
        <v>998599</v>
      </c>
      <c r="L140" s="49" t="s">
        <v>32</v>
      </c>
      <c r="M140" s="49">
        <v>1</v>
      </c>
      <c r="N140" s="23" t="s">
        <v>33</v>
      </c>
      <c r="O140" s="125">
        <v>163559.32</v>
      </c>
      <c r="P140" s="125"/>
      <c r="Q140" s="122">
        <v>14720.34</v>
      </c>
      <c r="R140" s="122">
        <v>14720.34</v>
      </c>
      <c r="S140" s="125"/>
      <c r="T140" s="125"/>
      <c r="U140" s="122">
        <v>193000</v>
      </c>
      <c r="V140" s="62"/>
      <c r="W140" s="19" t="str">
        <f>VLOOKUP(F140,[3]gstzen!$H$2:$H$500,1,0)</f>
        <v>33AFTPM9516R3ZD</v>
      </c>
      <c r="X140" s="31" t="str">
        <f>VLOOKUP(H140,[3]gstzen!$E$14:$E$481,1,0)</f>
        <v>GE2601012764</v>
      </c>
      <c r="Y140" s="19">
        <f>VLOOKUP(O140,[3]gstzen!$N$2:$N$500,1,0)</f>
        <v>163559.32</v>
      </c>
      <c r="Z140" s="19">
        <f>VLOOKUP(Q140,[3]gstzen!$Q$2:$Q$502,1,0)</f>
        <v>14720.34</v>
      </c>
      <c r="AA140" s="19">
        <f>VLOOKUP(R140,[3]gstzen!$P$2:$P$500,1,0)</f>
        <v>14720.34</v>
      </c>
      <c r="AB140" s="19">
        <f t="shared" si="13"/>
        <v>193000</v>
      </c>
      <c r="AC140" s="62"/>
      <c r="AD140" s="27">
        <f t="shared" si="14"/>
        <v>0</v>
      </c>
      <c r="AE140" s="27">
        <f t="shared" si="15"/>
        <v>0</v>
      </c>
      <c r="AF140" s="27">
        <f t="shared" si="15"/>
        <v>0</v>
      </c>
      <c r="AG140" s="27">
        <f t="shared" si="16"/>
        <v>0</v>
      </c>
    </row>
    <row r="141" spans="1:33" s="59" customFormat="1">
      <c r="A141" s="59">
        <v>2601</v>
      </c>
      <c r="B141" s="19" t="s">
        <v>1125</v>
      </c>
      <c r="C141" s="76" t="s">
        <v>287</v>
      </c>
      <c r="D141" s="21">
        <v>140</v>
      </c>
      <c r="E141" s="61" t="s">
        <v>346</v>
      </c>
      <c r="F141" s="21"/>
      <c r="G141" s="49" t="s">
        <v>290</v>
      </c>
      <c r="H141" s="66" t="s">
        <v>347</v>
      </c>
      <c r="I141" s="79">
        <v>45769</v>
      </c>
      <c r="J141" s="49" t="s">
        <v>290</v>
      </c>
      <c r="K141" s="53">
        <v>998599</v>
      </c>
      <c r="L141" s="49" t="s">
        <v>32</v>
      </c>
      <c r="M141" s="49">
        <v>1</v>
      </c>
      <c r="N141" s="23" t="s">
        <v>33</v>
      </c>
      <c r="O141" s="125">
        <v>1284745.76</v>
      </c>
      <c r="P141" s="125"/>
      <c r="Q141" s="122">
        <v>115627.12</v>
      </c>
      <c r="R141" s="122">
        <v>115627.12</v>
      </c>
      <c r="S141" s="125"/>
      <c r="T141" s="125"/>
      <c r="U141" s="122">
        <v>1516000</v>
      </c>
      <c r="V141" s="62"/>
      <c r="W141" s="19" t="e">
        <f>VLOOKUP(F141,[3]gstzen!$H$2:$H$500,1,0)</f>
        <v>#N/A</v>
      </c>
      <c r="X141" s="31" t="str">
        <f>VLOOKUP(H141,[3]gstzen!$E$14:$E$481,1,0)</f>
        <v>GE2601012765</v>
      </c>
      <c r="Y141" s="19">
        <f>VLOOKUP(O141,[3]gstzen!$N$2:$N$500,1,0)</f>
        <v>1284745.76</v>
      </c>
      <c r="Z141" s="19">
        <f>VLOOKUP(Q141,[3]gstzen!$Q$2:$Q$502,1,0)</f>
        <v>115627.12</v>
      </c>
      <c r="AA141" s="19">
        <f>VLOOKUP(R141,[3]gstzen!$P$2:$P$500,1,0)</f>
        <v>115627.12</v>
      </c>
      <c r="AB141" s="19">
        <f t="shared" si="13"/>
        <v>1516000</v>
      </c>
      <c r="AC141" s="62"/>
      <c r="AD141" s="27">
        <f t="shared" si="14"/>
        <v>0</v>
      </c>
      <c r="AE141" s="27">
        <f t="shared" si="15"/>
        <v>0</v>
      </c>
      <c r="AF141" s="27">
        <f t="shared" si="15"/>
        <v>0</v>
      </c>
      <c r="AG141" s="27">
        <f t="shared" si="16"/>
        <v>0</v>
      </c>
    </row>
    <row r="142" spans="1:33" s="59" customFormat="1">
      <c r="A142" s="59">
        <v>2601</v>
      </c>
      <c r="B142" s="19" t="s">
        <v>1125</v>
      </c>
      <c r="C142" s="76" t="s">
        <v>287</v>
      </c>
      <c r="D142" s="21">
        <v>141</v>
      </c>
      <c r="E142" s="61" t="s">
        <v>346</v>
      </c>
      <c r="F142" s="21"/>
      <c r="G142" s="49" t="s">
        <v>290</v>
      </c>
      <c r="H142" s="66" t="s">
        <v>348</v>
      </c>
      <c r="I142" s="79">
        <v>45769</v>
      </c>
      <c r="J142" s="49" t="s">
        <v>290</v>
      </c>
      <c r="K142" s="53">
        <v>998599</v>
      </c>
      <c r="L142" s="49" t="s">
        <v>32</v>
      </c>
      <c r="M142" s="49">
        <v>1</v>
      </c>
      <c r="N142" s="23" t="s">
        <v>33</v>
      </c>
      <c r="O142" s="129">
        <v>1284745.76</v>
      </c>
      <c r="P142" s="125"/>
      <c r="Q142" s="122">
        <v>115627.12</v>
      </c>
      <c r="R142" s="122">
        <v>115627.12</v>
      </c>
      <c r="S142" s="125"/>
      <c r="T142" s="125"/>
      <c r="U142" s="122">
        <v>1516001.18</v>
      </c>
      <c r="V142" s="62"/>
      <c r="W142" s="19" t="e">
        <f>VLOOKUP(F142,[3]gstzen!$H$2:$H$500,1,0)</f>
        <v>#N/A</v>
      </c>
      <c r="X142" s="31" t="str">
        <f>VLOOKUP(H142,[3]gstzen!$E$14:$E$481,1,0)</f>
        <v>GE2601012766</v>
      </c>
      <c r="Y142" s="19">
        <f>VLOOKUP(O142,[3]gstzen!N4:N479,1,0)</f>
        <v>1284745.76</v>
      </c>
      <c r="Z142" s="19">
        <f>VLOOKUP(Q142,[3]gstzen!$Q$2:$Q$502,1,0)</f>
        <v>115627.12</v>
      </c>
      <c r="AA142" s="19">
        <f>VLOOKUP(R142,[3]gstzen!$P$2:$P$500,1,0)</f>
        <v>115627.12</v>
      </c>
      <c r="AB142" s="19">
        <f t="shared" si="13"/>
        <v>1516000</v>
      </c>
      <c r="AC142" s="62"/>
      <c r="AD142" s="27">
        <f t="shared" si="14"/>
        <v>0</v>
      </c>
      <c r="AE142" s="27">
        <f t="shared" si="15"/>
        <v>0</v>
      </c>
      <c r="AF142" s="27">
        <f t="shared" si="15"/>
        <v>0</v>
      </c>
      <c r="AG142" s="27">
        <f t="shared" si="16"/>
        <v>1.1799999999348074</v>
      </c>
    </row>
    <row r="143" spans="1:33" s="59" customFormat="1">
      <c r="A143" s="59">
        <v>2601</v>
      </c>
      <c r="B143" s="19" t="s">
        <v>1125</v>
      </c>
      <c r="C143" s="76" t="s">
        <v>287</v>
      </c>
      <c r="D143" s="21">
        <v>142</v>
      </c>
      <c r="E143" s="61" t="s">
        <v>349</v>
      </c>
      <c r="F143" s="21" t="s">
        <v>350</v>
      </c>
      <c r="G143" s="49" t="s">
        <v>290</v>
      </c>
      <c r="H143" s="66" t="s">
        <v>351</v>
      </c>
      <c r="I143" s="79">
        <v>45769</v>
      </c>
      <c r="J143" s="49" t="s">
        <v>290</v>
      </c>
      <c r="K143" s="53">
        <v>998599</v>
      </c>
      <c r="L143" s="49" t="s">
        <v>32</v>
      </c>
      <c r="M143" s="49">
        <v>1</v>
      </c>
      <c r="N143" s="23" t="s">
        <v>33</v>
      </c>
      <c r="O143" s="125">
        <v>79745.759999999995</v>
      </c>
      <c r="P143" s="125"/>
      <c r="Q143" s="122">
        <v>7177.12</v>
      </c>
      <c r="R143" s="122">
        <v>7177.12</v>
      </c>
      <c r="S143" s="125"/>
      <c r="T143" s="125"/>
      <c r="U143" s="122">
        <v>94099.999999999985</v>
      </c>
      <c r="V143" s="62"/>
      <c r="W143" s="19" t="str">
        <f>VLOOKUP(F143,[3]gstzen!$H$2:$H$500,1,0)</f>
        <v>33ASHPH0671H1Z0</v>
      </c>
      <c r="X143" s="31" t="str">
        <f>VLOOKUP(H143,[3]gstzen!$E$14:$E$481,1,0)</f>
        <v>GE2601012767</v>
      </c>
      <c r="Y143" s="19">
        <f>VLOOKUP(O143,[3]gstzen!$N$2:$N$500,1,0)</f>
        <v>79745.759999999995</v>
      </c>
      <c r="Z143" s="19">
        <f>VLOOKUP(Q143,[3]gstzen!$Q$2:$Q$502,1,0)</f>
        <v>7177.12</v>
      </c>
      <c r="AA143" s="19">
        <f>VLOOKUP(R143,[3]gstzen!$P$2:$P$500,1,0)</f>
        <v>7177.12</v>
      </c>
      <c r="AB143" s="19">
        <f t="shared" si="13"/>
        <v>94099.999999999985</v>
      </c>
      <c r="AC143" s="62"/>
      <c r="AD143" s="27">
        <f t="shared" si="14"/>
        <v>0</v>
      </c>
      <c r="AE143" s="27">
        <f t="shared" si="15"/>
        <v>0</v>
      </c>
      <c r="AF143" s="27">
        <f t="shared" si="15"/>
        <v>0</v>
      </c>
      <c r="AG143" s="27">
        <f t="shared" si="16"/>
        <v>0</v>
      </c>
    </row>
    <row r="144" spans="1:33" s="59" customFormat="1">
      <c r="A144" s="59">
        <v>2601</v>
      </c>
      <c r="B144" s="19" t="s">
        <v>1125</v>
      </c>
      <c r="C144" s="76" t="s">
        <v>287</v>
      </c>
      <c r="D144" s="21">
        <v>143</v>
      </c>
      <c r="E144" s="61" t="s">
        <v>352</v>
      </c>
      <c r="F144" s="21" t="s">
        <v>353</v>
      </c>
      <c r="G144" s="49" t="s">
        <v>290</v>
      </c>
      <c r="H144" s="66" t="s">
        <v>354</v>
      </c>
      <c r="I144" s="79">
        <v>45769</v>
      </c>
      <c r="J144" s="49" t="s">
        <v>290</v>
      </c>
      <c r="K144" s="53">
        <v>998599</v>
      </c>
      <c r="L144" s="49" t="s">
        <v>32</v>
      </c>
      <c r="M144" s="49">
        <v>1</v>
      </c>
      <c r="N144" s="23" t="s">
        <v>33</v>
      </c>
      <c r="O144" s="125">
        <v>45847.46</v>
      </c>
      <c r="P144" s="125"/>
      <c r="Q144" s="122">
        <v>4126.2700000000004</v>
      </c>
      <c r="R144" s="122">
        <v>4126.2700000000004</v>
      </c>
      <c r="S144" s="125"/>
      <c r="T144" s="125"/>
      <c r="U144" s="122">
        <v>54100</v>
      </c>
      <c r="V144" s="62"/>
      <c r="W144" s="19" t="str">
        <f>VLOOKUP(F144,[3]gstzen!$H$2:$H$500,1,0)</f>
        <v>33AAFCB0925M1ZS</v>
      </c>
      <c r="X144" s="31" t="str">
        <f>VLOOKUP(H144,[3]gstzen!$E$14:$E$481,1,0)</f>
        <v>GE2601012768</v>
      </c>
      <c r="Y144" s="19">
        <f>VLOOKUP(O144,[3]gstzen!$N$2:$N$500,1,0)</f>
        <v>45847.46</v>
      </c>
      <c r="Z144" s="19">
        <f>VLOOKUP(Q144,[3]gstzen!$Q$2:$Q$502,1,0)</f>
        <v>4126.2700000000004</v>
      </c>
      <c r="AA144" s="19">
        <f>VLOOKUP(R144,[3]gstzen!$P$2:$P$500,1,0)</f>
        <v>4126.2700000000004</v>
      </c>
      <c r="AB144" s="19">
        <f t="shared" si="13"/>
        <v>54100</v>
      </c>
      <c r="AC144" s="62"/>
      <c r="AD144" s="27">
        <f t="shared" si="14"/>
        <v>0</v>
      </c>
      <c r="AE144" s="27">
        <f t="shared" si="15"/>
        <v>0</v>
      </c>
      <c r="AF144" s="27">
        <f t="shared" si="15"/>
        <v>0</v>
      </c>
      <c r="AG144" s="27">
        <f t="shared" si="16"/>
        <v>0</v>
      </c>
    </row>
    <row r="145" spans="1:33" s="59" customFormat="1">
      <c r="A145" s="59">
        <v>2601</v>
      </c>
      <c r="B145" s="19" t="s">
        <v>1125</v>
      </c>
      <c r="C145" s="76" t="s">
        <v>287</v>
      </c>
      <c r="D145" s="21">
        <v>144</v>
      </c>
      <c r="E145" s="61" t="s">
        <v>355</v>
      </c>
      <c r="F145" s="21" t="s">
        <v>356</v>
      </c>
      <c r="G145" s="49" t="s">
        <v>290</v>
      </c>
      <c r="H145" s="66" t="s">
        <v>357</v>
      </c>
      <c r="I145" s="79">
        <v>45770</v>
      </c>
      <c r="J145" s="49" t="s">
        <v>290</v>
      </c>
      <c r="K145" s="53">
        <v>998599</v>
      </c>
      <c r="L145" s="49" t="s">
        <v>32</v>
      </c>
      <c r="M145" s="49">
        <v>1</v>
      </c>
      <c r="N145" s="23" t="s">
        <v>33</v>
      </c>
      <c r="O145" s="125">
        <v>8296.6200000000008</v>
      </c>
      <c r="P145" s="125"/>
      <c r="Q145" s="122">
        <v>746.7</v>
      </c>
      <c r="R145" s="122">
        <v>746.7</v>
      </c>
      <c r="S145" s="125"/>
      <c r="T145" s="125"/>
      <c r="U145" s="122">
        <v>9790.0200000000023</v>
      </c>
      <c r="V145" s="62"/>
      <c r="W145" s="19" t="str">
        <f>VLOOKUP(F145,[3]gstzen!$H$2:$H$500,1,0)</f>
        <v>33AAACC1223C1ZO</v>
      </c>
      <c r="X145" s="31" t="str">
        <f>VLOOKUP(H145,[3]gstzen!$E$14:$E$481,1,0)</f>
        <v>GE2601012769</v>
      </c>
      <c r="Y145" s="19">
        <f>VLOOKUP(O145,[3]gstzen!$N$2:$N$500,1,0)</f>
        <v>8296.6200000000008</v>
      </c>
      <c r="Z145" s="19">
        <f>VLOOKUP(Q145,[3]gstzen!$Q$2:$Q$502,1,0)</f>
        <v>746.7</v>
      </c>
      <c r="AA145" s="19">
        <f>VLOOKUP(R145,[3]gstzen!$P$2:$P$500,1,0)</f>
        <v>746.7</v>
      </c>
      <c r="AB145" s="19">
        <f t="shared" si="13"/>
        <v>9790.0200000000023</v>
      </c>
      <c r="AC145" s="62"/>
      <c r="AD145" s="27">
        <f t="shared" si="14"/>
        <v>0</v>
      </c>
      <c r="AE145" s="27">
        <f t="shared" si="15"/>
        <v>0</v>
      </c>
      <c r="AF145" s="27">
        <f t="shared" si="15"/>
        <v>0</v>
      </c>
      <c r="AG145" s="27">
        <f t="shared" si="16"/>
        <v>0</v>
      </c>
    </row>
    <row r="146" spans="1:33" s="59" customFormat="1">
      <c r="A146" s="59">
        <v>2601</v>
      </c>
      <c r="B146" s="19" t="s">
        <v>1125</v>
      </c>
      <c r="C146" s="76" t="s">
        <v>287</v>
      </c>
      <c r="D146" s="21">
        <v>145</v>
      </c>
      <c r="E146" s="61" t="s">
        <v>358</v>
      </c>
      <c r="F146" s="21" t="s">
        <v>235</v>
      </c>
      <c r="G146" s="49" t="s">
        <v>290</v>
      </c>
      <c r="H146" s="66" t="s">
        <v>359</v>
      </c>
      <c r="I146" s="79">
        <v>45770</v>
      </c>
      <c r="J146" s="49" t="s">
        <v>290</v>
      </c>
      <c r="K146" s="53">
        <v>998599</v>
      </c>
      <c r="L146" s="49" t="s">
        <v>32</v>
      </c>
      <c r="M146" s="49">
        <v>1</v>
      </c>
      <c r="N146" s="23" t="s">
        <v>33</v>
      </c>
      <c r="O146" s="125">
        <v>8296.6200000000008</v>
      </c>
      <c r="P146" s="125"/>
      <c r="Q146" s="122">
        <v>746.7</v>
      </c>
      <c r="R146" s="122">
        <v>746.7</v>
      </c>
      <c r="S146" s="125"/>
      <c r="T146" s="125"/>
      <c r="U146" s="122">
        <v>9790.0200000000023</v>
      </c>
      <c r="V146" s="62"/>
      <c r="W146" s="19" t="str">
        <f>VLOOKUP(F146,[3]gstzen!$H$2:$H$500,1,0)</f>
        <v>33AAGCR7507N1Z1</v>
      </c>
      <c r="X146" s="31" t="str">
        <f>VLOOKUP(H146,[3]gstzen!$E$14:$E$481,1,0)</f>
        <v>GE2601012770</v>
      </c>
      <c r="Y146" s="19">
        <f>VLOOKUP(O146,[3]gstzen!$N$2:$N$500,1,0)</f>
        <v>8296.6200000000008</v>
      </c>
      <c r="Z146" s="19">
        <f>VLOOKUP(Q146,[3]gstzen!$Q$2:$Q$502,1,0)</f>
        <v>746.7</v>
      </c>
      <c r="AA146" s="19">
        <f>VLOOKUP(R146,[3]gstzen!$P$2:$P$500,1,0)</f>
        <v>746.7</v>
      </c>
      <c r="AB146" s="19">
        <f t="shared" si="13"/>
        <v>9790.0200000000023</v>
      </c>
      <c r="AC146" s="62"/>
      <c r="AD146" s="27">
        <f t="shared" si="14"/>
        <v>0</v>
      </c>
      <c r="AE146" s="27">
        <f t="shared" si="15"/>
        <v>0</v>
      </c>
      <c r="AF146" s="27">
        <f t="shared" si="15"/>
        <v>0</v>
      </c>
      <c r="AG146" s="27">
        <f t="shared" si="16"/>
        <v>0</v>
      </c>
    </row>
    <row r="147" spans="1:33" s="59" customFormat="1">
      <c r="A147" s="59">
        <v>2601</v>
      </c>
      <c r="B147" s="19" t="s">
        <v>1125</v>
      </c>
      <c r="C147" s="76" t="s">
        <v>287</v>
      </c>
      <c r="D147" s="21">
        <v>146</v>
      </c>
      <c r="E147" s="61" t="s">
        <v>360</v>
      </c>
      <c r="F147" s="21" t="s">
        <v>361</v>
      </c>
      <c r="G147" s="49" t="s">
        <v>290</v>
      </c>
      <c r="H147" s="66" t="s">
        <v>362</v>
      </c>
      <c r="I147" s="79">
        <v>45770</v>
      </c>
      <c r="J147" s="49" t="s">
        <v>290</v>
      </c>
      <c r="K147" s="53">
        <v>998599</v>
      </c>
      <c r="L147" s="49" t="s">
        <v>32</v>
      </c>
      <c r="M147" s="49">
        <v>1</v>
      </c>
      <c r="N147" s="23" t="s">
        <v>33</v>
      </c>
      <c r="O147" s="125">
        <v>18677.96</v>
      </c>
      <c r="P147" s="125"/>
      <c r="Q147" s="122">
        <v>1681.02</v>
      </c>
      <c r="R147" s="122">
        <v>1681.02</v>
      </c>
      <c r="S147" s="125"/>
      <c r="T147" s="125"/>
      <c r="U147" s="122">
        <v>22040</v>
      </c>
      <c r="V147" s="62"/>
      <c r="W147" s="19" t="str">
        <f>VLOOKUP(F147,[3]gstzen!$H$2:$H$500,1,0)</f>
        <v>33AAACT4262E1ZQ</v>
      </c>
      <c r="X147" s="31" t="str">
        <f>VLOOKUP(H147,[3]gstzen!$E$14:$E$481,1,0)</f>
        <v>GE2601012771</v>
      </c>
      <c r="Y147" s="19">
        <f>VLOOKUP(O147,[3]gstzen!$N$2:$N$500,1,0)</f>
        <v>18677.96</v>
      </c>
      <c r="Z147" s="19">
        <f>VLOOKUP(Q147,[3]gstzen!$Q$2:$Q$502,1,0)</f>
        <v>1681.02</v>
      </c>
      <c r="AA147" s="19">
        <f>VLOOKUP(R147,[3]gstzen!$P$2:$P$500,1,0)</f>
        <v>1681.02</v>
      </c>
      <c r="AB147" s="19">
        <f t="shared" si="13"/>
        <v>22040</v>
      </c>
      <c r="AC147" s="62"/>
      <c r="AD147" s="27">
        <f t="shared" si="14"/>
        <v>0</v>
      </c>
      <c r="AE147" s="27">
        <f t="shared" si="15"/>
        <v>0</v>
      </c>
      <c r="AF147" s="27">
        <f t="shared" si="15"/>
        <v>0</v>
      </c>
      <c r="AG147" s="27">
        <f t="shared" si="16"/>
        <v>0</v>
      </c>
    </row>
    <row r="148" spans="1:33" s="59" customFormat="1">
      <c r="A148" s="59">
        <v>2601</v>
      </c>
      <c r="B148" s="19" t="s">
        <v>1125</v>
      </c>
      <c r="C148" s="76" t="s">
        <v>287</v>
      </c>
      <c r="D148" s="21">
        <v>147</v>
      </c>
      <c r="E148" s="61" t="s">
        <v>363</v>
      </c>
      <c r="F148" s="21" t="s">
        <v>364</v>
      </c>
      <c r="G148" s="49" t="s">
        <v>290</v>
      </c>
      <c r="H148" s="66" t="s">
        <v>365</v>
      </c>
      <c r="I148" s="79">
        <v>45770</v>
      </c>
      <c r="J148" s="49" t="s">
        <v>290</v>
      </c>
      <c r="K148" s="53">
        <v>998599</v>
      </c>
      <c r="L148" s="49" t="s">
        <v>32</v>
      </c>
      <c r="M148" s="49">
        <v>1</v>
      </c>
      <c r="N148" s="23" t="s">
        <v>33</v>
      </c>
      <c r="O148" s="125">
        <v>18677.96</v>
      </c>
      <c r="P148" s="125"/>
      <c r="Q148" s="122">
        <v>1681.02</v>
      </c>
      <c r="R148" s="122">
        <v>1681.02</v>
      </c>
      <c r="S148" s="125"/>
      <c r="T148" s="125"/>
      <c r="U148" s="122">
        <v>22040</v>
      </c>
      <c r="V148" s="62"/>
      <c r="W148" s="19" t="str">
        <f>VLOOKUP(F148,[3]gstzen!$H$2:$H$500,1,0)</f>
        <v>33AAACI4299N1Z5</v>
      </c>
      <c r="X148" s="31" t="str">
        <f>VLOOKUP(H148,[3]gstzen!$E$14:$E$481,1,0)</f>
        <v>GE2601012772</v>
      </c>
      <c r="Y148" s="19">
        <f>VLOOKUP(O148,[3]gstzen!$N$2:$N$500,1,0)</f>
        <v>18677.96</v>
      </c>
      <c r="Z148" s="19">
        <f>VLOOKUP(Q148,[3]gstzen!$Q$2:$Q$502,1,0)</f>
        <v>1681.02</v>
      </c>
      <c r="AA148" s="19">
        <f>VLOOKUP(R148,[3]gstzen!$P$2:$P$500,1,0)</f>
        <v>1681.02</v>
      </c>
      <c r="AB148" s="19">
        <f t="shared" si="13"/>
        <v>22040</v>
      </c>
      <c r="AC148" s="62"/>
      <c r="AD148" s="27">
        <f t="shared" si="14"/>
        <v>0</v>
      </c>
      <c r="AE148" s="27">
        <f t="shared" si="15"/>
        <v>0</v>
      </c>
      <c r="AF148" s="27">
        <f t="shared" si="15"/>
        <v>0</v>
      </c>
      <c r="AG148" s="27">
        <f t="shared" si="16"/>
        <v>0</v>
      </c>
    </row>
    <row r="149" spans="1:33" s="59" customFormat="1">
      <c r="A149" s="59">
        <v>2601</v>
      </c>
      <c r="B149" s="19" t="s">
        <v>1125</v>
      </c>
      <c r="C149" s="76" t="s">
        <v>287</v>
      </c>
      <c r="D149" s="21">
        <v>148</v>
      </c>
      <c r="E149" s="61" t="s">
        <v>366</v>
      </c>
      <c r="F149" s="21" t="s">
        <v>367</v>
      </c>
      <c r="G149" s="49" t="s">
        <v>290</v>
      </c>
      <c r="H149" s="66" t="s">
        <v>368</v>
      </c>
      <c r="I149" s="79">
        <v>45770</v>
      </c>
      <c r="J149" s="49" t="s">
        <v>290</v>
      </c>
      <c r="K149" s="53">
        <v>998599</v>
      </c>
      <c r="L149" s="49" t="s">
        <v>32</v>
      </c>
      <c r="M149" s="49">
        <v>1</v>
      </c>
      <c r="N149" s="23" t="s">
        <v>33</v>
      </c>
      <c r="O149" s="125">
        <v>8296.6200000000008</v>
      </c>
      <c r="P149" s="125"/>
      <c r="Q149" s="122">
        <v>746.7</v>
      </c>
      <c r="R149" s="122">
        <v>746.7</v>
      </c>
      <c r="S149" s="125"/>
      <c r="T149" s="125"/>
      <c r="U149" s="122">
        <v>9790.0200000000023</v>
      </c>
      <c r="V149" s="62"/>
      <c r="W149" s="19" t="str">
        <f>VLOOKUP(F149,[3]gstzen!$H$2:$H$500,1,0)</f>
        <v>33AADCP5436F1ZN</v>
      </c>
      <c r="X149" s="31" t="str">
        <f>VLOOKUP(H149,[3]gstzen!$E$14:$E$481,1,0)</f>
        <v>GE2601012773</v>
      </c>
      <c r="Y149" s="19">
        <f>VLOOKUP(O149,[3]gstzen!$N$2:$N$500,1,0)</f>
        <v>8296.6200000000008</v>
      </c>
      <c r="Z149" s="19">
        <f>VLOOKUP(Q149,[3]gstzen!$Q$2:$Q$502,1,0)</f>
        <v>746.7</v>
      </c>
      <c r="AA149" s="19">
        <f>VLOOKUP(R149,[3]gstzen!$P$2:$P$500,1,0)</f>
        <v>746.7</v>
      </c>
      <c r="AB149" s="19">
        <f t="shared" si="13"/>
        <v>9790.0200000000023</v>
      </c>
      <c r="AC149" s="62"/>
      <c r="AD149" s="27">
        <f t="shared" si="14"/>
        <v>0</v>
      </c>
      <c r="AE149" s="27">
        <f t="shared" si="15"/>
        <v>0</v>
      </c>
      <c r="AF149" s="27">
        <f t="shared" si="15"/>
        <v>0</v>
      </c>
      <c r="AG149" s="27">
        <f t="shared" si="16"/>
        <v>0</v>
      </c>
    </row>
    <row r="150" spans="1:33" s="59" customFormat="1">
      <c r="A150" s="59">
        <v>2601</v>
      </c>
      <c r="B150" s="19" t="s">
        <v>1125</v>
      </c>
      <c r="C150" s="76" t="s">
        <v>287</v>
      </c>
      <c r="D150" s="21">
        <v>149</v>
      </c>
      <c r="E150" s="61" t="s">
        <v>369</v>
      </c>
      <c r="F150" s="21" t="s">
        <v>370</v>
      </c>
      <c r="G150" s="49" t="s">
        <v>290</v>
      </c>
      <c r="H150" s="66" t="s">
        <v>371</v>
      </c>
      <c r="I150" s="79">
        <v>45770</v>
      </c>
      <c r="J150" s="49" t="s">
        <v>290</v>
      </c>
      <c r="K150" s="53">
        <v>998599</v>
      </c>
      <c r="L150" s="49" t="s">
        <v>32</v>
      </c>
      <c r="M150" s="49">
        <v>1</v>
      </c>
      <c r="N150" s="23" t="s">
        <v>33</v>
      </c>
      <c r="O150" s="125">
        <v>8296.6200000000008</v>
      </c>
      <c r="P150" s="125"/>
      <c r="Q150" s="122">
        <v>746.7</v>
      </c>
      <c r="R150" s="122">
        <v>746.7</v>
      </c>
      <c r="S150" s="125"/>
      <c r="T150" s="125"/>
      <c r="U150" s="122">
        <v>9790.0200000000023</v>
      </c>
      <c r="V150" s="62"/>
      <c r="W150" s="19" t="str">
        <f>VLOOKUP(F150,[3]gstzen!$H$2:$H$500,1,0)</f>
        <v>33ABACS1904M1ZH</v>
      </c>
      <c r="X150" s="31" t="str">
        <f>VLOOKUP(H150,[3]gstzen!$E$14:$E$481,1,0)</f>
        <v>GE2601012774</v>
      </c>
      <c r="Y150" s="19">
        <f>VLOOKUP(O150,[3]gstzen!$N$2:$N$500,1,0)</f>
        <v>8296.6200000000008</v>
      </c>
      <c r="Z150" s="19">
        <f>VLOOKUP(Q150,[3]gstzen!$Q$2:$Q$502,1,0)</f>
        <v>746.7</v>
      </c>
      <c r="AA150" s="19">
        <f>VLOOKUP(R150,[3]gstzen!$P$2:$P$500,1,0)</f>
        <v>746.7</v>
      </c>
      <c r="AB150" s="19">
        <f t="shared" si="13"/>
        <v>9790.0200000000023</v>
      </c>
      <c r="AC150" s="62"/>
      <c r="AD150" s="27">
        <f t="shared" si="14"/>
        <v>0</v>
      </c>
      <c r="AE150" s="27">
        <f t="shared" si="15"/>
        <v>0</v>
      </c>
      <c r="AF150" s="27">
        <f t="shared" si="15"/>
        <v>0</v>
      </c>
      <c r="AG150" s="27">
        <f t="shared" si="16"/>
        <v>0</v>
      </c>
    </row>
    <row r="151" spans="1:33" s="59" customFormat="1">
      <c r="A151" s="59">
        <v>2601</v>
      </c>
      <c r="B151" s="19" t="s">
        <v>1125</v>
      </c>
      <c r="C151" s="76" t="s">
        <v>287</v>
      </c>
      <c r="D151" s="21">
        <v>150</v>
      </c>
      <c r="E151" s="61" t="s">
        <v>369</v>
      </c>
      <c r="F151" s="21" t="s">
        <v>370</v>
      </c>
      <c r="G151" s="49" t="s">
        <v>290</v>
      </c>
      <c r="H151" s="66" t="s">
        <v>372</v>
      </c>
      <c r="I151" s="79">
        <v>45770</v>
      </c>
      <c r="J151" s="49" t="s">
        <v>290</v>
      </c>
      <c r="K151" s="53">
        <v>998599</v>
      </c>
      <c r="L151" s="49" t="s">
        <v>32</v>
      </c>
      <c r="M151" s="49">
        <v>1</v>
      </c>
      <c r="N151" s="23" t="s">
        <v>33</v>
      </c>
      <c r="O151" s="125">
        <v>8296.6200000000008</v>
      </c>
      <c r="P151" s="125"/>
      <c r="Q151" s="122">
        <v>746.7</v>
      </c>
      <c r="R151" s="122">
        <v>746.7</v>
      </c>
      <c r="S151" s="125"/>
      <c r="T151" s="125"/>
      <c r="U151" s="122">
        <v>9790.0200000000023</v>
      </c>
      <c r="V151" s="62"/>
      <c r="W151" s="19" t="str">
        <f>VLOOKUP(F151,[3]gstzen!$H$2:$H$500,1,0)</f>
        <v>33ABACS1904M1ZH</v>
      </c>
      <c r="X151" s="31" t="str">
        <f>VLOOKUP(H151,[3]gstzen!$E$14:$E$481,1,0)</f>
        <v>GE2601012775</v>
      </c>
      <c r="Y151" s="19">
        <f>VLOOKUP(O151,[3]gstzen!$N$2:$N$500,1,0)</f>
        <v>8296.6200000000008</v>
      </c>
      <c r="Z151" s="19">
        <f>VLOOKUP(Q151,[3]gstzen!$Q$2:$Q$502,1,0)</f>
        <v>746.7</v>
      </c>
      <c r="AA151" s="19">
        <f>VLOOKUP(R151,[3]gstzen!$P$2:$P$500,1,0)</f>
        <v>746.7</v>
      </c>
      <c r="AB151" s="19">
        <f t="shared" si="13"/>
        <v>9790.0200000000023</v>
      </c>
      <c r="AC151" s="62"/>
      <c r="AD151" s="27">
        <f t="shared" si="14"/>
        <v>0</v>
      </c>
      <c r="AE151" s="27">
        <f t="shared" si="15"/>
        <v>0</v>
      </c>
      <c r="AF151" s="27">
        <f t="shared" si="15"/>
        <v>0</v>
      </c>
      <c r="AG151" s="27">
        <f t="shared" si="16"/>
        <v>0</v>
      </c>
    </row>
    <row r="152" spans="1:33" s="59" customFormat="1">
      <c r="A152" s="59">
        <v>2601</v>
      </c>
      <c r="B152" s="19" t="s">
        <v>1125</v>
      </c>
      <c r="C152" s="76" t="s">
        <v>287</v>
      </c>
      <c r="D152" s="21">
        <v>151</v>
      </c>
      <c r="E152" s="61" t="s">
        <v>373</v>
      </c>
      <c r="F152" s="21" t="s">
        <v>374</v>
      </c>
      <c r="G152" s="49" t="s">
        <v>290</v>
      </c>
      <c r="H152" s="66" t="s">
        <v>375</v>
      </c>
      <c r="I152" s="79">
        <v>45770</v>
      </c>
      <c r="J152" s="49" t="s">
        <v>290</v>
      </c>
      <c r="K152" s="53">
        <v>998599</v>
      </c>
      <c r="L152" s="49" t="s">
        <v>32</v>
      </c>
      <c r="M152" s="49">
        <v>1</v>
      </c>
      <c r="N152" s="23" t="s">
        <v>33</v>
      </c>
      <c r="O152" s="125">
        <v>69237.279999999999</v>
      </c>
      <c r="P152" s="125"/>
      <c r="Q152" s="122">
        <v>6231.36</v>
      </c>
      <c r="R152" s="122">
        <v>6231.36</v>
      </c>
      <c r="S152" s="125"/>
      <c r="T152" s="125"/>
      <c r="U152" s="122">
        <v>81700</v>
      </c>
      <c r="V152" s="62"/>
      <c r="W152" s="19" t="str">
        <f>VLOOKUP(F152,[3]gstzen!$H$2:$H$500,1,0)</f>
        <v>33ADQFS7867Q1ZT</v>
      </c>
      <c r="X152" s="31" t="str">
        <f>VLOOKUP(H152,[3]gstzen!$E$14:$E$481,1,0)</f>
        <v>GE2601012776</v>
      </c>
      <c r="Y152" s="19">
        <f>VLOOKUP(O152,[3]gstzen!$N$2:$N$500,1,0)</f>
        <v>69237.279999999999</v>
      </c>
      <c r="Z152" s="19">
        <f>VLOOKUP(Q152,[3]gstzen!$Q$2:$Q$502,1,0)</f>
        <v>6231.36</v>
      </c>
      <c r="AA152" s="19">
        <f>VLOOKUP(R152,[3]gstzen!$P$2:$P$500,1,0)</f>
        <v>6231.36</v>
      </c>
      <c r="AB152" s="19">
        <f t="shared" si="13"/>
        <v>81700</v>
      </c>
      <c r="AC152" s="62"/>
      <c r="AD152" s="27">
        <f t="shared" si="14"/>
        <v>0</v>
      </c>
      <c r="AE152" s="27">
        <f t="shared" si="15"/>
        <v>0</v>
      </c>
      <c r="AF152" s="27">
        <f t="shared" si="15"/>
        <v>0</v>
      </c>
      <c r="AG152" s="27">
        <f t="shared" si="16"/>
        <v>0</v>
      </c>
    </row>
    <row r="153" spans="1:33" s="59" customFormat="1">
      <c r="A153" s="59">
        <v>2601</v>
      </c>
      <c r="B153" s="19" t="s">
        <v>1125</v>
      </c>
      <c r="C153" s="76" t="s">
        <v>287</v>
      </c>
      <c r="D153" s="21">
        <v>152</v>
      </c>
      <c r="E153" s="61" t="s">
        <v>376</v>
      </c>
      <c r="F153" s="21" t="s">
        <v>377</v>
      </c>
      <c r="G153" s="49" t="s">
        <v>290</v>
      </c>
      <c r="H153" s="66" t="s">
        <v>378</v>
      </c>
      <c r="I153" s="79">
        <v>45775</v>
      </c>
      <c r="J153" s="49" t="s">
        <v>290</v>
      </c>
      <c r="K153" s="53">
        <v>998599</v>
      </c>
      <c r="L153" s="49" t="s">
        <v>32</v>
      </c>
      <c r="M153" s="49">
        <v>1</v>
      </c>
      <c r="N153" s="23" t="s">
        <v>33</v>
      </c>
      <c r="O153" s="125">
        <v>45847.46</v>
      </c>
      <c r="P153" s="125"/>
      <c r="Q153" s="122">
        <v>4126.2700000000004</v>
      </c>
      <c r="R153" s="122">
        <v>4126.2700000000004</v>
      </c>
      <c r="S153" s="125"/>
      <c r="T153" s="125"/>
      <c r="U153" s="122">
        <v>54100</v>
      </c>
      <c r="V153" s="62"/>
      <c r="W153" s="19" t="str">
        <f>VLOOKUP(F153,[3]gstzen!$H$2:$H$500,1,0)</f>
        <v>33AADCV2346N1Z5</v>
      </c>
      <c r="X153" s="31" t="str">
        <f>VLOOKUP(H153,[3]gstzen!$E$14:$E$481,1,0)</f>
        <v>GE2601012777</v>
      </c>
      <c r="Y153" s="19">
        <f>VLOOKUP(O153,[3]gstzen!$N$2:$N$500,1,0)</f>
        <v>45847.46</v>
      </c>
      <c r="Z153" s="19">
        <f>VLOOKUP(Q153,[3]gstzen!$Q$2:$Q$502,1,0)</f>
        <v>4126.2700000000004</v>
      </c>
      <c r="AA153" s="19">
        <f>VLOOKUP(R153,[3]gstzen!$P$2:$P$500,1,0)</f>
        <v>4126.2700000000004</v>
      </c>
      <c r="AB153" s="19">
        <f t="shared" si="13"/>
        <v>54100</v>
      </c>
      <c r="AC153" s="62"/>
      <c r="AD153" s="27">
        <f t="shared" si="14"/>
        <v>0</v>
      </c>
      <c r="AE153" s="27">
        <f t="shared" si="15"/>
        <v>0</v>
      </c>
      <c r="AF153" s="27">
        <f t="shared" si="15"/>
        <v>0</v>
      </c>
      <c r="AG153" s="27">
        <f t="shared" si="16"/>
        <v>0</v>
      </c>
    </row>
    <row r="154" spans="1:33" s="59" customFormat="1">
      <c r="A154" s="59">
        <v>2601</v>
      </c>
      <c r="B154" s="19" t="s">
        <v>1125</v>
      </c>
      <c r="C154" s="76" t="s">
        <v>287</v>
      </c>
      <c r="D154" s="21">
        <v>153</v>
      </c>
      <c r="E154" s="61" t="s">
        <v>379</v>
      </c>
      <c r="F154" s="21" t="s">
        <v>380</v>
      </c>
      <c r="G154" s="49" t="s">
        <v>290</v>
      </c>
      <c r="H154" s="66" t="s">
        <v>381</v>
      </c>
      <c r="I154" s="79">
        <v>45775</v>
      </c>
      <c r="J154" s="49" t="s">
        <v>290</v>
      </c>
      <c r="K154" s="53">
        <v>998599</v>
      </c>
      <c r="L154" s="49" t="s">
        <v>32</v>
      </c>
      <c r="M154" s="49">
        <v>1</v>
      </c>
      <c r="N154" s="23" t="s">
        <v>33</v>
      </c>
      <c r="O154" s="125">
        <v>45847.46</v>
      </c>
      <c r="P154" s="125"/>
      <c r="Q154" s="122">
        <v>4126.2700000000004</v>
      </c>
      <c r="R154" s="122">
        <v>4126.2700000000004</v>
      </c>
      <c r="S154" s="125"/>
      <c r="T154" s="125"/>
      <c r="U154" s="122">
        <v>54100</v>
      </c>
      <c r="V154" s="62"/>
      <c r="W154" s="19" t="str">
        <f>VLOOKUP(F154,[3]gstzen!$H$2:$H$500,1,0)</f>
        <v>33AAACK4468M1ZA</v>
      </c>
      <c r="X154" s="31" t="str">
        <f>VLOOKUP(H154,[3]gstzen!$E$14:$E$481,1,0)</f>
        <v>GE2601012778</v>
      </c>
      <c r="Y154" s="19">
        <f>VLOOKUP(O154,[3]gstzen!$N$2:$N$500,1,0)</f>
        <v>45847.46</v>
      </c>
      <c r="Z154" s="19">
        <f>VLOOKUP(Q154,[3]gstzen!$Q$2:$Q$502,1,0)</f>
        <v>4126.2700000000004</v>
      </c>
      <c r="AA154" s="19">
        <f>VLOOKUP(R154,[3]gstzen!$P$2:$P$500,1,0)</f>
        <v>4126.2700000000004</v>
      </c>
      <c r="AB154" s="19">
        <f t="shared" si="13"/>
        <v>54100</v>
      </c>
      <c r="AC154" s="62"/>
      <c r="AD154" s="27">
        <f t="shared" si="14"/>
        <v>0</v>
      </c>
      <c r="AE154" s="27">
        <f t="shared" si="15"/>
        <v>0</v>
      </c>
      <c r="AF154" s="27">
        <f t="shared" si="15"/>
        <v>0</v>
      </c>
      <c r="AG154" s="27">
        <f t="shared" si="16"/>
        <v>0</v>
      </c>
    </row>
    <row r="155" spans="1:33" s="59" customFormat="1">
      <c r="A155" s="59">
        <v>2601</v>
      </c>
      <c r="B155" s="19" t="s">
        <v>1125</v>
      </c>
      <c r="C155" s="76" t="s">
        <v>287</v>
      </c>
      <c r="D155" s="21">
        <v>154</v>
      </c>
      <c r="E155" s="61" t="s">
        <v>382</v>
      </c>
      <c r="F155" s="21" t="s">
        <v>383</v>
      </c>
      <c r="G155" s="49" t="s">
        <v>290</v>
      </c>
      <c r="H155" s="66" t="s">
        <v>384</v>
      </c>
      <c r="I155" s="79">
        <v>45775</v>
      </c>
      <c r="J155" s="49" t="s">
        <v>290</v>
      </c>
      <c r="K155" s="53">
        <v>998599</v>
      </c>
      <c r="L155" s="49" t="s">
        <v>32</v>
      </c>
      <c r="M155" s="49">
        <v>1</v>
      </c>
      <c r="N155" s="23" t="s">
        <v>33</v>
      </c>
      <c r="O155" s="125">
        <v>69576.28</v>
      </c>
      <c r="P155" s="125"/>
      <c r="Q155" s="122">
        <v>6261.87</v>
      </c>
      <c r="R155" s="122">
        <v>6261.87</v>
      </c>
      <c r="S155" s="125"/>
      <c r="T155" s="125"/>
      <c r="U155" s="122">
        <v>82100.01999999999</v>
      </c>
      <c r="V155" s="62"/>
      <c r="W155" s="19" t="str">
        <f>VLOOKUP(F155,[3]gstzen!$H$2:$H$500,1,0)</f>
        <v>33AAMFS4005M1Z3</v>
      </c>
      <c r="X155" s="31" t="str">
        <f>VLOOKUP(H155,[3]gstzen!$E$14:$E$481,1,0)</f>
        <v>GE2601012779</v>
      </c>
      <c r="Y155" s="19">
        <f>VLOOKUP(O155,[3]gstzen!$N$2:$N$500,1,0)</f>
        <v>69576.28</v>
      </c>
      <c r="Z155" s="19">
        <f>VLOOKUP(Q155,[3]gstzen!$Q$2:$Q$502,1,0)</f>
        <v>6261.87</v>
      </c>
      <c r="AA155" s="19">
        <f>VLOOKUP(R155,[3]gstzen!$P$2:$P$500,1,0)</f>
        <v>6261.87</v>
      </c>
      <c r="AB155" s="19">
        <f t="shared" si="13"/>
        <v>82100.01999999999</v>
      </c>
      <c r="AC155" s="62"/>
      <c r="AD155" s="27">
        <f t="shared" si="14"/>
        <v>0</v>
      </c>
      <c r="AE155" s="27">
        <f t="shared" si="15"/>
        <v>0</v>
      </c>
      <c r="AF155" s="27">
        <f t="shared" si="15"/>
        <v>0</v>
      </c>
      <c r="AG155" s="27">
        <f t="shared" si="16"/>
        <v>0</v>
      </c>
    </row>
    <row r="156" spans="1:33" s="59" customFormat="1">
      <c r="A156" s="59">
        <v>2601</v>
      </c>
      <c r="B156" s="19" t="s">
        <v>1125</v>
      </c>
      <c r="C156" s="76" t="s">
        <v>287</v>
      </c>
      <c r="D156" s="21">
        <v>155</v>
      </c>
      <c r="E156" s="61" t="s">
        <v>385</v>
      </c>
      <c r="F156" s="21" t="s">
        <v>386</v>
      </c>
      <c r="G156" s="49" t="s">
        <v>290</v>
      </c>
      <c r="H156" s="66" t="s">
        <v>387</v>
      </c>
      <c r="I156" s="79">
        <v>45775</v>
      </c>
      <c r="J156" s="49" t="s">
        <v>290</v>
      </c>
      <c r="K156" s="53">
        <v>998599</v>
      </c>
      <c r="L156" s="49" t="s">
        <v>32</v>
      </c>
      <c r="M156" s="49">
        <v>1</v>
      </c>
      <c r="N156" s="23" t="s">
        <v>33</v>
      </c>
      <c r="O156" s="125">
        <v>45847.46</v>
      </c>
      <c r="P156" s="125"/>
      <c r="Q156" s="122">
        <v>4126.2700000000004</v>
      </c>
      <c r="R156" s="122">
        <v>4126.2700000000004</v>
      </c>
      <c r="S156" s="125"/>
      <c r="T156" s="125"/>
      <c r="U156" s="122">
        <v>54100</v>
      </c>
      <c r="V156" s="62"/>
      <c r="W156" s="19" t="str">
        <f>VLOOKUP(F156,[3]gstzen!$H$2:$H$500,1,0)</f>
        <v>33AAGCJ5325G1ZS</v>
      </c>
      <c r="X156" s="31" t="str">
        <f>VLOOKUP(H156,[3]gstzen!$E$14:$E$481,1,0)</f>
        <v>GE2601012780</v>
      </c>
      <c r="Y156" s="19">
        <f>VLOOKUP(O156,[3]gstzen!$N$2:$N$500,1,0)</f>
        <v>45847.46</v>
      </c>
      <c r="Z156" s="19">
        <f>VLOOKUP(Q156,[3]gstzen!$Q$2:$Q$502,1,0)</f>
        <v>4126.2700000000004</v>
      </c>
      <c r="AA156" s="19">
        <f>VLOOKUP(R156,[3]gstzen!$P$2:$P$500,1,0)</f>
        <v>4126.2700000000004</v>
      </c>
      <c r="AB156" s="19">
        <f t="shared" si="13"/>
        <v>54100</v>
      </c>
      <c r="AC156" s="62"/>
      <c r="AD156" s="27">
        <f t="shared" si="14"/>
        <v>0</v>
      </c>
      <c r="AE156" s="27">
        <f t="shared" si="15"/>
        <v>0</v>
      </c>
      <c r="AF156" s="27">
        <f t="shared" si="15"/>
        <v>0</v>
      </c>
      <c r="AG156" s="27">
        <f t="shared" si="16"/>
        <v>0</v>
      </c>
    </row>
    <row r="157" spans="1:33" s="59" customFormat="1">
      <c r="A157" s="59">
        <v>2601</v>
      </c>
      <c r="B157" s="19" t="s">
        <v>1125</v>
      </c>
      <c r="C157" s="76" t="s">
        <v>287</v>
      </c>
      <c r="D157" s="21">
        <v>156</v>
      </c>
      <c r="E157" s="34" t="s">
        <v>388</v>
      </c>
      <c r="F157" s="21" t="s">
        <v>389</v>
      </c>
      <c r="G157" s="49" t="s">
        <v>290</v>
      </c>
      <c r="H157" s="66" t="s">
        <v>390</v>
      </c>
      <c r="I157" s="79">
        <v>45775</v>
      </c>
      <c r="J157" s="49" t="s">
        <v>290</v>
      </c>
      <c r="K157" s="53">
        <v>998599</v>
      </c>
      <c r="L157" s="49" t="s">
        <v>32</v>
      </c>
      <c r="M157" s="49">
        <v>1</v>
      </c>
      <c r="N157" s="23" t="s">
        <v>33</v>
      </c>
      <c r="O157" s="125">
        <v>51838.98</v>
      </c>
      <c r="P157" s="125"/>
      <c r="Q157" s="122">
        <v>4665.51</v>
      </c>
      <c r="R157" s="122">
        <v>4665.51</v>
      </c>
      <c r="S157" s="125"/>
      <c r="T157" s="125"/>
      <c r="U157" s="122">
        <v>61170.000000000007</v>
      </c>
      <c r="V157" s="62"/>
      <c r="W157" s="19" t="str">
        <f>VLOOKUP(F157,[3]gstzen!$H$2:$H$500,1,0)</f>
        <v>33AADCG6913E2ZX</v>
      </c>
      <c r="X157" s="31" t="str">
        <f>VLOOKUP(H157,[3]gstzen!$E$14:$E$481,1,0)</f>
        <v>GE2601012781</v>
      </c>
      <c r="Y157" s="19">
        <f>VLOOKUP(O157,[3]gstzen!$N$2:$N$500,1,0)</f>
        <v>51838.98</v>
      </c>
      <c r="Z157" s="19">
        <f>VLOOKUP(Q157,[3]gstzen!$Q$2:$Q$502,1,0)</f>
        <v>4665.51</v>
      </c>
      <c r="AA157" s="19">
        <f>VLOOKUP(R157,[3]gstzen!$P$2:$P$500,1,0)</f>
        <v>4665.51</v>
      </c>
      <c r="AB157" s="19">
        <f t="shared" si="13"/>
        <v>61170.000000000007</v>
      </c>
      <c r="AC157" s="62"/>
      <c r="AD157" s="27">
        <f t="shared" si="14"/>
        <v>0</v>
      </c>
      <c r="AE157" s="27">
        <f t="shared" si="15"/>
        <v>0</v>
      </c>
      <c r="AF157" s="27">
        <f t="shared" si="15"/>
        <v>0</v>
      </c>
      <c r="AG157" s="27">
        <f t="shared" si="16"/>
        <v>0</v>
      </c>
    </row>
    <row r="158" spans="1:33" s="59" customFormat="1">
      <c r="A158" s="59">
        <v>2601</v>
      </c>
      <c r="B158" s="19" t="s">
        <v>1125</v>
      </c>
      <c r="C158" s="76" t="s">
        <v>287</v>
      </c>
      <c r="D158" s="21">
        <v>157</v>
      </c>
      <c r="E158" s="61" t="s">
        <v>391</v>
      </c>
      <c r="F158" s="21" t="s">
        <v>392</v>
      </c>
      <c r="G158" s="49" t="s">
        <v>290</v>
      </c>
      <c r="H158" s="66" t="s">
        <v>393</v>
      </c>
      <c r="I158" s="79">
        <v>45775</v>
      </c>
      <c r="J158" s="49" t="s">
        <v>290</v>
      </c>
      <c r="K158" s="53">
        <v>998599</v>
      </c>
      <c r="L158" s="49" t="s">
        <v>32</v>
      </c>
      <c r="M158" s="49">
        <v>1</v>
      </c>
      <c r="N158" s="23" t="s">
        <v>33</v>
      </c>
      <c r="O158" s="125">
        <v>95593.22</v>
      </c>
      <c r="P158" s="125"/>
      <c r="Q158" s="122">
        <v>8603.39</v>
      </c>
      <c r="R158" s="122">
        <v>8603.39</v>
      </c>
      <c r="S158" s="125"/>
      <c r="T158" s="125"/>
      <c r="U158" s="122">
        <v>112800</v>
      </c>
      <c r="V158" s="62"/>
      <c r="W158" s="19" t="str">
        <f>VLOOKUP(F158,[3]gstzen!$H$2:$H$500,1,0)</f>
        <v>33AAKCK5600P1ZA</v>
      </c>
      <c r="X158" s="31" t="str">
        <f>VLOOKUP(H158,[3]gstzen!$E$14:$E$481,1,0)</f>
        <v>GE2601012782</v>
      </c>
      <c r="Y158" s="19">
        <f>VLOOKUP(O158,[3]gstzen!$N$2:$N$500,1,0)</f>
        <v>95593.22</v>
      </c>
      <c r="Z158" s="19">
        <f>VLOOKUP(Q158,[3]gstzen!$Q$2:$Q$502,1,0)</f>
        <v>8603.39</v>
      </c>
      <c r="AA158" s="19">
        <f>VLOOKUP(R158,[3]gstzen!$P$2:$P$500,1,0)</f>
        <v>8603.39</v>
      </c>
      <c r="AB158" s="19">
        <f t="shared" si="13"/>
        <v>112800</v>
      </c>
      <c r="AC158" s="62"/>
      <c r="AD158" s="27">
        <f t="shared" si="14"/>
        <v>0</v>
      </c>
      <c r="AE158" s="27">
        <f t="shared" si="15"/>
        <v>0</v>
      </c>
      <c r="AF158" s="27">
        <f t="shared" si="15"/>
        <v>0</v>
      </c>
      <c r="AG158" s="27">
        <f t="shared" si="16"/>
        <v>0</v>
      </c>
    </row>
    <row r="159" spans="1:33" s="59" customFormat="1">
      <c r="A159" s="59">
        <v>2601</v>
      </c>
      <c r="B159" s="19" t="s">
        <v>1125</v>
      </c>
      <c r="C159" s="76" t="s">
        <v>287</v>
      </c>
      <c r="D159" s="21">
        <v>158</v>
      </c>
      <c r="E159" s="61" t="s">
        <v>394</v>
      </c>
      <c r="F159" s="21" t="s">
        <v>395</v>
      </c>
      <c r="G159" s="49" t="s">
        <v>290</v>
      </c>
      <c r="H159" s="66" t="s">
        <v>396</v>
      </c>
      <c r="I159" s="79">
        <v>45775</v>
      </c>
      <c r="J159" s="49" t="s">
        <v>290</v>
      </c>
      <c r="K159" s="53">
        <v>998599</v>
      </c>
      <c r="L159" s="49" t="s">
        <v>32</v>
      </c>
      <c r="M159" s="49">
        <v>1</v>
      </c>
      <c r="N159" s="23" t="s">
        <v>33</v>
      </c>
      <c r="O159" s="125">
        <v>117033.9</v>
      </c>
      <c r="P159" s="125"/>
      <c r="Q159" s="122">
        <v>10533.05</v>
      </c>
      <c r="R159" s="122">
        <v>10533.05</v>
      </c>
      <c r="S159" s="125"/>
      <c r="T159" s="125"/>
      <c r="U159" s="122">
        <v>138100</v>
      </c>
      <c r="V159" s="62"/>
      <c r="W159" s="19" t="str">
        <f>VLOOKUP(F159,[3]gstzen!$H$2:$H$500,1,0)</f>
        <v>33AABCY7558D1Z9</v>
      </c>
      <c r="X159" s="31" t="str">
        <f>VLOOKUP(H159,[3]gstzen!$E$14:$E$481,1,0)</f>
        <v>GE2601012783</v>
      </c>
      <c r="Y159" s="19">
        <f>VLOOKUP(O159,[3]gstzen!$N$2:$N$500,1,0)</f>
        <v>117033.9</v>
      </c>
      <c r="Z159" s="19">
        <f>VLOOKUP(Q159,[3]gstzen!$Q$2:$Q$502,1,0)</f>
        <v>10533.05</v>
      </c>
      <c r="AA159" s="19">
        <f>VLOOKUP(R159,[3]gstzen!$P$2:$P$500,1,0)</f>
        <v>10533.05</v>
      </c>
      <c r="AB159" s="19">
        <f t="shared" si="13"/>
        <v>138100</v>
      </c>
      <c r="AC159" s="62"/>
      <c r="AD159" s="27">
        <f t="shared" si="14"/>
        <v>0</v>
      </c>
      <c r="AE159" s="27">
        <f t="shared" si="15"/>
        <v>0</v>
      </c>
      <c r="AF159" s="27">
        <f t="shared" si="15"/>
        <v>0</v>
      </c>
      <c r="AG159" s="27">
        <f t="shared" si="16"/>
        <v>0</v>
      </c>
    </row>
    <row r="160" spans="1:33" s="59" customFormat="1">
      <c r="A160" s="59">
        <v>2601</v>
      </c>
      <c r="B160" s="19" t="s">
        <v>1125</v>
      </c>
      <c r="C160" s="76" t="s">
        <v>287</v>
      </c>
      <c r="D160" s="21">
        <v>159</v>
      </c>
      <c r="E160" s="61" t="s">
        <v>397</v>
      </c>
      <c r="F160" s="21" t="s">
        <v>398</v>
      </c>
      <c r="G160" s="49" t="s">
        <v>290</v>
      </c>
      <c r="H160" s="66" t="s">
        <v>399</v>
      </c>
      <c r="I160" s="79">
        <v>45775</v>
      </c>
      <c r="J160" s="49" t="s">
        <v>290</v>
      </c>
      <c r="K160" s="53">
        <v>998599</v>
      </c>
      <c r="L160" s="49" t="s">
        <v>32</v>
      </c>
      <c r="M160" s="49">
        <v>1</v>
      </c>
      <c r="N160" s="23" t="s">
        <v>33</v>
      </c>
      <c r="O160" s="125">
        <v>126949.16</v>
      </c>
      <c r="P160" s="125"/>
      <c r="Q160" s="122">
        <v>11425.42</v>
      </c>
      <c r="R160" s="122">
        <v>11425.42</v>
      </c>
      <c r="S160" s="125"/>
      <c r="T160" s="125"/>
      <c r="U160" s="122">
        <v>149800.00000000003</v>
      </c>
      <c r="V160" s="62"/>
      <c r="W160" s="19" t="str">
        <f>VLOOKUP(F160,[3]gstzen!$H$2:$H$500,1,0)</f>
        <v>33AAJCV7155K1ZW</v>
      </c>
      <c r="X160" s="31" t="str">
        <f>VLOOKUP(H160,[3]gstzen!$E$14:$E$481,1,0)</f>
        <v>GE2601012784</v>
      </c>
      <c r="Y160" s="19">
        <f>VLOOKUP(O160,[3]gstzen!$N$2:$N$500,1,0)</f>
        <v>126949.16</v>
      </c>
      <c r="Z160" s="19">
        <f>VLOOKUP(Q160,[3]gstzen!$Q$2:$Q$502,1,0)</f>
        <v>11425.42</v>
      </c>
      <c r="AA160" s="19">
        <f>VLOOKUP(R160,[3]gstzen!$P$2:$P$500,1,0)</f>
        <v>11425.42</v>
      </c>
      <c r="AB160" s="19">
        <f t="shared" si="13"/>
        <v>149800.00000000003</v>
      </c>
      <c r="AC160" s="62"/>
      <c r="AD160" s="27">
        <f t="shared" si="14"/>
        <v>0</v>
      </c>
      <c r="AE160" s="27">
        <f t="shared" si="15"/>
        <v>0</v>
      </c>
      <c r="AF160" s="27">
        <f t="shared" si="15"/>
        <v>0</v>
      </c>
      <c r="AG160" s="27">
        <f t="shared" si="16"/>
        <v>0</v>
      </c>
    </row>
    <row r="161" spans="1:33" s="59" customFormat="1">
      <c r="A161" s="59">
        <v>2601</v>
      </c>
      <c r="B161" s="19" t="s">
        <v>1125</v>
      </c>
      <c r="C161" s="76" t="s">
        <v>287</v>
      </c>
      <c r="D161" s="21">
        <v>160</v>
      </c>
      <c r="E161" s="61" t="s">
        <v>400</v>
      </c>
      <c r="F161" s="21" t="s">
        <v>401</v>
      </c>
      <c r="G161" s="49" t="s">
        <v>290</v>
      </c>
      <c r="H161" s="66" t="s">
        <v>402</v>
      </c>
      <c r="I161" s="79">
        <v>45775</v>
      </c>
      <c r="J161" s="49" t="s">
        <v>290</v>
      </c>
      <c r="K161" s="53">
        <v>998599</v>
      </c>
      <c r="L161" s="49" t="s">
        <v>32</v>
      </c>
      <c r="M161" s="49">
        <v>1</v>
      </c>
      <c r="N161" s="23" t="s">
        <v>33</v>
      </c>
      <c r="O161" s="125">
        <v>68813.56</v>
      </c>
      <c r="P161" s="125"/>
      <c r="Q161" s="122">
        <v>6193.22</v>
      </c>
      <c r="R161" s="122">
        <v>6193.22</v>
      </c>
      <c r="S161" s="125"/>
      <c r="T161" s="125"/>
      <c r="U161" s="122">
        <v>81200</v>
      </c>
      <c r="V161" s="62"/>
      <c r="W161" s="19" t="str">
        <f>VLOOKUP(F161,[3]gstzen!$H$2:$H$500,1,0)</f>
        <v>33AAIFU0907E1ZJ</v>
      </c>
      <c r="X161" s="31" t="str">
        <f>VLOOKUP(H161,[3]gstzen!$E$14:$E$481,1,0)</f>
        <v>GE2601012785</v>
      </c>
      <c r="Y161" s="19">
        <f>VLOOKUP(O161,[3]gstzen!$N$2:$N$500,1,0)</f>
        <v>68813.56</v>
      </c>
      <c r="Z161" s="19">
        <f>VLOOKUP(Q161,[3]gstzen!$Q$2:$Q$502,1,0)</f>
        <v>6193.22</v>
      </c>
      <c r="AA161" s="19">
        <f>VLOOKUP(R161,[3]gstzen!$P$2:$P$500,1,0)</f>
        <v>6193.22</v>
      </c>
      <c r="AB161" s="19">
        <f t="shared" si="13"/>
        <v>81200</v>
      </c>
      <c r="AC161" s="62"/>
      <c r="AD161" s="27">
        <f t="shared" si="14"/>
        <v>0</v>
      </c>
      <c r="AE161" s="27">
        <f t="shared" si="15"/>
        <v>0</v>
      </c>
      <c r="AF161" s="27">
        <f t="shared" si="15"/>
        <v>0</v>
      </c>
      <c r="AG161" s="27">
        <f t="shared" si="16"/>
        <v>0</v>
      </c>
    </row>
    <row r="162" spans="1:33" s="59" customFormat="1">
      <c r="A162" s="59">
        <v>2601</v>
      </c>
      <c r="B162" s="19" t="s">
        <v>1125</v>
      </c>
      <c r="C162" s="76" t="s">
        <v>287</v>
      </c>
      <c r="D162" s="21">
        <v>161</v>
      </c>
      <c r="E162" s="61" t="s">
        <v>403</v>
      </c>
      <c r="F162" s="21" t="s">
        <v>404</v>
      </c>
      <c r="G162" s="49" t="s">
        <v>290</v>
      </c>
      <c r="H162" s="66" t="s">
        <v>405</v>
      </c>
      <c r="I162" s="79">
        <v>45775</v>
      </c>
      <c r="J162" s="49" t="s">
        <v>290</v>
      </c>
      <c r="K162" s="53">
        <v>998599</v>
      </c>
      <c r="L162" s="49" t="s">
        <v>32</v>
      </c>
      <c r="M162" s="49">
        <v>1</v>
      </c>
      <c r="N162" s="23" t="s">
        <v>33</v>
      </c>
      <c r="O162" s="125">
        <v>83728.820000000007</v>
      </c>
      <c r="P162" s="125"/>
      <c r="Q162" s="122">
        <v>7535.59</v>
      </c>
      <c r="R162" s="122">
        <v>7535.59</v>
      </c>
      <c r="S162" s="125"/>
      <c r="T162" s="125"/>
      <c r="U162" s="122">
        <v>98800</v>
      </c>
      <c r="V162" s="62"/>
      <c r="W162" s="19" t="str">
        <f>VLOOKUP(F162,[3]gstzen!$H$2:$H$500,1,0)</f>
        <v>33ABLCS1861J1Z4</v>
      </c>
      <c r="X162" s="31" t="str">
        <f>VLOOKUP(H162,[3]gstzen!$E$14:$E$481,1,0)</f>
        <v>GE2601012786</v>
      </c>
      <c r="Y162" s="19">
        <f>VLOOKUP(O162,[3]gstzen!$N$2:$N$500,1,0)</f>
        <v>83728.820000000007</v>
      </c>
      <c r="Z162" s="19">
        <f>VLOOKUP(Q162,[3]gstzen!$Q$2:$Q$502,1,0)</f>
        <v>7535.59</v>
      </c>
      <c r="AA162" s="19">
        <f>VLOOKUP(R162,[3]gstzen!$P$2:$P$500,1,0)</f>
        <v>7535.59</v>
      </c>
      <c r="AB162" s="19">
        <f t="shared" si="13"/>
        <v>98800</v>
      </c>
      <c r="AC162" s="62"/>
      <c r="AD162" s="27">
        <f t="shared" si="14"/>
        <v>0</v>
      </c>
      <c r="AE162" s="27">
        <f t="shared" si="15"/>
        <v>0</v>
      </c>
      <c r="AF162" s="27">
        <f t="shared" si="15"/>
        <v>0</v>
      </c>
      <c r="AG162" s="27">
        <f t="shared" si="16"/>
        <v>0</v>
      </c>
    </row>
    <row r="163" spans="1:33" s="59" customFormat="1">
      <c r="A163" s="59">
        <v>2601</v>
      </c>
      <c r="B163" s="19" t="s">
        <v>1125</v>
      </c>
      <c r="C163" s="76" t="s">
        <v>287</v>
      </c>
      <c r="D163" s="21">
        <v>162</v>
      </c>
      <c r="E163" s="61" t="s">
        <v>406</v>
      </c>
      <c r="F163" s="21" t="s">
        <v>407</v>
      </c>
      <c r="G163" s="49" t="s">
        <v>290</v>
      </c>
      <c r="H163" s="66" t="s">
        <v>408</v>
      </c>
      <c r="I163" s="79">
        <v>45775</v>
      </c>
      <c r="J163" s="49" t="s">
        <v>290</v>
      </c>
      <c r="K163" s="53">
        <v>998599</v>
      </c>
      <c r="L163" s="49" t="s">
        <v>32</v>
      </c>
      <c r="M163" s="49">
        <v>1</v>
      </c>
      <c r="N163" s="23" t="s">
        <v>33</v>
      </c>
      <c r="O163" s="125">
        <v>61016.94</v>
      </c>
      <c r="P163" s="125"/>
      <c r="Q163" s="122">
        <v>5491.52</v>
      </c>
      <c r="R163" s="122">
        <v>5491.52</v>
      </c>
      <c r="S163" s="125"/>
      <c r="T163" s="125"/>
      <c r="U163" s="122">
        <v>71999.98000000001</v>
      </c>
      <c r="V163" s="62"/>
      <c r="W163" s="19" t="str">
        <f>VLOOKUP(F163,[3]gstzen!$H$2:$H$500,1,0)</f>
        <v>33AFEFS5806F1Z5</v>
      </c>
      <c r="X163" s="31" t="str">
        <f>VLOOKUP(H163,[3]gstzen!$E$14:$E$481,1,0)</f>
        <v>GE2601012787</v>
      </c>
      <c r="Y163" s="19">
        <f>VLOOKUP(O163,[3]gstzen!$N$2:$N$500,1,0)</f>
        <v>61016.94</v>
      </c>
      <c r="Z163" s="19">
        <f>VLOOKUP(Q163,[3]gstzen!$Q$2:$Q$502,1,0)</f>
        <v>5491.52</v>
      </c>
      <c r="AA163" s="19">
        <f>VLOOKUP(R163,[3]gstzen!$P$2:$P$500,1,0)</f>
        <v>5491.52</v>
      </c>
      <c r="AB163" s="19">
        <f t="shared" si="13"/>
        <v>71999.98000000001</v>
      </c>
      <c r="AC163" s="62"/>
      <c r="AD163" s="27">
        <f t="shared" si="14"/>
        <v>0</v>
      </c>
      <c r="AE163" s="27">
        <f t="shared" si="15"/>
        <v>0</v>
      </c>
      <c r="AF163" s="27">
        <f t="shared" si="15"/>
        <v>0</v>
      </c>
      <c r="AG163" s="27">
        <f t="shared" si="16"/>
        <v>0</v>
      </c>
    </row>
    <row r="164" spans="1:33" s="59" customFormat="1">
      <c r="A164" s="59">
        <v>2601</v>
      </c>
      <c r="B164" s="19" t="s">
        <v>1125</v>
      </c>
      <c r="C164" s="76" t="s">
        <v>287</v>
      </c>
      <c r="D164" s="21">
        <v>163</v>
      </c>
      <c r="E164" s="61" t="s">
        <v>409</v>
      </c>
      <c r="F164" s="21" t="s">
        <v>410</v>
      </c>
      <c r="G164" s="49" t="s">
        <v>290</v>
      </c>
      <c r="H164" s="66" t="s">
        <v>411</v>
      </c>
      <c r="I164" s="79">
        <v>45775</v>
      </c>
      <c r="J164" s="49" t="s">
        <v>290</v>
      </c>
      <c r="K164" s="53">
        <v>998599</v>
      </c>
      <c r="L164" s="49" t="s">
        <v>32</v>
      </c>
      <c r="M164" s="49">
        <v>1</v>
      </c>
      <c r="N164" s="23" t="s">
        <v>33</v>
      </c>
      <c r="O164" s="125">
        <v>77711.86</v>
      </c>
      <c r="P164" s="125"/>
      <c r="Q164" s="122">
        <v>6994.07</v>
      </c>
      <c r="R164" s="122">
        <v>6994.07</v>
      </c>
      <c r="S164" s="125"/>
      <c r="T164" s="125"/>
      <c r="U164" s="122">
        <v>91700</v>
      </c>
      <c r="V164" s="62"/>
      <c r="W164" s="19" t="str">
        <f>VLOOKUP(F164,[3]gstzen!$H$2:$H$500,1,0)</f>
        <v>33ABCFK2154Q1Z5</v>
      </c>
      <c r="X164" s="31" t="str">
        <f>VLOOKUP(H164,[3]gstzen!$E$14:$E$481,1,0)</f>
        <v>GE2601012788</v>
      </c>
      <c r="Y164" s="19">
        <f>VLOOKUP(O164,[3]gstzen!$N$2:$N$500,1,0)</f>
        <v>77711.86</v>
      </c>
      <c r="Z164" s="19">
        <f>VLOOKUP(Q164,[3]gstzen!$Q$2:$Q$502,1,0)</f>
        <v>6994.07</v>
      </c>
      <c r="AA164" s="19">
        <f>VLOOKUP(R164,[3]gstzen!$P$2:$P$500,1,0)</f>
        <v>6994.07</v>
      </c>
      <c r="AB164" s="19">
        <f t="shared" si="13"/>
        <v>91700</v>
      </c>
      <c r="AC164" s="62"/>
      <c r="AD164" s="27">
        <f t="shared" si="14"/>
        <v>0</v>
      </c>
      <c r="AE164" s="27">
        <f t="shared" si="15"/>
        <v>0</v>
      </c>
      <c r="AF164" s="27">
        <f t="shared" si="15"/>
        <v>0</v>
      </c>
      <c r="AG164" s="27">
        <f t="shared" si="16"/>
        <v>0</v>
      </c>
    </row>
    <row r="165" spans="1:33" s="59" customFormat="1">
      <c r="A165" s="59">
        <v>2601</v>
      </c>
      <c r="B165" s="19" t="s">
        <v>1125</v>
      </c>
      <c r="C165" s="76" t="s">
        <v>287</v>
      </c>
      <c r="D165" s="21">
        <v>164</v>
      </c>
      <c r="E165" s="61" t="s">
        <v>412</v>
      </c>
      <c r="F165" s="21" t="s">
        <v>413</v>
      </c>
      <c r="G165" s="49" t="s">
        <v>290</v>
      </c>
      <c r="H165" s="66" t="s">
        <v>414</v>
      </c>
      <c r="I165" s="79">
        <v>45775</v>
      </c>
      <c r="J165" s="49" t="s">
        <v>290</v>
      </c>
      <c r="K165" s="53">
        <v>998599</v>
      </c>
      <c r="L165" s="49" t="s">
        <v>32</v>
      </c>
      <c r="M165" s="49">
        <v>1</v>
      </c>
      <c r="N165" s="23" t="s">
        <v>33</v>
      </c>
      <c r="O165" s="125">
        <v>60847.46</v>
      </c>
      <c r="P165" s="125"/>
      <c r="Q165" s="122">
        <v>5476.27</v>
      </c>
      <c r="R165" s="122">
        <v>5476.27</v>
      </c>
      <c r="S165" s="125"/>
      <c r="T165" s="125"/>
      <c r="U165" s="122">
        <v>71800</v>
      </c>
      <c r="V165" s="62"/>
      <c r="W165" s="19" t="str">
        <f>VLOOKUP(F165,[3]gstzen!$H$2:$H$500,1,0)</f>
        <v>33AAKFE7881K1ZX</v>
      </c>
      <c r="X165" s="31" t="str">
        <f>VLOOKUP(H165,[3]gstzen!$E$14:$E$481,1,0)</f>
        <v>GE2601012789</v>
      </c>
      <c r="Y165" s="19">
        <f>VLOOKUP(O165,[3]gstzen!$N$2:$N$500,1,0)</f>
        <v>60847.46</v>
      </c>
      <c r="Z165" s="19">
        <f>VLOOKUP(Q165,[3]gstzen!$Q$2:$Q$502,1,0)</f>
        <v>5476.27</v>
      </c>
      <c r="AA165" s="19">
        <f>VLOOKUP(R165,[3]gstzen!$P$2:$P$500,1,0)</f>
        <v>5476.27</v>
      </c>
      <c r="AB165" s="19">
        <f t="shared" si="13"/>
        <v>71800</v>
      </c>
      <c r="AC165" s="62"/>
      <c r="AD165" s="27">
        <f t="shared" si="14"/>
        <v>0</v>
      </c>
      <c r="AE165" s="27">
        <f t="shared" si="15"/>
        <v>0</v>
      </c>
      <c r="AF165" s="27">
        <f t="shared" si="15"/>
        <v>0</v>
      </c>
      <c r="AG165" s="27">
        <f t="shared" si="16"/>
        <v>0</v>
      </c>
    </row>
    <row r="166" spans="1:33" s="59" customFormat="1">
      <c r="A166" s="59">
        <v>2601</v>
      </c>
      <c r="B166" s="19" t="s">
        <v>1125</v>
      </c>
      <c r="C166" s="76" t="s">
        <v>287</v>
      </c>
      <c r="D166" s="21">
        <v>165</v>
      </c>
      <c r="E166" s="61" t="s">
        <v>415</v>
      </c>
      <c r="F166" s="21" t="s">
        <v>416</v>
      </c>
      <c r="G166" s="49" t="s">
        <v>290</v>
      </c>
      <c r="H166" s="66" t="s">
        <v>417</v>
      </c>
      <c r="I166" s="79">
        <v>45775</v>
      </c>
      <c r="J166" s="49" t="s">
        <v>290</v>
      </c>
      <c r="K166" s="53">
        <v>998599</v>
      </c>
      <c r="L166" s="49" t="s">
        <v>32</v>
      </c>
      <c r="M166" s="49">
        <v>1</v>
      </c>
      <c r="N166" s="23" t="s">
        <v>33</v>
      </c>
      <c r="O166" s="125">
        <v>60932.2</v>
      </c>
      <c r="P166" s="125"/>
      <c r="Q166" s="122">
        <v>5483.9</v>
      </c>
      <c r="R166" s="122">
        <v>5483.9</v>
      </c>
      <c r="S166" s="125"/>
      <c r="T166" s="125"/>
      <c r="U166" s="122">
        <v>71899.999999999985</v>
      </c>
      <c r="V166" s="62"/>
      <c r="W166" s="19" t="str">
        <f>VLOOKUP(F166,[3]gstzen!$H$2:$H$500,1,0)</f>
        <v>33AAZFV3762H1ZK</v>
      </c>
      <c r="X166" s="31" t="str">
        <f>VLOOKUP(H166,[3]gstzen!$E$14:$E$481,1,0)</f>
        <v>GE2601012790</v>
      </c>
      <c r="Y166" s="19">
        <f>VLOOKUP(O166,[3]gstzen!$N$2:$N$500,1,0)</f>
        <v>60932.2</v>
      </c>
      <c r="Z166" s="19">
        <f>VLOOKUP(Q166,[3]gstzen!$Q$2:$Q$502,1,0)</f>
        <v>5483.9</v>
      </c>
      <c r="AA166" s="19">
        <f>VLOOKUP(R166,[3]gstzen!$P$2:$P$500,1,0)</f>
        <v>5483.9</v>
      </c>
      <c r="AB166" s="19">
        <f t="shared" si="13"/>
        <v>71899.999999999985</v>
      </c>
      <c r="AC166" s="62"/>
      <c r="AD166" s="27">
        <f t="shared" si="14"/>
        <v>0</v>
      </c>
      <c r="AE166" s="27">
        <f t="shared" si="15"/>
        <v>0</v>
      </c>
      <c r="AF166" s="27">
        <f t="shared" si="15"/>
        <v>0</v>
      </c>
      <c r="AG166" s="27">
        <f t="shared" si="16"/>
        <v>0</v>
      </c>
    </row>
    <row r="167" spans="1:33" s="59" customFormat="1">
      <c r="A167" s="59">
        <v>2601</v>
      </c>
      <c r="B167" s="19" t="s">
        <v>1125</v>
      </c>
      <c r="C167" s="76" t="s">
        <v>287</v>
      </c>
      <c r="D167" s="21">
        <v>166</v>
      </c>
      <c r="E167" s="61" t="s">
        <v>418</v>
      </c>
      <c r="F167" s="21" t="s">
        <v>419</v>
      </c>
      <c r="G167" s="49" t="s">
        <v>290</v>
      </c>
      <c r="H167" s="66" t="s">
        <v>420</v>
      </c>
      <c r="I167" s="79">
        <v>45775</v>
      </c>
      <c r="J167" s="49" t="s">
        <v>290</v>
      </c>
      <c r="K167" s="53">
        <v>998599</v>
      </c>
      <c r="L167" s="49" t="s">
        <v>32</v>
      </c>
      <c r="M167" s="49">
        <v>1</v>
      </c>
      <c r="N167" s="23" t="s">
        <v>33</v>
      </c>
      <c r="O167" s="125">
        <v>76440.679999999993</v>
      </c>
      <c r="P167" s="125"/>
      <c r="Q167" s="122">
        <v>6879.66</v>
      </c>
      <c r="R167" s="122">
        <v>6879.66</v>
      </c>
      <c r="S167" s="125"/>
      <c r="T167" s="125"/>
      <c r="U167" s="122">
        <v>90200</v>
      </c>
      <c r="V167" s="62"/>
      <c r="W167" s="19" t="str">
        <f>VLOOKUP(F167,[3]gstzen!$H$2:$H$500,1,0)</f>
        <v>33ABKFR4450L1ZX</v>
      </c>
      <c r="X167" s="31" t="str">
        <f>VLOOKUP(H167,[3]gstzen!$E$14:$E$481,1,0)</f>
        <v>GE2601012791</v>
      </c>
      <c r="Y167" s="19">
        <f>VLOOKUP(O167,[3]gstzen!$N$2:$N$500,1,0)</f>
        <v>76440.679999999993</v>
      </c>
      <c r="Z167" s="19">
        <f>VLOOKUP(Q167,[3]gstzen!$Q$2:$Q$502,1,0)</f>
        <v>6879.66</v>
      </c>
      <c r="AA167" s="19">
        <f>VLOOKUP(R167,[3]gstzen!$P$2:$P$500,1,0)</f>
        <v>6879.66</v>
      </c>
      <c r="AB167" s="19">
        <f t="shared" si="13"/>
        <v>90200</v>
      </c>
      <c r="AC167" s="62"/>
      <c r="AD167" s="27">
        <f t="shared" si="14"/>
        <v>0</v>
      </c>
      <c r="AE167" s="27">
        <f t="shared" si="15"/>
        <v>0</v>
      </c>
      <c r="AF167" s="27">
        <f t="shared" si="15"/>
        <v>0</v>
      </c>
      <c r="AG167" s="27">
        <f t="shared" si="16"/>
        <v>0</v>
      </c>
    </row>
    <row r="168" spans="1:33" s="59" customFormat="1">
      <c r="A168" s="59">
        <v>2601</v>
      </c>
      <c r="B168" s="19" t="s">
        <v>1125</v>
      </c>
      <c r="C168" s="76" t="s">
        <v>287</v>
      </c>
      <c r="D168" s="21">
        <v>167</v>
      </c>
      <c r="E168" s="61" t="s">
        <v>421</v>
      </c>
      <c r="F168" s="21" t="s">
        <v>422</v>
      </c>
      <c r="G168" s="49" t="s">
        <v>290</v>
      </c>
      <c r="H168" s="66" t="s">
        <v>423</v>
      </c>
      <c r="I168" s="79">
        <v>45775</v>
      </c>
      <c r="J168" s="49" t="s">
        <v>290</v>
      </c>
      <c r="K168" s="53">
        <v>998599</v>
      </c>
      <c r="L168" s="49" t="s">
        <v>32</v>
      </c>
      <c r="M168" s="49">
        <v>1</v>
      </c>
      <c r="N168" s="23" t="s">
        <v>33</v>
      </c>
      <c r="O168" s="125">
        <v>60593.22</v>
      </c>
      <c r="P168" s="125"/>
      <c r="Q168" s="122">
        <v>5453.39</v>
      </c>
      <c r="R168" s="122">
        <v>5453.39</v>
      </c>
      <c r="S168" s="125"/>
      <c r="T168" s="125"/>
      <c r="U168" s="122">
        <v>71500</v>
      </c>
      <c r="V168" s="62"/>
      <c r="W168" s="19" t="str">
        <f>VLOOKUP(F168,[3]gstzen!$H$2:$H$500,1,0)</f>
        <v>33AAKFI1218G1ZR</v>
      </c>
      <c r="X168" s="31" t="str">
        <f>VLOOKUP(H168,[3]gstzen!$E$14:$E$481,1,0)</f>
        <v>GE2601012792</v>
      </c>
      <c r="Y168" s="19">
        <f>VLOOKUP(O168,[3]gstzen!$N$2:$N$500,1,0)</f>
        <v>60593.22</v>
      </c>
      <c r="Z168" s="19">
        <f>VLOOKUP(Q168,[3]gstzen!$Q$2:$Q$502,1,0)</f>
        <v>5453.39</v>
      </c>
      <c r="AA168" s="19">
        <f>VLOOKUP(R168,[3]gstzen!$P$2:$P$500,1,0)</f>
        <v>5453.39</v>
      </c>
      <c r="AB168" s="19">
        <f t="shared" si="13"/>
        <v>71500</v>
      </c>
      <c r="AC168" s="62"/>
      <c r="AD168" s="27">
        <f t="shared" si="14"/>
        <v>0</v>
      </c>
      <c r="AE168" s="27">
        <f t="shared" si="15"/>
        <v>0</v>
      </c>
      <c r="AF168" s="27">
        <f t="shared" si="15"/>
        <v>0</v>
      </c>
      <c r="AG168" s="27">
        <f t="shared" si="16"/>
        <v>0</v>
      </c>
    </row>
    <row r="169" spans="1:33" s="59" customFormat="1">
      <c r="A169" s="59">
        <v>2601</v>
      </c>
      <c r="B169" s="19" t="s">
        <v>1125</v>
      </c>
      <c r="C169" s="76" t="s">
        <v>287</v>
      </c>
      <c r="D169" s="21">
        <v>168</v>
      </c>
      <c r="E169" s="61" t="s">
        <v>424</v>
      </c>
      <c r="F169" s="21" t="s">
        <v>425</v>
      </c>
      <c r="G169" s="49" t="s">
        <v>290</v>
      </c>
      <c r="H169" s="66" t="s">
        <v>426</v>
      </c>
      <c r="I169" s="79">
        <v>45776</v>
      </c>
      <c r="J169" s="49" t="s">
        <v>290</v>
      </c>
      <c r="K169" s="53">
        <v>998599</v>
      </c>
      <c r="L169" s="49" t="s">
        <v>32</v>
      </c>
      <c r="M169" s="49">
        <v>1</v>
      </c>
      <c r="N169" s="23" t="s">
        <v>33</v>
      </c>
      <c r="O169" s="125">
        <v>365169.5</v>
      </c>
      <c r="P169" s="125"/>
      <c r="Q169" s="122">
        <v>32865.26</v>
      </c>
      <c r="R169" s="122">
        <v>32865.26</v>
      </c>
      <c r="S169" s="125"/>
      <c r="T169" s="125"/>
      <c r="U169" s="122">
        <v>430900.02</v>
      </c>
      <c r="V169" s="62"/>
      <c r="W169" s="19" t="str">
        <f>VLOOKUP(F169,[3]gstzen!$H$2:$H$500,1,0)</f>
        <v>33AAGPR3421A1ZC</v>
      </c>
      <c r="X169" s="31" t="str">
        <f>VLOOKUP(H169,[3]gstzen!$E$14:$E$481,1,0)</f>
        <v>GE2601012793</v>
      </c>
      <c r="Y169" s="19">
        <f>VLOOKUP(O169,[3]gstzen!$N$2:$N$500,1,0)</f>
        <v>365169.5</v>
      </c>
      <c r="Z169" s="19">
        <f>VLOOKUP(Q169,[3]gstzen!$Q$2:$Q$502,1,0)</f>
        <v>32865.26</v>
      </c>
      <c r="AA169" s="19">
        <f>VLOOKUP(R169,[3]gstzen!$P$2:$P$500,1,0)</f>
        <v>32865.26</v>
      </c>
      <c r="AB169" s="19">
        <f t="shared" si="13"/>
        <v>430900.02</v>
      </c>
      <c r="AC169" s="62"/>
      <c r="AD169" s="27">
        <f t="shared" si="14"/>
        <v>0</v>
      </c>
      <c r="AE169" s="27">
        <f t="shared" si="15"/>
        <v>0</v>
      </c>
      <c r="AF169" s="27">
        <f t="shared" si="15"/>
        <v>0</v>
      </c>
      <c r="AG169" s="27">
        <f t="shared" si="16"/>
        <v>0</v>
      </c>
    </row>
    <row r="170" spans="1:33" s="59" customFormat="1">
      <c r="A170" s="59">
        <v>2601</v>
      </c>
      <c r="B170" s="19" t="s">
        <v>1125</v>
      </c>
      <c r="C170" s="76" t="s">
        <v>287</v>
      </c>
      <c r="D170" s="21">
        <v>169</v>
      </c>
      <c r="E170" s="61" t="s">
        <v>427</v>
      </c>
      <c r="F170" s="21" t="s">
        <v>428</v>
      </c>
      <c r="G170" s="49" t="s">
        <v>290</v>
      </c>
      <c r="H170" s="66" t="s">
        <v>429</v>
      </c>
      <c r="I170" s="79">
        <v>45777</v>
      </c>
      <c r="J170" s="49" t="s">
        <v>290</v>
      </c>
      <c r="K170" s="53">
        <v>998599</v>
      </c>
      <c r="L170" s="49" t="s">
        <v>32</v>
      </c>
      <c r="M170" s="49">
        <v>1</v>
      </c>
      <c r="N170" s="23" t="s">
        <v>33</v>
      </c>
      <c r="O170" s="125">
        <v>1823220.34</v>
      </c>
      <c r="P170" s="125"/>
      <c r="Q170" s="122">
        <v>164089.82999999999</v>
      </c>
      <c r="R170" s="122">
        <v>164089.82999999999</v>
      </c>
      <c r="S170" s="125"/>
      <c r="T170" s="125"/>
      <c r="U170" s="122">
        <v>2151400</v>
      </c>
      <c r="V170" s="62"/>
      <c r="W170" s="19" t="str">
        <f>VLOOKUP(F170,[3]gstzen!$H$2:$H$500,1,0)</f>
        <v>33AAECF9027D1ZX</v>
      </c>
      <c r="X170" s="31" t="str">
        <f>VLOOKUP(H170,[3]gstzen!$E$2:$E$500,1,0)</f>
        <v>GE2601012794</v>
      </c>
      <c r="Y170" s="19">
        <f>VLOOKUP(O170,[3]gstzen!$N$2:$N$500,1,0)</f>
        <v>1823220.34</v>
      </c>
      <c r="Z170" s="19">
        <f>VLOOKUP(Q170,[3]gstzen!$Q$2:$Q$502,1,0)</f>
        <v>164089.82999999999</v>
      </c>
      <c r="AA170" s="19">
        <f>VLOOKUP(R170,[3]gstzen!$P$2:$P$500,1,0)</f>
        <v>164089.82999999999</v>
      </c>
      <c r="AB170" s="19">
        <f t="shared" si="13"/>
        <v>2151400</v>
      </c>
      <c r="AC170" s="62"/>
      <c r="AD170" s="27">
        <f t="shared" si="14"/>
        <v>0</v>
      </c>
      <c r="AE170" s="27">
        <f t="shared" si="15"/>
        <v>0</v>
      </c>
      <c r="AF170" s="27">
        <f t="shared" si="15"/>
        <v>0</v>
      </c>
      <c r="AG170" s="27">
        <f t="shared" si="16"/>
        <v>0</v>
      </c>
    </row>
    <row r="171" spans="1:33" s="75" customFormat="1">
      <c r="A171" s="75">
        <v>2150</v>
      </c>
      <c r="B171" s="19" t="s">
        <v>1125</v>
      </c>
      <c r="C171" s="32" t="s">
        <v>430</v>
      </c>
      <c r="D171" s="21">
        <v>170</v>
      </c>
      <c r="E171" s="80" t="s">
        <v>431</v>
      </c>
      <c r="F171" s="80" t="s">
        <v>432</v>
      </c>
      <c r="G171" s="49" t="s">
        <v>290</v>
      </c>
      <c r="H171" s="80" t="s">
        <v>433</v>
      </c>
      <c r="I171" s="81">
        <v>45748</v>
      </c>
      <c r="J171" s="49" t="s">
        <v>290</v>
      </c>
      <c r="K171" s="53">
        <v>998599</v>
      </c>
      <c r="L171" s="49" t="s">
        <v>32</v>
      </c>
      <c r="M171" s="49">
        <v>1</v>
      </c>
      <c r="N171" s="23" t="s">
        <v>33</v>
      </c>
      <c r="O171" s="130">
        <v>600000</v>
      </c>
      <c r="P171" s="115"/>
      <c r="Q171" s="115">
        <v>54000</v>
      </c>
      <c r="R171" s="115">
        <v>54000</v>
      </c>
      <c r="S171" s="115"/>
      <c r="T171" s="115"/>
      <c r="U171" s="115">
        <f>O171+Q171+R171</f>
        <v>708000</v>
      </c>
      <c r="V171" s="73"/>
      <c r="W171" s="19" t="str">
        <f>VLOOKUP(F171,[3]gstzen!$H$2:$H$500,1,0)</f>
        <v>33AAUCA7919B1ZL</v>
      </c>
      <c r="X171" s="31" t="str">
        <f>VLOOKUP(H171,[3]gstzen!$E$2:$E$500,1,0)</f>
        <v>GE215017041563</v>
      </c>
      <c r="Y171" s="19">
        <f>VLOOKUP(O171,[3]gstzen!$N$2:$N$500,1,0)</f>
        <v>600000</v>
      </c>
      <c r="Z171" s="19">
        <f>VLOOKUP(Q171,[3]gstzen!$Q$2:$Q$502,1,0)</f>
        <v>54000</v>
      </c>
      <c r="AA171" s="19">
        <f>VLOOKUP(R171,[3]gstzen!$P$2:$P$500,1,0)</f>
        <v>54000</v>
      </c>
      <c r="AB171" s="19">
        <f t="shared" si="13"/>
        <v>708000</v>
      </c>
      <c r="AC171" s="73"/>
      <c r="AD171" s="27">
        <f t="shared" si="14"/>
        <v>0</v>
      </c>
      <c r="AE171" s="27">
        <f t="shared" si="15"/>
        <v>0</v>
      </c>
      <c r="AF171" s="27">
        <f t="shared" si="15"/>
        <v>0</v>
      </c>
      <c r="AG171" s="27">
        <f t="shared" si="16"/>
        <v>0</v>
      </c>
    </row>
    <row r="172" spans="1:33" s="75" customFormat="1">
      <c r="A172" s="75">
        <v>2150</v>
      </c>
      <c r="B172" s="19" t="s">
        <v>1125</v>
      </c>
      <c r="C172" s="32" t="s">
        <v>430</v>
      </c>
      <c r="D172" s="21">
        <v>171</v>
      </c>
      <c r="E172" s="80" t="s">
        <v>434</v>
      </c>
      <c r="F172" s="80" t="s">
        <v>435</v>
      </c>
      <c r="G172" s="49" t="s">
        <v>290</v>
      </c>
      <c r="H172" s="80" t="s">
        <v>436</v>
      </c>
      <c r="I172" s="81">
        <v>45748</v>
      </c>
      <c r="J172" s="49" t="s">
        <v>290</v>
      </c>
      <c r="K172" s="53">
        <v>998599</v>
      </c>
      <c r="L172" s="49" t="s">
        <v>32</v>
      </c>
      <c r="M172" s="49">
        <v>1</v>
      </c>
      <c r="N172" s="23" t="s">
        <v>33</v>
      </c>
      <c r="O172" s="130">
        <v>600000</v>
      </c>
      <c r="P172" s="115"/>
      <c r="Q172" s="115">
        <v>54000</v>
      </c>
      <c r="R172" s="115">
        <v>54000</v>
      </c>
      <c r="S172" s="115"/>
      <c r="T172" s="115"/>
      <c r="U172" s="115">
        <f t="shared" ref="U172:U235" si="17">O172+Q172+R172</f>
        <v>708000</v>
      </c>
      <c r="V172" s="73"/>
      <c r="W172" s="19" t="str">
        <f>VLOOKUP(F172,[3]gstzen!$H$2:$H$500,1,0)</f>
        <v>33AAICR5893B1ZB</v>
      </c>
      <c r="X172" s="31" t="str">
        <f>VLOOKUP(H172,[3]gstzen!$E$2:$E$500,1,0)</f>
        <v>GE215017051564</v>
      </c>
      <c r="Y172" s="19">
        <f>VLOOKUP(O172,[3]gstzen!$N$2:$N$500,1,0)</f>
        <v>600000</v>
      </c>
      <c r="Z172" s="19">
        <f>VLOOKUP(Q172,[3]gstzen!$Q$2:$Q$502,1,0)</f>
        <v>54000</v>
      </c>
      <c r="AA172" s="19">
        <f>VLOOKUP(R172,[3]gstzen!$P$2:$P$500,1,0)</f>
        <v>54000</v>
      </c>
      <c r="AB172" s="19">
        <f t="shared" si="13"/>
        <v>708000</v>
      </c>
      <c r="AC172" s="73"/>
      <c r="AD172" s="27">
        <f t="shared" si="14"/>
        <v>0</v>
      </c>
      <c r="AE172" s="27">
        <f t="shared" si="15"/>
        <v>0</v>
      </c>
      <c r="AF172" s="27">
        <f t="shared" si="15"/>
        <v>0</v>
      </c>
      <c r="AG172" s="27">
        <f t="shared" si="16"/>
        <v>0</v>
      </c>
    </row>
    <row r="173" spans="1:33" s="75" customFormat="1">
      <c r="A173" s="75">
        <v>2150</v>
      </c>
      <c r="B173" s="19" t="s">
        <v>1125</v>
      </c>
      <c r="C173" s="32" t="s">
        <v>430</v>
      </c>
      <c r="D173" s="21">
        <v>172</v>
      </c>
      <c r="E173" s="80" t="s">
        <v>437</v>
      </c>
      <c r="F173" s="80" t="s">
        <v>438</v>
      </c>
      <c r="G173" s="49" t="s">
        <v>290</v>
      </c>
      <c r="H173" s="80" t="s">
        <v>439</v>
      </c>
      <c r="I173" s="81">
        <v>45750</v>
      </c>
      <c r="J173" s="49" t="s">
        <v>290</v>
      </c>
      <c r="K173" s="53">
        <v>998599</v>
      </c>
      <c r="L173" s="49" t="s">
        <v>32</v>
      </c>
      <c r="M173" s="49">
        <v>1</v>
      </c>
      <c r="N173" s="23" t="s">
        <v>33</v>
      </c>
      <c r="O173" s="130">
        <v>50000</v>
      </c>
      <c r="P173" s="115"/>
      <c r="Q173" s="115">
        <v>4500</v>
      </c>
      <c r="R173" s="115">
        <v>4500</v>
      </c>
      <c r="S173" s="115"/>
      <c r="T173" s="115"/>
      <c r="U173" s="115">
        <f t="shared" si="17"/>
        <v>59000</v>
      </c>
      <c r="V173" s="73"/>
      <c r="W173" s="19" t="str">
        <f>VLOOKUP(F173,[3]gstzen!$H$2:$H$500,1,0)</f>
        <v>33AACCS9473J1ZZ</v>
      </c>
      <c r="X173" s="31" t="str">
        <f>VLOOKUP(H173,[3]gstzen!$E$2:$E$500,1,0)</f>
        <v>GE215017061565</v>
      </c>
      <c r="Y173" s="19">
        <f>VLOOKUP(O173,[3]gstzen!$N$2:$N$500,1,0)</f>
        <v>50000</v>
      </c>
      <c r="Z173" s="19">
        <f>VLOOKUP(Q173,[3]gstzen!$Q$2:$Q$502,1,0)</f>
        <v>4500</v>
      </c>
      <c r="AA173" s="19">
        <f>VLOOKUP(R173,[3]gstzen!$P$2:$P$500,1,0)</f>
        <v>4500</v>
      </c>
      <c r="AB173" s="19">
        <f t="shared" si="13"/>
        <v>59000</v>
      </c>
      <c r="AC173" s="73"/>
      <c r="AD173" s="27">
        <f t="shared" si="14"/>
        <v>0</v>
      </c>
      <c r="AE173" s="27">
        <f t="shared" si="15"/>
        <v>0</v>
      </c>
      <c r="AF173" s="27">
        <f t="shared" si="15"/>
        <v>0</v>
      </c>
      <c r="AG173" s="27">
        <f t="shared" si="16"/>
        <v>0</v>
      </c>
    </row>
    <row r="174" spans="1:33" s="75" customFormat="1">
      <c r="A174" s="75">
        <v>2150</v>
      </c>
      <c r="B174" s="19" t="s">
        <v>1125</v>
      </c>
      <c r="C174" s="32" t="s">
        <v>430</v>
      </c>
      <c r="D174" s="21">
        <v>173</v>
      </c>
      <c r="E174" s="80" t="s">
        <v>440</v>
      </c>
      <c r="F174" s="80" t="s">
        <v>441</v>
      </c>
      <c r="G174" s="49" t="s">
        <v>290</v>
      </c>
      <c r="H174" s="80" t="s">
        <v>442</v>
      </c>
      <c r="I174" s="81">
        <v>45750</v>
      </c>
      <c r="J174" s="49" t="s">
        <v>290</v>
      </c>
      <c r="K174" s="53">
        <v>998599</v>
      </c>
      <c r="L174" s="49" t="s">
        <v>32</v>
      </c>
      <c r="M174" s="49">
        <v>1</v>
      </c>
      <c r="N174" s="23" t="s">
        <v>33</v>
      </c>
      <c r="O174" s="130">
        <v>214230</v>
      </c>
      <c r="P174" s="115"/>
      <c r="Q174" s="115">
        <v>19280.7</v>
      </c>
      <c r="R174" s="115">
        <v>19280.7</v>
      </c>
      <c r="S174" s="115"/>
      <c r="T174" s="115"/>
      <c r="U174" s="115">
        <f t="shared" si="17"/>
        <v>252791.40000000002</v>
      </c>
      <c r="V174" s="73"/>
      <c r="W174" s="19" t="str">
        <f>VLOOKUP(F174,[3]gstzen!$H$2:$H$500,1,0)</f>
        <v>33AAKCV2387G1Z4</v>
      </c>
      <c r="X174" s="31" t="str">
        <f>VLOOKUP(H174,[3]gstzen!$E$2:$E$500,1,0)</f>
        <v>GE215017071566</v>
      </c>
      <c r="Y174" s="19">
        <f>VLOOKUP(O174,[3]gstzen!$N$2:$N$500,1,0)</f>
        <v>214230</v>
      </c>
      <c r="Z174" s="19">
        <f>VLOOKUP(Q174,[3]gstzen!$Q$2:$Q$502,1,0)</f>
        <v>19280.7</v>
      </c>
      <c r="AA174" s="19">
        <f>VLOOKUP(R174,[3]gstzen!$P$2:$P$500,1,0)</f>
        <v>19280.7</v>
      </c>
      <c r="AB174" s="19">
        <f t="shared" si="13"/>
        <v>252791.40000000002</v>
      </c>
      <c r="AC174" s="73"/>
      <c r="AD174" s="27">
        <f t="shared" si="14"/>
        <v>0</v>
      </c>
      <c r="AE174" s="27">
        <f t="shared" si="15"/>
        <v>0</v>
      </c>
      <c r="AF174" s="27">
        <f t="shared" si="15"/>
        <v>0</v>
      </c>
      <c r="AG174" s="27">
        <f t="shared" si="16"/>
        <v>0</v>
      </c>
    </row>
    <row r="175" spans="1:33" s="75" customFormat="1">
      <c r="A175" s="75">
        <v>2150</v>
      </c>
      <c r="B175" s="19" t="s">
        <v>1125</v>
      </c>
      <c r="C175" s="32" t="s">
        <v>430</v>
      </c>
      <c r="D175" s="21">
        <v>174</v>
      </c>
      <c r="E175" s="80" t="s">
        <v>443</v>
      </c>
      <c r="F175" s="80" t="s">
        <v>444</v>
      </c>
      <c r="G175" s="49" t="s">
        <v>290</v>
      </c>
      <c r="H175" s="80" t="s">
        <v>445</v>
      </c>
      <c r="I175" s="81">
        <v>45751</v>
      </c>
      <c r="J175" s="49" t="s">
        <v>290</v>
      </c>
      <c r="K175" s="53">
        <v>998599</v>
      </c>
      <c r="L175" s="49" t="s">
        <v>32</v>
      </c>
      <c r="M175" s="49">
        <v>1</v>
      </c>
      <c r="N175" s="23" t="s">
        <v>33</v>
      </c>
      <c r="O175" s="130">
        <v>25000</v>
      </c>
      <c r="P175" s="115"/>
      <c r="Q175" s="115">
        <v>2250</v>
      </c>
      <c r="R175" s="115">
        <v>2250</v>
      </c>
      <c r="S175" s="115"/>
      <c r="T175" s="115"/>
      <c r="U175" s="115">
        <f t="shared" si="17"/>
        <v>29500</v>
      </c>
      <c r="V175" s="73"/>
      <c r="W175" s="19" t="str">
        <f>VLOOKUP(F175,[3]gstzen!$H$2:$H$500,1,0)</f>
        <v>33AADCS0673H1ZJ</v>
      </c>
      <c r="X175" s="31" t="str">
        <f>VLOOKUP(H175,[3]gstzen!$E$2:$E$500,1,0)</f>
        <v>GE215017081567</v>
      </c>
      <c r="Y175" s="19">
        <f>VLOOKUP(O175,[3]gstzen!$N$2:$N$500,1,0)</f>
        <v>25000</v>
      </c>
      <c r="Z175" s="19">
        <f>VLOOKUP(Q175,[3]gstzen!$Q$2:$Q$502,1,0)</f>
        <v>2250</v>
      </c>
      <c r="AA175" s="19">
        <f>VLOOKUP(R175,[3]gstzen!$P$2:$P$500,1,0)</f>
        <v>2250</v>
      </c>
      <c r="AB175" s="19">
        <f t="shared" si="13"/>
        <v>29500</v>
      </c>
      <c r="AC175" s="73"/>
      <c r="AD175" s="27">
        <f t="shared" si="14"/>
        <v>0</v>
      </c>
      <c r="AE175" s="27">
        <f t="shared" si="15"/>
        <v>0</v>
      </c>
      <c r="AF175" s="27">
        <f t="shared" si="15"/>
        <v>0</v>
      </c>
      <c r="AG175" s="27">
        <f t="shared" si="16"/>
        <v>0</v>
      </c>
    </row>
    <row r="176" spans="1:33" s="75" customFormat="1">
      <c r="A176" s="75">
        <v>2150</v>
      </c>
      <c r="B176" s="19" t="s">
        <v>1125</v>
      </c>
      <c r="C176" s="32" t="s">
        <v>430</v>
      </c>
      <c r="D176" s="21">
        <v>175</v>
      </c>
      <c r="E176" s="80" t="s">
        <v>437</v>
      </c>
      <c r="F176" s="80" t="s">
        <v>444</v>
      </c>
      <c r="G176" s="49" t="s">
        <v>290</v>
      </c>
      <c r="H176" s="80" t="s">
        <v>446</v>
      </c>
      <c r="I176" s="81">
        <v>45751</v>
      </c>
      <c r="J176" s="49" t="s">
        <v>290</v>
      </c>
      <c r="K176" s="53">
        <v>998599</v>
      </c>
      <c r="L176" s="49" t="s">
        <v>32</v>
      </c>
      <c r="M176" s="49">
        <v>1</v>
      </c>
      <c r="N176" s="23" t="s">
        <v>33</v>
      </c>
      <c r="O176" s="130">
        <v>25000</v>
      </c>
      <c r="P176" s="115"/>
      <c r="Q176" s="115">
        <v>2250</v>
      </c>
      <c r="R176" s="115">
        <v>2250</v>
      </c>
      <c r="S176" s="115"/>
      <c r="T176" s="115"/>
      <c r="U176" s="115">
        <f t="shared" si="17"/>
        <v>29500</v>
      </c>
      <c r="V176" s="73"/>
      <c r="W176" s="19" t="str">
        <f>VLOOKUP(F176,[3]gstzen!$H$2:$H$500,1,0)</f>
        <v>33AADCS0673H1ZJ</v>
      </c>
      <c r="X176" s="31" t="str">
        <f>VLOOKUP(H176,[3]gstzen!$E$2:$E$500,1,0)</f>
        <v>GE215017091568</v>
      </c>
      <c r="Y176" s="19">
        <f>VLOOKUP(O176,[3]gstzen!$N$2:$N$500,1,0)</f>
        <v>25000</v>
      </c>
      <c r="Z176" s="19">
        <f>VLOOKUP(Q176,[3]gstzen!$Q$2:$Q$502,1,0)</f>
        <v>2250</v>
      </c>
      <c r="AA176" s="19">
        <f>VLOOKUP(R176,[3]gstzen!$P$2:$P$500,1,0)</f>
        <v>2250</v>
      </c>
      <c r="AB176" s="19">
        <f t="shared" si="13"/>
        <v>29500</v>
      </c>
      <c r="AC176" s="73"/>
      <c r="AD176" s="27">
        <f t="shared" si="14"/>
        <v>0</v>
      </c>
      <c r="AE176" s="27">
        <f t="shared" si="15"/>
        <v>0</v>
      </c>
      <c r="AF176" s="27">
        <f t="shared" si="15"/>
        <v>0</v>
      </c>
      <c r="AG176" s="27">
        <f t="shared" si="16"/>
        <v>0</v>
      </c>
    </row>
    <row r="177" spans="1:33" s="75" customFormat="1">
      <c r="A177" s="75">
        <v>2150</v>
      </c>
      <c r="B177" s="19" t="s">
        <v>1125</v>
      </c>
      <c r="C177" s="32" t="s">
        <v>430</v>
      </c>
      <c r="D177" s="21">
        <v>176</v>
      </c>
      <c r="E177" s="80" t="s">
        <v>447</v>
      </c>
      <c r="F177" s="80" t="s">
        <v>448</v>
      </c>
      <c r="G177" s="49" t="s">
        <v>290</v>
      </c>
      <c r="H177" s="80" t="s">
        <v>449</v>
      </c>
      <c r="I177" s="81">
        <v>45751</v>
      </c>
      <c r="J177" s="49" t="s">
        <v>290</v>
      </c>
      <c r="K177" s="53">
        <v>998599</v>
      </c>
      <c r="L177" s="49" t="s">
        <v>32</v>
      </c>
      <c r="M177" s="49">
        <v>1</v>
      </c>
      <c r="N177" s="23" t="s">
        <v>33</v>
      </c>
      <c r="O177" s="130">
        <v>25000</v>
      </c>
      <c r="P177" s="115"/>
      <c r="Q177" s="115">
        <v>2250</v>
      </c>
      <c r="R177" s="115">
        <v>2250</v>
      </c>
      <c r="S177" s="115"/>
      <c r="T177" s="115"/>
      <c r="U177" s="115">
        <f t="shared" si="17"/>
        <v>29500</v>
      </c>
      <c r="V177" s="73"/>
      <c r="W177" s="19" t="str">
        <f>VLOOKUP(F177,[3]gstzen!$H$2:$H$500,1,0)</f>
        <v>33AAGCT1491B1ZP</v>
      </c>
      <c r="X177" s="31" t="str">
        <f>VLOOKUP(H177,[3]gstzen!$E$2:$E$500,1,0)</f>
        <v>GE215017101569</v>
      </c>
      <c r="Y177" s="19">
        <f>VLOOKUP(O177,[3]gstzen!$N$2:$N$500,1,0)</f>
        <v>25000</v>
      </c>
      <c r="Z177" s="19">
        <f>VLOOKUP(Q177,[3]gstzen!$Q$2:$Q$502,1,0)</f>
        <v>2250</v>
      </c>
      <c r="AA177" s="19">
        <f>VLOOKUP(R177,[3]gstzen!$P$2:$P$500,1,0)</f>
        <v>2250</v>
      </c>
      <c r="AB177" s="19">
        <f t="shared" si="13"/>
        <v>29500</v>
      </c>
      <c r="AC177" s="73"/>
      <c r="AD177" s="27">
        <f t="shared" si="14"/>
        <v>0</v>
      </c>
      <c r="AE177" s="27">
        <f t="shared" si="15"/>
        <v>0</v>
      </c>
      <c r="AF177" s="27">
        <f t="shared" si="15"/>
        <v>0</v>
      </c>
      <c r="AG177" s="27">
        <f t="shared" si="16"/>
        <v>0</v>
      </c>
    </row>
    <row r="178" spans="1:33" s="75" customFormat="1">
      <c r="A178" s="75">
        <v>2150</v>
      </c>
      <c r="B178" s="19" t="s">
        <v>1125</v>
      </c>
      <c r="C178" s="32" t="s">
        <v>430</v>
      </c>
      <c r="D178" s="21">
        <v>177</v>
      </c>
      <c r="E178" s="80" t="s">
        <v>443</v>
      </c>
      <c r="F178" s="80" t="s">
        <v>444</v>
      </c>
      <c r="G178" s="49" t="s">
        <v>290</v>
      </c>
      <c r="H178" s="80" t="s">
        <v>450</v>
      </c>
      <c r="I178" s="81">
        <v>45751</v>
      </c>
      <c r="J178" s="49" t="s">
        <v>290</v>
      </c>
      <c r="K178" s="53">
        <v>998599</v>
      </c>
      <c r="L178" s="49" t="s">
        <v>32</v>
      </c>
      <c r="M178" s="49">
        <v>1</v>
      </c>
      <c r="N178" s="23" t="s">
        <v>33</v>
      </c>
      <c r="O178" s="130">
        <v>25000</v>
      </c>
      <c r="P178" s="115"/>
      <c r="Q178" s="115">
        <v>2250</v>
      </c>
      <c r="R178" s="115">
        <v>2250</v>
      </c>
      <c r="S178" s="115"/>
      <c r="T178" s="115"/>
      <c r="U178" s="115">
        <f t="shared" si="17"/>
        <v>29500</v>
      </c>
      <c r="V178" s="73"/>
      <c r="W178" s="19" t="str">
        <f>VLOOKUP(F178,[3]gstzen!$H$2:$H$500,1,0)</f>
        <v>33AADCS0673H1ZJ</v>
      </c>
      <c r="X178" s="31" t="str">
        <f>VLOOKUP(H178,[3]gstzen!$E$2:$E$500,1,0)</f>
        <v>GE215017111570</v>
      </c>
      <c r="Y178" s="19">
        <f>VLOOKUP(O178,[3]gstzen!$N$2:$N$500,1,0)</f>
        <v>25000</v>
      </c>
      <c r="Z178" s="19">
        <f>VLOOKUP(Q178,[3]gstzen!$Q$2:$Q$502,1,0)</f>
        <v>2250</v>
      </c>
      <c r="AA178" s="19">
        <f>VLOOKUP(R178,[3]gstzen!$P$2:$P$500,1,0)</f>
        <v>2250</v>
      </c>
      <c r="AB178" s="19">
        <f t="shared" si="13"/>
        <v>29500</v>
      </c>
      <c r="AC178" s="73"/>
      <c r="AD178" s="27">
        <f t="shared" si="14"/>
        <v>0</v>
      </c>
      <c r="AE178" s="27">
        <f t="shared" si="15"/>
        <v>0</v>
      </c>
      <c r="AF178" s="27">
        <f t="shared" si="15"/>
        <v>0</v>
      </c>
      <c r="AG178" s="27">
        <f t="shared" si="16"/>
        <v>0</v>
      </c>
    </row>
    <row r="179" spans="1:33" s="75" customFormat="1">
      <c r="A179" s="75">
        <v>2150</v>
      </c>
      <c r="B179" s="19" t="s">
        <v>1125</v>
      </c>
      <c r="C179" s="32" t="s">
        <v>430</v>
      </c>
      <c r="D179" s="21">
        <v>178</v>
      </c>
      <c r="E179" s="80" t="s">
        <v>443</v>
      </c>
      <c r="F179" s="80" t="s">
        <v>444</v>
      </c>
      <c r="G179" s="49" t="s">
        <v>290</v>
      </c>
      <c r="H179" s="80" t="s">
        <v>451</v>
      </c>
      <c r="I179" s="81">
        <v>45751</v>
      </c>
      <c r="J179" s="49" t="s">
        <v>290</v>
      </c>
      <c r="K179" s="53">
        <v>998599</v>
      </c>
      <c r="L179" s="49" t="s">
        <v>32</v>
      </c>
      <c r="M179" s="49">
        <v>1</v>
      </c>
      <c r="N179" s="23" t="s">
        <v>33</v>
      </c>
      <c r="O179" s="130">
        <v>125000</v>
      </c>
      <c r="P179" s="115"/>
      <c r="Q179" s="115">
        <v>11250</v>
      </c>
      <c r="R179" s="115">
        <v>11250</v>
      </c>
      <c r="S179" s="115"/>
      <c r="T179" s="115"/>
      <c r="U179" s="115">
        <f t="shared" si="17"/>
        <v>147500</v>
      </c>
      <c r="V179" s="73"/>
      <c r="W179" s="19" t="str">
        <f>VLOOKUP(F179,[3]gstzen!$H$2:$H$500,1,0)</f>
        <v>33AADCS0673H1ZJ</v>
      </c>
      <c r="X179" s="31" t="str">
        <f>VLOOKUP(H179,[3]gstzen!$E$2:$E$500,1,0)</f>
        <v>GE215017121571</v>
      </c>
      <c r="Y179" s="19">
        <f>VLOOKUP(O179,[3]gstzen!$N$2:$N$500,1,0)</f>
        <v>125000</v>
      </c>
      <c r="Z179" s="19">
        <f>VLOOKUP(Q179,[3]gstzen!$Q$2:$Q$502,1,0)</f>
        <v>11250</v>
      </c>
      <c r="AA179" s="19">
        <f>VLOOKUP(R179,[3]gstzen!$P$2:$P$500,1,0)</f>
        <v>11250</v>
      </c>
      <c r="AB179" s="19">
        <f t="shared" si="13"/>
        <v>147500</v>
      </c>
      <c r="AC179" s="73"/>
      <c r="AD179" s="27">
        <f t="shared" si="14"/>
        <v>0</v>
      </c>
      <c r="AE179" s="27">
        <f t="shared" si="15"/>
        <v>0</v>
      </c>
      <c r="AF179" s="27">
        <f t="shared" si="15"/>
        <v>0</v>
      </c>
      <c r="AG179" s="27">
        <f t="shared" si="16"/>
        <v>0</v>
      </c>
    </row>
    <row r="180" spans="1:33" s="75" customFormat="1">
      <c r="A180" s="75">
        <v>2150</v>
      </c>
      <c r="B180" s="19" t="s">
        <v>1125</v>
      </c>
      <c r="C180" s="32" t="s">
        <v>430</v>
      </c>
      <c r="D180" s="21">
        <v>179</v>
      </c>
      <c r="E180" s="80" t="s">
        <v>437</v>
      </c>
      <c r="F180" s="80" t="s">
        <v>444</v>
      </c>
      <c r="G180" s="49" t="s">
        <v>290</v>
      </c>
      <c r="H180" s="80" t="s">
        <v>452</v>
      </c>
      <c r="I180" s="81">
        <v>45751</v>
      </c>
      <c r="J180" s="49" t="s">
        <v>290</v>
      </c>
      <c r="K180" s="53">
        <v>998599</v>
      </c>
      <c r="L180" s="49" t="s">
        <v>32</v>
      </c>
      <c r="M180" s="49">
        <v>1</v>
      </c>
      <c r="N180" s="23" t="s">
        <v>33</v>
      </c>
      <c r="O180" s="130">
        <v>75000</v>
      </c>
      <c r="P180" s="115"/>
      <c r="Q180" s="115">
        <v>6750</v>
      </c>
      <c r="R180" s="115">
        <v>6750</v>
      </c>
      <c r="S180" s="115"/>
      <c r="T180" s="115"/>
      <c r="U180" s="115">
        <f t="shared" si="17"/>
        <v>88500</v>
      </c>
      <c r="V180" s="73"/>
      <c r="W180" s="19" t="str">
        <f>VLOOKUP(F180,[3]gstzen!$H$2:$H$500,1,0)</f>
        <v>33AADCS0673H1ZJ</v>
      </c>
      <c r="X180" s="31" t="str">
        <f>VLOOKUP(H180,[3]gstzen!$E$2:$E$500,1,0)</f>
        <v>GE215017131572</v>
      </c>
      <c r="Y180" s="19">
        <f>VLOOKUP(O180,[3]gstzen!$N$2:$N$500,1,0)</f>
        <v>75000</v>
      </c>
      <c r="Z180" s="19">
        <f>VLOOKUP(Q180,[3]gstzen!$Q$2:$Q$502,1,0)</f>
        <v>6750</v>
      </c>
      <c r="AA180" s="19">
        <f>VLOOKUP(R180,[3]gstzen!$P$2:$P$500,1,0)</f>
        <v>6750</v>
      </c>
      <c r="AB180" s="19">
        <f t="shared" si="13"/>
        <v>88500</v>
      </c>
      <c r="AC180" s="73"/>
      <c r="AD180" s="27">
        <f t="shared" si="14"/>
        <v>0</v>
      </c>
      <c r="AE180" s="27">
        <f t="shared" si="15"/>
        <v>0</v>
      </c>
      <c r="AF180" s="27">
        <f t="shared" si="15"/>
        <v>0</v>
      </c>
      <c r="AG180" s="27">
        <f t="shared" si="16"/>
        <v>0</v>
      </c>
    </row>
    <row r="181" spans="1:33" s="75" customFormat="1">
      <c r="A181" s="75">
        <v>2150</v>
      </c>
      <c r="B181" s="19" t="s">
        <v>1125</v>
      </c>
      <c r="C181" s="32" t="s">
        <v>430</v>
      </c>
      <c r="D181" s="21">
        <v>180</v>
      </c>
      <c r="E181" s="80" t="s">
        <v>453</v>
      </c>
      <c r="F181" s="80" t="s">
        <v>454</v>
      </c>
      <c r="G181" s="49" t="s">
        <v>290</v>
      </c>
      <c r="H181" s="80" t="s">
        <v>455</v>
      </c>
      <c r="I181" s="81">
        <v>45752</v>
      </c>
      <c r="J181" s="49" t="s">
        <v>290</v>
      </c>
      <c r="K181" s="53">
        <v>998599</v>
      </c>
      <c r="L181" s="49" t="s">
        <v>32</v>
      </c>
      <c r="M181" s="49">
        <v>1</v>
      </c>
      <c r="N181" s="23" t="s">
        <v>33</v>
      </c>
      <c r="O181" s="130">
        <v>50000</v>
      </c>
      <c r="P181" s="115"/>
      <c r="Q181" s="115">
        <v>4500</v>
      </c>
      <c r="R181" s="115">
        <v>4500</v>
      </c>
      <c r="S181" s="115"/>
      <c r="T181" s="115"/>
      <c r="U181" s="115">
        <f t="shared" si="17"/>
        <v>59000</v>
      </c>
      <c r="V181" s="73"/>
      <c r="W181" s="19" t="str">
        <f>VLOOKUP(F181,[3]gstzen!$H$2:$H$500,1,0)</f>
        <v>33AAAFI2440N1ZK</v>
      </c>
      <c r="X181" s="31" t="str">
        <f>VLOOKUP(H181,[3]gstzen!$E$2:$E$500,1,0)</f>
        <v>GE215017141573</v>
      </c>
      <c r="Y181" s="19">
        <f>VLOOKUP(O181,[3]gstzen!$N$2:$N$500,1,0)</f>
        <v>50000</v>
      </c>
      <c r="Z181" s="19">
        <f>VLOOKUP(Q181,[3]gstzen!$Q$2:$Q$502,1,0)</f>
        <v>4500</v>
      </c>
      <c r="AA181" s="19">
        <f>VLOOKUP(R181,[3]gstzen!$P$2:$P$500,1,0)</f>
        <v>4500</v>
      </c>
      <c r="AB181" s="19">
        <f t="shared" si="13"/>
        <v>59000</v>
      </c>
      <c r="AC181" s="73"/>
      <c r="AD181" s="27">
        <f t="shared" si="14"/>
        <v>0</v>
      </c>
      <c r="AE181" s="27">
        <f t="shared" si="15"/>
        <v>0</v>
      </c>
      <c r="AF181" s="27">
        <f t="shared" si="15"/>
        <v>0</v>
      </c>
      <c r="AG181" s="27">
        <f t="shared" si="16"/>
        <v>0</v>
      </c>
    </row>
    <row r="182" spans="1:33" s="75" customFormat="1">
      <c r="A182" s="75">
        <v>2150</v>
      </c>
      <c r="B182" s="19" t="s">
        <v>1125</v>
      </c>
      <c r="C182" s="32" t="s">
        <v>430</v>
      </c>
      <c r="D182" s="21">
        <v>181</v>
      </c>
      <c r="E182" s="80" t="s">
        <v>456</v>
      </c>
      <c r="F182" s="80" t="s">
        <v>457</v>
      </c>
      <c r="G182" s="49" t="s">
        <v>290</v>
      </c>
      <c r="H182" s="80" t="s">
        <v>458</v>
      </c>
      <c r="I182" s="81">
        <v>45752</v>
      </c>
      <c r="J182" s="49" t="s">
        <v>290</v>
      </c>
      <c r="K182" s="53">
        <v>998599</v>
      </c>
      <c r="L182" s="49" t="s">
        <v>32</v>
      </c>
      <c r="M182" s="49">
        <v>1</v>
      </c>
      <c r="N182" s="23" t="s">
        <v>33</v>
      </c>
      <c r="O182" s="130">
        <v>25000</v>
      </c>
      <c r="P182" s="115"/>
      <c r="Q182" s="115">
        <v>2250</v>
      </c>
      <c r="R182" s="115">
        <v>2250</v>
      </c>
      <c r="S182" s="115"/>
      <c r="T182" s="115"/>
      <c r="U182" s="115">
        <f t="shared" si="17"/>
        <v>29500</v>
      </c>
      <c r="V182" s="73"/>
      <c r="W182" s="19" t="str">
        <f>VLOOKUP(F182,[3]gstzen!$H$2:$H$500,1,0)</f>
        <v>33AAAFI2459P1Z5</v>
      </c>
      <c r="X182" s="31" t="str">
        <f>VLOOKUP(H182,[3]gstzen!$E$2:$E$500,1,0)</f>
        <v>GE215017151574</v>
      </c>
      <c r="Y182" s="19">
        <f>VLOOKUP(O182,[3]gstzen!$N$2:$N$500,1,0)</f>
        <v>25000</v>
      </c>
      <c r="Z182" s="19">
        <f>VLOOKUP(Q182,[3]gstzen!$Q$2:$Q$502,1,0)</f>
        <v>2250</v>
      </c>
      <c r="AA182" s="19">
        <f>VLOOKUP(R182,[3]gstzen!$P$2:$P$500,1,0)</f>
        <v>2250</v>
      </c>
      <c r="AB182" s="19">
        <f t="shared" si="13"/>
        <v>29500</v>
      </c>
      <c r="AC182" s="73"/>
      <c r="AD182" s="27">
        <f t="shared" si="14"/>
        <v>0</v>
      </c>
      <c r="AE182" s="27">
        <f t="shared" si="15"/>
        <v>0</v>
      </c>
      <c r="AF182" s="27">
        <f t="shared" si="15"/>
        <v>0</v>
      </c>
      <c r="AG182" s="27">
        <f t="shared" si="16"/>
        <v>0</v>
      </c>
    </row>
    <row r="183" spans="1:33" s="75" customFormat="1">
      <c r="A183" s="75">
        <v>2150</v>
      </c>
      <c r="B183" s="19" t="s">
        <v>1125</v>
      </c>
      <c r="C183" s="32" t="s">
        <v>430</v>
      </c>
      <c r="D183" s="21">
        <v>182</v>
      </c>
      <c r="E183" s="80" t="s">
        <v>459</v>
      </c>
      <c r="F183" s="80" t="s">
        <v>460</v>
      </c>
      <c r="G183" s="49" t="s">
        <v>290</v>
      </c>
      <c r="H183" s="80" t="s">
        <v>461</v>
      </c>
      <c r="I183" s="81">
        <v>45754</v>
      </c>
      <c r="J183" s="49" t="s">
        <v>290</v>
      </c>
      <c r="K183" s="53">
        <v>998599</v>
      </c>
      <c r="L183" s="49" t="s">
        <v>32</v>
      </c>
      <c r="M183" s="49">
        <v>1</v>
      </c>
      <c r="N183" s="23" t="s">
        <v>33</v>
      </c>
      <c r="O183" s="130">
        <v>25000</v>
      </c>
      <c r="P183" s="115"/>
      <c r="Q183" s="115">
        <v>2250</v>
      </c>
      <c r="R183" s="115">
        <v>2250</v>
      </c>
      <c r="S183" s="115"/>
      <c r="T183" s="115"/>
      <c r="U183" s="115">
        <f t="shared" si="17"/>
        <v>29500</v>
      </c>
      <c r="V183" s="73"/>
      <c r="W183" s="19" t="str">
        <f>VLOOKUP(F183,[3]gstzen!$H$2:$H$500,1,0)</f>
        <v>33AAACD9440N1ZH</v>
      </c>
      <c r="X183" s="31" t="str">
        <f>VLOOKUP(H183,[3]gstzen!$E$14:$E$481,1,0)</f>
        <v>GE215017161575</v>
      </c>
      <c r="Y183" s="19">
        <f>VLOOKUP(O183,[3]gstzen!$N$2:$N$500,1,0)</f>
        <v>25000</v>
      </c>
      <c r="Z183" s="19">
        <f>VLOOKUP(Q183,[3]gstzen!$Q$2:$Q$502,1,0)</f>
        <v>2250</v>
      </c>
      <c r="AA183" s="19">
        <f>VLOOKUP(R183,[3]gstzen!$P$2:$P$500,1,0)</f>
        <v>2250</v>
      </c>
      <c r="AB183" s="19">
        <f t="shared" si="13"/>
        <v>29500</v>
      </c>
      <c r="AC183" s="73"/>
      <c r="AD183" s="27">
        <f t="shared" si="14"/>
        <v>0</v>
      </c>
      <c r="AE183" s="27">
        <f t="shared" si="15"/>
        <v>0</v>
      </c>
      <c r="AF183" s="27">
        <f t="shared" si="15"/>
        <v>0</v>
      </c>
      <c r="AG183" s="27">
        <f t="shared" si="16"/>
        <v>0</v>
      </c>
    </row>
    <row r="184" spans="1:33" s="75" customFormat="1">
      <c r="A184" s="75">
        <v>2150</v>
      </c>
      <c r="B184" s="19" t="s">
        <v>1125</v>
      </c>
      <c r="C184" s="32" t="s">
        <v>430</v>
      </c>
      <c r="D184" s="21">
        <v>183</v>
      </c>
      <c r="E184" s="80" t="s">
        <v>462</v>
      </c>
      <c r="F184" s="80" t="s">
        <v>463</v>
      </c>
      <c r="G184" s="49" t="s">
        <v>290</v>
      </c>
      <c r="H184" s="80" t="s">
        <v>464</v>
      </c>
      <c r="I184" s="81">
        <v>45755</v>
      </c>
      <c r="J184" s="49" t="s">
        <v>290</v>
      </c>
      <c r="K184" s="53">
        <v>998599</v>
      </c>
      <c r="L184" s="49" t="s">
        <v>32</v>
      </c>
      <c r="M184" s="49">
        <v>1</v>
      </c>
      <c r="N184" s="23" t="s">
        <v>33</v>
      </c>
      <c r="O184" s="130">
        <v>109950</v>
      </c>
      <c r="P184" s="115"/>
      <c r="Q184" s="115">
        <v>9895.5</v>
      </c>
      <c r="R184" s="115">
        <v>9895.5</v>
      </c>
      <c r="S184" s="115"/>
      <c r="T184" s="115"/>
      <c r="U184" s="115">
        <f t="shared" si="17"/>
        <v>129741</v>
      </c>
      <c r="V184" s="73"/>
      <c r="W184" s="19" t="str">
        <f>VLOOKUP(F184,[3]gstzen!$H$2:$H$500,1,0)</f>
        <v>33AALCG7749N1ZV</v>
      </c>
      <c r="X184" s="31" t="str">
        <f>VLOOKUP(H184,[3]gstzen!$E$14:$E$481,1,0)</f>
        <v>GE215017171576</v>
      </c>
      <c r="Y184" s="19">
        <f>VLOOKUP(O184,[3]gstzen!$N$2:$N$500,1,0)</f>
        <v>109950</v>
      </c>
      <c r="Z184" s="19">
        <f>VLOOKUP(Q184,[3]gstzen!$Q$2:$Q$502,1,0)</f>
        <v>9895.5</v>
      </c>
      <c r="AA184" s="19">
        <f>VLOOKUP(R184,[3]gstzen!$P$2:$P$500,1,0)</f>
        <v>9895.5</v>
      </c>
      <c r="AB184" s="19">
        <f t="shared" si="13"/>
        <v>129741</v>
      </c>
      <c r="AC184" s="73"/>
      <c r="AD184" s="27">
        <f t="shared" si="14"/>
        <v>0</v>
      </c>
      <c r="AE184" s="27">
        <f t="shared" si="15"/>
        <v>0</v>
      </c>
      <c r="AF184" s="27">
        <f t="shared" si="15"/>
        <v>0</v>
      </c>
      <c r="AG184" s="27">
        <f t="shared" si="16"/>
        <v>0</v>
      </c>
    </row>
    <row r="185" spans="1:33" s="75" customFormat="1">
      <c r="A185" s="75">
        <v>2150</v>
      </c>
      <c r="B185" s="19" t="s">
        <v>1125</v>
      </c>
      <c r="C185" s="32" t="s">
        <v>430</v>
      </c>
      <c r="D185" s="21">
        <v>184</v>
      </c>
      <c r="E185" s="80" t="s">
        <v>465</v>
      </c>
      <c r="F185" s="80" t="s">
        <v>466</v>
      </c>
      <c r="G185" s="49" t="s">
        <v>290</v>
      </c>
      <c r="H185" s="80" t="s">
        <v>467</v>
      </c>
      <c r="I185" s="81">
        <v>45755</v>
      </c>
      <c r="J185" s="49" t="s">
        <v>290</v>
      </c>
      <c r="K185" s="53">
        <v>998599</v>
      </c>
      <c r="L185" s="49" t="s">
        <v>32</v>
      </c>
      <c r="M185" s="49">
        <v>1</v>
      </c>
      <c r="N185" s="23" t="s">
        <v>33</v>
      </c>
      <c r="O185" s="130">
        <v>239230</v>
      </c>
      <c r="P185" s="115"/>
      <c r="Q185" s="115">
        <v>21530.7</v>
      </c>
      <c r="R185" s="115">
        <v>21530.7</v>
      </c>
      <c r="S185" s="115"/>
      <c r="T185" s="115"/>
      <c r="U185" s="115">
        <f t="shared" si="17"/>
        <v>282291.40000000002</v>
      </c>
      <c r="V185" s="73"/>
      <c r="W185" s="19" t="str">
        <f>VLOOKUP(F185,[3]gstzen!$H$2:$H$500,1,0)</f>
        <v>33AAMFS7050A1ZH</v>
      </c>
      <c r="X185" s="31" t="str">
        <f>VLOOKUP(H185,[3]gstzen!$E$14:$E$481,1,0)</f>
        <v>GE215017181577</v>
      </c>
      <c r="Y185" s="19">
        <f>VLOOKUP(O185,[3]gstzen!$N$2:$N$500,1,0)</f>
        <v>239230</v>
      </c>
      <c r="Z185" s="19">
        <f>VLOOKUP(Q185,[3]gstzen!$Q$2:$Q$502,1,0)</f>
        <v>21530.7</v>
      </c>
      <c r="AA185" s="19">
        <f>VLOOKUP(R185,[3]gstzen!$P$2:$P$500,1,0)</f>
        <v>21530.7</v>
      </c>
      <c r="AB185" s="19">
        <f t="shared" si="13"/>
        <v>282291.40000000002</v>
      </c>
      <c r="AC185" s="73"/>
      <c r="AD185" s="27">
        <f t="shared" si="14"/>
        <v>0</v>
      </c>
      <c r="AE185" s="27">
        <f t="shared" si="15"/>
        <v>0</v>
      </c>
      <c r="AF185" s="27">
        <f t="shared" si="15"/>
        <v>0</v>
      </c>
      <c r="AG185" s="27">
        <f t="shared" si="16"/>
        <v>0</v>
      </c>
    </row>
    <row r="186" spans="1:33" s="75" customFormat="1">
      <c r="A186" s="75">
        <v>2150</v>
      </c>
      <c r="B186" s="19" t="s">
        <v>1125</v>
      </c>
      <c r="C186" s="32" t="s">
        <v>430</v>
      </c>
      <c r="D186" s="21">
        <v>185</v>
      </c>
      <c r="E186" s="80" t="s">
        <v>468</v>
      </c>
      <c r="F186" s="80" t="s">
        <v>469</v>
      </c>
      <c r="G186" s="49" t="s">
        <v>290</v>
      </c>
      <c r="H186" s="80" t="s">
        <v>470</v>
      </c>
      <c r="I186" s="81">
        <v>45755</v>
      </c>
      <c r="J186" s="49" t="s">
        <v>290</v>
      </c>
      <c r="K186" s="53">
        <v>998599</v>
      </c>
      <c r="L186" s="49" t="s">
        <v>32</v>
      </c>
      <c r="M186" s="49">
        <v>1</v>
      </c>
      <c r="N186" s="23" t="s">
        <v>33</v>
      </c>
      <c r="O186" s="130">
        <v>25000</v>
      </c>
      <c r="P186" s="115"/>
      <c r="Q186" s="115">
        <v>2250</v>
      </c>
      <c r="R186" s="115">
        <v>2250</v>
      </c>
      <c r="S186" s="115"/>
      <c r="T186" s="115"/>
      <c r="U186" s="115">
        <f t="shared" si="17"/>
        <v>29500</v>
      </c>
      <c r="V186" s="73"/>
      <c r="W186" s="19" t="str">
        <f>VLOOKUP(F186,[3]gstzen!$H$2:$H$500,1,0)</f>
        <v>33AAHFC9304N1ZA</v>
      </c>
      <c r="X186" s="31" t="str">
        <f>VLOOKUP(H186,[3]gstzen!$E$14:$E$481,1,0)</f>
        <v>GE215017191578</v>
      </c>
      <c r="Y186" s="19">
        <f>VLOOKUP(O186,[3]gstzen!$N$2:$N$500,1,0)</f>
        <v>25000</v>
      </c>
      <c r="Z186" s="19">
        <f>VLOOKUP(Q186,[3]gstzen!$Q$2:$Q$502,1,0)</f>
        <v>2250</v>
      </c>
      <c r="AA186" s="19">
        <f>VLOOKUP(R186,[3]gstzen!$P$2:$P$500,1,0)</f>
        <v>2250</v>
      </c>
      <c r="AB186" s="19">
        <f t="shared" si="13"/>
        <v>29500</v>
      </c>
      <c r="AC186" s="73"/>
      <c r="AD186" s="27">
        <f t="shared" si="14"/>
        <v>0</v>
      </c>
      <c r="AE186" s="27">
        <f t="shared" si="15"/>
        <v>0</v>
      </c>
      <c r="AF186" s="27">
        <f t="shared" si="15"/>
        <v>0</v>
      </c>
      <c r="AG186" s="27">
        <f t="shared" si="16"/>
        <v>0</v>
      </c>
    </row>
    <row r="187" spans="1:33" s="75" customFormat="1">
      <c r="A187" s="75">
        <v>2150</v>
      </c>
      <c r="B187" s="19" t="s">
        <v>1125</v>
      </c>
      <c r="C187" s="32" t="s">
        <v>430</v>
      </c>
      <c r="D187" s="21">
        <v>186</v>
      </c>
      <c r="E187" s="80" t="s">
        <v>471</v>
      </c>
      <c r="F187" s="80" t="s">
        <v>472</v>
      </c>
      <c r="G187" s="49" t="s">
        <v>290</v>
      </c>
      <c r="H187" s="80" t="s">
        <v>473</v>
      </c>
      <c r="I187" s="81">
        <v>45755</v>
      </c>
      <c r="J187" s="49" t="s">
        <v>290</v>
      </c>
      <c r="K187" s="53">
        <v>998599</v>
      </c>
      <c r="L187" s="49" t="s">
        <v>32</v>
      </c>
      <c r="M187" s="49">
        <v>1</v>
      </c>
      <c r="N187" s="23" t="s">
        <v>33</v>
      </c>
      <c r="O187" s="130">
        <v>174900</v>
      </c>
      <c r="P187" s="115"/>
      <c r="Q187" s="115">
        <v>15741</v>
      </c>
      <c r="R187" s="115">
        <v>15741</v>
      </c>
      <c r="S187" s="115"/>
      <c r="T187" s="115"/>
      <c r="U187" s="115">
        <f t="shared" si="17"/>
        <v>206382</v>
      </c>
      <c r="V187" s="73"/>
      <c r="W187" s="19" t="str">
        <f>VLOOKUP(F187,[3]gstzen!$H$2:$H$500,1,0)</f>
        <v>33AAKCV6278J1ZR</v>
      </c>
      <c r="X187" s="31" t="str">
        <f>VLOOKUP(H187,[3]gstzen!$E$14:$E$481,1,0)</f>
        <v>GE215017201579</v>
      </c>
      <c r="Y187" s="19">
        <f>VLOOKUP(O187,[3]gstzen!$N$2:$N$500,1,0)</f>
        <v>174900</v>
      </c>
      <c r="Z187" s="19">
        <f>VLOOKUP(Q187,[3]gstzen!$Q$2:$Q$502,1,0)</f>
        <v>15741</v>
      </c>
      <c r="AA187" s="19">
        <f>VLOOKUP(R187,[3]gstzen!$P$2:$P$500,1,0)</f>
        <v>15741</v>
      </c>
      <c r="AB187" s="19">
        <f t="shared" si="13"/>
        <v>206382</v>
      </c>
      <c r="AC187" s="73"/>
      <c r="AD187" s="27">
        <f t="shared" si="14"/>
        <v>0</v>
      </c>
      <c r="AE187" s="27">
        <f t="shared" si="15"/>
        <v>0</v>
      </c>
      <c r="AF187" s="27">
        <f t="shared" si="15"/>
        <v>0</v>
      </c>
      <c r="AG187" s="27">
        <f t="shared" si="16"/>
        <v>0</v>
      </c>
    </row>
    <row r="188" spans="1:33" s="75" customFormat="1">
      <c r="A188" s="75">
        <v>2150</v>
      </c>
      <c r="B188" s="19" t="s">
        <v>1125</v>
      </c>
      <c r="C188" s="32" t="s">
        <v>430</v>
      </c>
      <c r="D188" s="21">
        <v>187</v>
      </c>
      <c r="E188" s="80" t="s">
        <v>474</v>
      </c>
      <c r="F188" s="80" t="s">
        <v>475</v>
      </c>
      <c r="G188" s="49" t="s">
        <v>290</v>
      </c>
      <c r="H188" s="80" t="s">
        <v>476</v>
      </c>
      <c r="I188" s="81">
        <v>45755</v>
      </c>
      <c r="J188" s="49" t="s">
        <v>290</v>
      </c>
      <c r="K188" s="53">
        <v>998599</v>
      </c>
      <c r="L188" s="49" t="s">
        <v>32</v>
      </c>
      <c r="M188" s="49">
        <v>1</v>
      </c>
      <c r="N188" s="23" t="s">
        <v>33</v>
      </c>
      <c r="O188" s="130">
        <v>174900</v>
      </c>
      <c r="P188" s="115"/>
      <c r="Q188" s="115">
        <v>15741</v>
      </c>
      <c r="R188" s="115">
        <v>15741</v>
      </c>
      <c r="S188" s="115"/>
      <c r="T188" s="115"/>
      <c r="U188" s="115">
        <f t="shared" si="17"/>
        <v>206382</v>
      </c>
      <c r="V188" s="73"/>
      <c r="W188" s="19" t="str">
        <f>VLOOKUP(F188,[3]gstzen!$H$2:$H$500,1,0)</f>
        <v>33ABPCS4505B1ZM</v>
      </c>
      <c r="X188" s="31" t="str">
        <f>VLOOKUP(H188,[3]gstzen!$E$14:$E$481,1,0)</f>
        <v>GE215017211580</v>
      </c>
      <c r="Y188" s="19">
        <f>VLOOKUP(O188,[3]gstzen!$N$2:$N$500,1,0)</f>
        <v>174900</v>
      </c>
      <c r="Z188" s="19">
        <f>VLOOKUP(Q188,[3]gstzen!$Q$2:$Q$502,1,0)</f>
        <v>15741</v>
      </c>
      <c r="AA188" s="19">
        <f>VLOOKUP(R188,[3]gstzen!$P$2:$P$500,1,0)</f>
        <v>15741</v>
      </c>
      <c r="AB188" s="19">
        <f t="shared" si="13"/>
        <v>206382</v>
      </c>
      <c r="AC188" s="73"/>
      <c r="AD188" s="27">
        <f t="shared" si="14"/>
        <v>0</v>
      </c>
      <c r="AE188" s="27">
        <f t="shared" si="15"/>
        <v>0</v>
      </c>
      <c r="AF188" s="27">
        <f t="shared" si="15"/>
        <v>0</v>
      </c>
      <c r="AG188" s="27">
        <f t="shared" si="16"/>
        <v>0</v>
      </c>
    </row>
    <row r="189" spans="1:33" s="75" customFormat="1">
      <c r="A189" s="75">
        <v>2150</v>
      </c>
      <c r="B189" s="19" t="s">
        <v>1125</v>
      </c>
      <c r="C189" s="32" t="s">
        <v>430</v>
      </c>
      <c r="D189" s="21">
        <v>188</v>
      </c>
      <c r="E189" s="80" t="s">
        <v>477</v>
      </c>
      <c r="F189" s="80" t="s">
        <v>478</v>
      </c>
      <c r="G189" s="49" t="s">
        <v>290</v>
      </c>
      <c r="H189" s="80" t="s">
        <v>479</v>
      </c>
      <c r="I189" s="81">
        <v>45755</v>
      </c>
      <c r="J189" s="49" t="s">
        <v>290</v>
      </c>
      <c r="K189" s="53">
        <v>998599</v>
      </c>
      <c r="L189" s="49" t="s">
        <v>32</v>
      </c>
      <c r="M189" s="49">
        <v>1</v>
      </c>
      <c r="N189" s="23" t="s">
        <v>33</v>
      </c>
      <c r="O189" s="130">
        <v>174900</v>
      </c>
      <c r="P189" s="115"/>
      <c r="Q189" s="115">
        <v>15741</v>
      </c>
      <c r="R189" s="115">
        <v>15741</v>
      </c>
      <c r="S189" s="115"/>
      <c r="T189" s="115"/>
      <c r="U189" s="115">
        <f t="shared" si="17"/>
        <v>206382</v>
      </c>
      <c r="V189" s="73"/>
      <c r="W189" s="19" t="str">
        <f>VLOOKUP(F189,[3]gstzen!$H$2:$H$500,1,0)</f>
        <v>33AALCS4590B1ZF</v>
      </c>
      <c r="X189" s="31" t="str">
        <f>VLOOKUP(H189,[3]gstzen!$E$14:$E$481,1,0)</f>
        <v>GE215017221581</v>
      </c>
      <c r="Y189" s="19">
        <f>VLOOKUP(O189,[3]gstzen!$N$2:$N$500,1,0)</f>
        <v>174900</v>
      </c>
      <c r="Z189" s="19">
        <f>VLOOKUP(Q189,[3]gstzen!$Q$2:$Q$502,1,0)</f>
        <v>15741</v>
      </c>
      <c r="AA189" s="19">
        <f>VLOOKUP(R189,[3]gstzen!$P$2:$P$500,1,0)</f>
        <v>15741</v>
      </c>
      <c r="AB189" s="19">
        <f t="shared" si="13"/>
        <v>206382</v>
      </c>
      <c r="AC189" s="73"/>
      <c r="AD189" s="27">
        <f t="shared" si="14"/>
        <v>0</v>
      </c>
      <c r="AE189" s="27">
        <f t="shared" si="15"/>
        <v>0</v>
      </c>
      <c r="AF189" s="27">
        <f t="shared" si="15"/>
        <v>0</v>
      </c>
      <c r="AG189" s="27">
        <f t="shared" si="16"/>
        <v>0</v>
      </c>
    </row>
    <row r="190" spans="1:33" s="75" customFormat="1">
      <c r="A190" s="75">
        <v>2150</v>
      </c>
      <c r="B190" s="19" t="s">
        <v>1125</v>
      </c>
      <c r="C190" s="32" t="s">
        <v>430</v>
      </c>
      <c r="D190" s="21">
        <v>189</v>
      </c>
      <c r="E190" s="80" t="s">
        <v>480</v>
      </c>
      <c r="F190" s="80" t="s">
        <v>481</v>
      </c>
      <c r="G190" s="49" t="s">
        <v>290</v>
      </c>
      <c r="H190" s="80" t="s">
        <v>482</v>
      </c>
      <c r="I190" s="81">
        <v>45756</v>
      </c>
      <c r="J190" s="49" t="s">
        <v>290</v>
      </c>
      <c r="K190" s="53">
        <v>998599</v>
      </c>
      <c r="L190" s="49" t="s">
        <v>32</v>
      </c>
      <c r="M190" s="49">
        <v>1</v>
      </c>
      <c r="N190" s="23" t="s">
        <v>33</v>
      </c>
      <c r="O190" s="130">
        <v>25000</v>
      </c>
      <c r="P190" s="115"/>
      <c r="Q190" s="115">
        <v>2250</v>
      </c>
      <c r="R190" s="115">
        <v>2250</v>
      </c>
      <c r="S190" s="115"/>
      <c r="T190" s="115"/>
      <c r="U190" s="115">
        <f t="shared" si="17"/>
        <v>29500</v>
      </c>
      <c r="V190" s="73"/>
      <c r="W190" s="19" t="str">
        <f>VLOOKUP(F190,[3]gstzen!$H$2:$H$500,1,0)</f>
        <v>33AAFCT1628R1ZY</v>
      </c>
      <c r="X190" s="31" t="str">
        <f>VLOOKUP(H190,[3]gstzen!$E$14:$E$481,1,0)</f>
        <v>GE215017231582</v>
      </c>
      <c r="Y190" s="19">
        <f>VLOOKUP(O190,[3]gstzen!$N$2:$N$500,1,0)</f>
        <v>25000</v>
      </c>
      <c r="Z190" s="19">
        <f>VLOOKUP(Q190,[3]gstzen!$Q$2:$Q$502,1,0)</f>
        <v>2250</v>
      </c>
      <c r="AA190" s="19">
        <f>VLOOKUP(R190,[3]gstzen!$P$2:$P$500,1,0)</f>
        <v>2250</v>
      </c>
      <c r="AB190" s="19">
        <f t="shared" si="13"/>
        <v>29500</v>
      </c>
      <c r="AC190" s="73"/>
      <c r="AD190" s="27">
        <f t="shared" si="14"/>
        <v>0</v>
      </c>
      <c r="AE190" s="27">
        <f t="shared" si="15"/>
        <v>0</v>
      </c>
      <c r="AF190" s="27">
        <f t="shared" si="15"/>
        <v>0</v>
      </c>
      <c r="AG190" s="27">
        <f t="shared" si="16"/>
        <v>0</v>
      </c>
    </row>
    <row r="191" spans="1:33" s="75" customFormat="1">
      <c r="A191" s="75">
        <v>2150</v>
      </c>
      <c r="B191" s="19" t="s">
        <v>1125</v>
      </c>
      <c r="C191" s="32" t="s">
        <v>430</v>
      </c>
      <c r="D191" s="21">
        <v>190</v>
      </c>
      <c r="E191" s="80" t="s">
        <v>480</v>
      </c>
      <c r="F191" s="80" t="s">
        <v>481</v>
      </c>
      <c r="G191" s="49" t="s">
        <v>290</v>
      </c>
      <c r="H191" s="80" t="s">
        <v>483</v>
      </c>
      <c r="I191" s="81">
        <v>45756</v>
      </c>
      <c r="J191" s="49" t="s">
        <v>290</v>
      </c>
      <c r="K191" s="53">
        <v>998599</v>
      </c>
      <c r="L191" s="49" t="s">
        <v>32</v>
      </c>
      <c r="M191" s="49">
        <v>1</v>
      </c>
      <c r="N191" s="23" t="s">
        <v>33</v>
      </c>
      <c r="O191" s="130">
        <v>25000</v>
      </c>
      <c r="P191" s="115"/>
      <c r="Q191" s="115">
        <v>2250</v>
      </c>
      <c r="R191" s="115">
        <v>2250</v>
      </c>
      <c r="S191" s="115"/>
      <c r="T191" s="115"/>
      <c r="U191" s="115">
        <f t="shared" si="17"/>
        <v>29500</v>
      </c>
      <c r="V191" s="73"/>
      <c r="W191" s="19" t="str">
        <f>VLOOKUP(F191,[3]gstzen!$H$2:$H$500,1,0)</f>
        <v>33AAFCT1628R1ZY</v>
      </c>
      <c r="X191" s="31" t="str">
        <f>VLOOKUP(H191,[3]gstzen!$E$14:$E$481,1,0)</f>
        <v>GE215017241583</v>
      </c>
      <c r="Y191" s="19">
        <f>VLOOKUP(O191,[3]gstzen!$N$2:$N$500,1,0)</f>
        <v>25000</v>
      </c>
      <c r="Z191" s="19">
        <f>VLOOKUP(Q191,[3]gstzen!$Q$2:$Q$502,1,0)</f>
        <v>2250</v>
      </c>
      <c r="AA191" s="19">
        <f>VLOOKUP(R191,[3]gstzen!$P$2:$P$500,1,0)</f>
        <v>2250</v>
      </c>
      <c r="AB191" s="19">
        <f t="shared" si="13"/>
        <v>29500</v>
      </c>
      <c r="AC191" s="73"/>
      <c r="AD191" s="27">
        <f t="shared" si="14"/>
        <v>0</v>
      </c>
      <c r="AE191" s="27">
        <f t="shared" si="15"/>
        <v>0</v>
      </c>
      <c r="AF191" s="27">
        <f t="shared" si="15"/>
        <v>0</v>
      </c>
      <c r="AG191" s="27">
        <f t="shared" si="16"/>
        <v>0</v>
      </c>
    </row>
    <row r="192" spans="1:33" s="75" customFormat="1">
      <c r="A192" s="75">
        <v>2150</v>
      </c>
      <c r="B192" s="19" t="s">
        <v>1125</v>
      </c>
      <c r="C192" s="32" t="s">
        <v>430</v>
      </c>
      <c r="D192" s="21">
        <v>191</v>
      </c>
      <c r="E192" s="80" t="s">
        <v>480</v>
      </c>
      <c r="F192" s="80" t="s">
        <v>481</v>
      </c>
      <c r="G192" s="49" t="s">
        <v>290</v>
      </c>
      <c r="H192" s="80" t="s">
        <v>484</v>
      </c>
      <c r="I192" s="81">
        <v>45756</v>
      </c>
      <c r="J192" s="49" t="s">
        <v>290</v>
      </c>
      <c r="K192" s="53">
        <v>998599</v>
      </c>
      <c r="L192" s="49" t="s">
        <v>32</v>
      </c>
      <c r="M192" s="49">
        <v>1</v>
      </c>
      <c r="N192" s="23" t="s">
        <v>33</v>
      </c>
      <c r="O192" s="130">
        <v>25000</v>
      </c>
      <c r="P192" s="115"/>
      <c r="Q192" s="115">
        <v>2250</v>
      </c>
      <c r="R192" s="115">
        <v>2250</v>
      </c>
      <c r="S192" s="115"/>
      <c r="T192" s="115"/>
      <c r="U192" s="115">
        <f t="shared" si="17"/>
        <v>29500</v>
      </c>
      <c r="V192" s="73"/>
      <c r="W192" s="19" t="str">
        <f>VLOOKUP(F192,[3]gstzen!$H$2:$H$500,1,0)</f>
        <v>33AAFCT1628R1ZY</v>
      </c>
      <c r="X192" s="31" t="str">
        <f>VLOOKUP(H192,[3]gstzen!$E$14:$E$481,1,0)</f>
        <v>GE215017251584</v>
      </c>
      <c r="Y192" s="19">
        <f>VLOOKUP(O192,[3]gstzen!$N$2:$N$500,1,0)</f>
        <v>25000</v>
      </c>
      <c r="Z192" s="19">
        <f>VLOOKUP(Q192,[3]gstzen!$Q$2:$Q$502,1,0)</f>
        <v>2250</v>
      </c>
      <c r="AA192" s="19">
        <f>VLOOKUP(R192,[3]gstzen!$P$2:$P$500,1,0)</f>
        <v>2250</v>
      </c>
      <c r="AB192" s="19">
        <f t="shared" si="13"/>
        <v>29500</v>
      </c>
      <c r="AC192" s="73"/>
      <c r="AD192" s="27">
        <f t="shared" si="14"/>
        <v>0</v>
      </c>
      <c r="AE192" s="27">
        <f t="shared" si="15"/>
        <v>0</v>
      </c>
      <c r="AF192" s="27">
        <f t="shared" si="15"/>
        <v>0</v>
      </c>
      <c r="AG192" s="27">
        <f t="shared" si="16"/>
        <v>0</v>
      </c>
    </row>
    <row r="193" spans="1:33" s="75" customFormat="1">
      <c r="A193" s="75">
        <v>2150</v>
      </c>
      <c r="B193" s="19" t="s">
        <v>1125</v>
      </c>
      <c r="C193" s="32" t="s">
        <v>430</v>
      </c>
      <c r="D193" s="21">
        <v>192</v>
      </c>
      <c r="E193" s="80" t="s">
        <v>480</v>
      </c>
      <c r="F193" s="80" t="s">
        <v>481</v>
      </c>
      <c r="G193" s="49" t="s">
        <v>290</v>
      </c>
      <c r="H193" s="80" t="s">
        <v>485</v>
      </c>
      <c r="I193" s="81">
        <v>45756</v>
      </c>
      <c r="J193" s="49" t="s">
        <v>290</v>
      </c>
      <c r="K193" s="53">
        <v>998599</v>
      </c>
      <c r="L193" s="49" t="s">
        <v>32</v>
      </c>
      <c r="M193" s="49">
        <v>1</v>
      </c>
      <c r="N193" s="23" t="s">
        <v>33</v>
      </c>
      <c r="O193" s="130">
        <v>25000</v>
      </c>
      <c r="P193" s="115"/>
      <c r="Q193" s="115">
        <v>2250</v>
      </c>
      <c r="R193" s="115">
        <v>2250</v>
      </c>
      <c r="S193" s="115"/>
      <c r="T193" s="115"/>
      <c r="U193" s="115">
        <f t="shared" si="17"/>
        <v>29500</v>
      </c>
      <c r="V193" s="73"/>
      <c r="W193" s="19" t="str">
        <f>VLOOKUP(F193,[3]gstzen!$H$2:$H$500,1,0)</f>
        <v>33AAFCT1628R1ZY</v>
      </c>
      <c r="X193" s="31" t="str">
        <f>VLOOKUP(H193,[3]gstzen!$E$14:$E$481,1,0)</f>
        <v>GE215017261585</v>
      </c>
      <c r="Y193" s="19">
        <f>VLOOKUP(O193,[3]gstzen!$N$2:$N$500,1,0)</f>
        <v>25000</v>
      </c>
      <c r="Z193" s="19">
        <f>VLOOKUP(Q193,[3]gstzen!$Q$2:$Q$502,1,0)</f>
        <v>2250</v>
      </c>
      <c r="AA193" s="19">
        <f>VLOOKUP(R193,[3]gstzen!$P$2:$P$500,1,0)</f>
        <v>2250</v>
      </c>
      <c r="AB193" s="19">
        <f t="shared" si="13"/>
        <v>29500</v>
      </c>
      <c r="AC193" s="73"/>
      <c r="AD193" s="27">
        <f t="shared" si="14"/>
        <v>0</v>
      </c>
      <c r="AE193" s="27">
        <f t="shared" si="15"/>
        <v>0</v>
      </c>
      <c r="AF193" s="27">
        <f t="shared" si="15"/>
        <v>0</v>
      </c>
      <c r="AG193" s="27">
        <f t="shared" si="16"/>
        <v>0</v>
      </c>
    </row>
    <row r="194" spans="1:33" s="75" customFormat="1">
      <c r="A194" s="75">
        <v>2150</v>
      </c>
      <c r="B194" s="19" t="s">
        <v>1125</v>
      </c>
      <c r="C194" s="32" t="s">
        <v>430</v>
      </c>
      <c r="D194" s="21">
        <v>193</v>
      </c>
      <c r="E194" s="80" t="s">
        <v>486</v>
      </c>
      <c r="F194" s="80" t="s">
        <v>487</v>
      </c>
      <c r="G194" s="49" t="s">
        <v>290</v>
      </c>
      <c r="H194" s="80" t="s">
        <v>488</v>
      </c>
      <c r="I194" s="81">
        <v>45756</v>
      </c>
      <c r="J194" s="49" t="s">
        <v>290</v>
      </c>
      <c r="K194" s="53">
        <v>998599</v>
      </c>
      <c r="L194" s="49" t="s">
        <v>32</v>
      </c>
      <c r="M194" s="49">
        <v>1</v>
      </c>
      <c r="N194" s="23" t="s">
        <v>33</v>
      </c>
      <c r="O194" s="130">
        <v>25000</v>
      </c>
      <c r="P194" s="115"/>
      <c r="Q194" s="115">
        <v>2250</v>
      </c>
      <c r="R194" s="115">
        <v>2250</v>
      </c>
      <c r="S194" s="115"/>
      <c r="T194" s="115"/>
      <c r="U194" s="115">
        <f t="shared" si="17"/>
        <v>29500</v>
      </c>
      <c r="V194" s="73"/>
      <c r="W194" s="19" t="str">
        <f>VLOOKUP(F194,[3]gstzen!$H$2:$H$500,1,0)</f>
        <v>33AEWFS2754K1ZD</v>
      </c>
      <c r="X194" s="31" t="str">
        <f>VLOOKUP(H194,[3]gstzen!$E$14:$E$481,1,0)</f>
        <v>GE215017271586</v>
      </c>
      <c r="Y194" s="19">
        <f>VLOOKUP(O194,[3]gstzen!$N$2:$N$500,1,0)</f>
        <v>25000</v>
      </c>
      <c r="Z194" s="19">
        <f>VLOOKUP(Q194,[3]gstzen!$Q$2:$Q$502,1,0)</f>
        <v>2250</v>
      </c>
      <c r="AA194" s="19">
        <f>VLOOKUP(R194,[3]gstzen!$P$2:$P$500,1,0)</f>
        <v>2250</v>
      </c>
      <c r="AB194" s="19">
        <f t="shared" si="13"/>
        <v>29500</v>
      </c>
      <c r="AC194" s="73"/>
      <c r="AD194" s="27">
        <f t="shared" si="14"/>
        <v>0</v>
      </c>
      <c r="AE194" s="27">
        <f t="shared" si="15"/>
        <v>0</v>
      </c>
      <c r="AF194" s="27">
        <f t="shared" si="15"/>
        <v>0</v>
      </c>
      <c r="AG194" s="27">
        <f t="shared" si="16"/>
        <v>0</v>
      </c>
    </row>
    <row r="195" spans="1:33" s="75" customFormat="1">
      <c r="A195" s="75">
        <v>2150</v>
      </c>
      <c r="B195" s="19" t="s">
        <v>1125</v>
      </c>
      <c r="C195" s="32" t="s">
        <v>430</v>
      </c>
      <c r="D195" s="21">
        <v>194</v>
      </c>
      <c r="E195" s="80" t="s">
        <v>489</v>
      </c>
      <c r="F195" s="80" t="s">
        <v>490</v>
      </c>
      <c r="G195" s="49" t="s">
        <v>290</v>
      </c>
      <c r="H195" s="80" t="s">
        <v>491</v>
      </c>
      <c r="I195" s="81">
        <v>45756</v>
      </c>
      <c r="J195" s="49" t="s">
        <v>290</v>
      </c>
      <c r="K195" s="53">
        <v>998599</v>
      </c>
      <c r="L195" s="49" t="s">
        <v>32</v>
      </c>
      <c r="M195" s="49">
        <v>1</v>
      </c>
      <c r="N195" s="23" t="s">
        <v>33</v>
      </c>
      <c r="O195" s="130">
        <v>25000</v>
      </c>
      <c r="P195" s="115"/>
      <c r="Q195" s="115">
        <v>2250</v>
      </c>
      <c r="R195" s="115">
        <v>2250</v>
      </c>
      <c r="S195" s="115"/>
      <c r="T195" s="115"/>
      <c r="U195" s="115">
        <f t="shared" si="17"/>
        <v>29500</v>
      </c>
      <c r="V195" s="73"/>
      <c r="W195" s="19" t="str">
        <f>VLOOKUP(F195,[3]gstzen!$H$2:$H$500,1,0)</f>
        <v>33AASFG0308D1ZU</v>
      </c>
      <c r="X195" s="31" t="str">
        <f>VLOOKUP(H195,[3]gstzen!$E$14:$E$481,1,0)</f>
        <v>GE215017281587</v>
      </c>
      <c r="Y195" s="19">
        <f>VLOOKUP(O195,[3]gstzen!$N$2:$N$500,1,0)</f>
        <v>25000</v>
      </c>
      <c r="Z195" s="19">
        <f>VLOOKUP(Q195,[3]gstzen!$Q$2:$Q$502,1,0)</f>
        <v>2250</v>
      </c>
      <c r="AA195" s="19">
        <f>VLOOKUP(R195,[3]gstzen!$P$2:$P$500,1,0)</f>
        <v>2250</v>
      </c>
      <c r="AB195" s="19">
        <f t="shared" ref="AB195:AB258" si="18">Y195+Z195+AA195</f>
        <v>29500</v>
      </c>
      <c r="AC195" s="73"/>
      <c r="AD195" s="27">
        <f t="shared" ref="AD195:AD258" si="19">O195-Y195</f>
        <v>0</v>
      </c>
      <c r="AE195" s="27">
        <f t="shared" ref="AE195:AF258" si="20">Q195-Z195</f>
        <v>0</v>
      </c>
      <c r="AF195" s="27">
        <f t="shared" si="20"/>
        <v>0</v>
      </c>
      <c r="AG195" s="27">
        <f t="shared" ref="AG195:AG258" si="21">U195-AB195</f>
        <v>0</v>
      </c>
    </row>
    <row r="196" spans="1:33" s="75" customFormat="1">
      <c r="A196" s="75">
        <v>2150</v>
      </c>
      <c r="B196" s="19" t="s">
        <v>1125</v>
      </c>
      <c r="C196" s="32" t="s">
        <v>430</v>
      </c>
      <c r="D196" s="21">
        <v>195</v>
      </c>
      <c r="E196" s="80" t="s">
        <v>492</v>
      </c>
      <c r="F196" s="80" t="s">
        <v>493</v>
      </c>
      <c r="G196" s="49" t="s">
        <v>290</v>
      </c>
      <c r="H196" s="80" t="s">
        <v>494</v>
      </c>
      <c r="I196" s="81">
        <v>45756</v>
      </c>
      <c r="J196" s="49" t="s">
        <v>290</v>
      </c>
      <c r="K196" s="53">
        <v>998599</v>
      </c>
      <c r="L196" s="49" t="s">
        <v>32</v>
      </c>
      <c r="M196" s="49">
        <v>1</v>
      </c>
      <c r="N196" s="23" t="s">
        <v>33</v>
      </c>
      <c r="O196" s="130">
        <v>250000</v>
      </c>
      <c r="P196" s="115"/>
      <c r="Q196" s="115">
        <v>22500</v>
      </c>
      <c r="R196" s="115">
        <v>22500</v>
      </c>
      <c r="S196" s="115"/>
      <c r="T196" s="115"/>
      <c r="U196" s="115">
        <f t="shared" si="17"/>
        <v>295000</v>
      </c>
      <c r="V196" s="73"/>
      <c r="W196" s="19" t="str">
        <f>VLOOKUP(F196,[3]gstzen!$H$2:$H$500,1,0)</f>
        <v>33ACHFS5475N1ZI</v>
      </c>
      <c r="X196" s="31" t="str">
        <f>VLOOKUP(H196,[3]gstzen!$E$14:$E$481,1,0)</f>
        <v>GE215017291588</v>
      </c>
      <c r="Y196" s="19">
        <f>VLOOKUP(O196,[3]gstzen!$N$2:$N$500,1,0)</f>
        <v>250000</v>
      </c>
      <c r="Z196" s="19">
        <f>VLOOKUP(Q196,[3]gstzen!$Q$2:$Q$502,1,0)</f>
        <v>22500</v>
      </c>
      <c r="AA196" s="19">
        <f>VLOOKUP(R196,[3]gstzen!$P$2:$P$500,1,0)</f>
        <v>22500</v>
      </c>
      <c r="AB196" s="19">
        <f t="shared" si="18"/>
        <v>295000</v>
      </c>
      <c r="AC196" s="73"/>
      <c r="AD196" s="27">
        <f t="shared" si="19"/>
        <v>0</v>
      </c>
      <c r="AE196" s="27">
        <f t="shared" si="20"/>
        <v>0</v>
      </c>
      <c r="AF196" s="27">
        <f t="shared" si="20"/>
        <v>0</v>
      </c>
      <c r="AG196" s="27">
        <f t="shared" si="21"/>
        <v>0</v>
      </c>
    </row>
    <row r="197" spans="1:33" s="75" customFormat="1">
      <c r="A197" s="75">
        <v>2150</v>
      </c>
      <c r="B197" s="19" t="s">
        <v>1125</v>
      </c>
      <c r="C197" s="32" t="s">
        <v>430</v>
      </c>
      <c r="D197" s="21">
        <v>196</v>
      </c>
      <c r="E197" s="80" t="s">
        <v>495</v>
      </c>
      <c r="F197" s="80" t="s">
        <v>496</v>
      </c>
      <c r="G197" s="49" t="s">
        <v>290</v>
      </c>
      <c r="H197" s="80" t="s">
        <v>497</v>
      </c>
      <c r="I197" s="81">
        <v>45756</v>
      </c>
      <c r="J197" s="49" t="s">
        <v>290</v>
      </c>
      <c r="K197" s="53">
        <v>998599</v>
      </c>
      <c r="L197" s="49" t="s">
        <v>32</v>
      </c>
      <c r="M197" s="49">
        <v>1</v>
      </c>
      <c r="N197" s="23" t="s">
        <v>33</v>
      </c>
      <c r="O197" s="130">
        <v>100000</v>
      </c>
      <c r="P197" s="115"/>
      <c r="Q197" s="115">
        <v>9000</v>
      </c>
      <c r="R197" s="115">
        <v>9000</v>
      </c>
      <c r="S197" s="115"/>
      <c r="T197" s="115"/>
      <c r="U197" s="115">
        <f t="shared" si="17"/>
        <v>118000</v>
      </c>
      <c r="V197" s="73"/>
      <c r="W197" s="19" t="str">
        <f>VLOOKUP(F197,[3]gstzen!$H$2:$H$500,1,0)</f>
        <v>33AAACM4382N1Z9</v>
      </c>
      <c r="X197" s="31" t="str">
        <f>VLOOKUP(H197,[3]gstzen!$E$14:$E$481,1,0)</f>
        <v>GE215017301589</v>
      </c>
      <c r="Y197" s="19">
        <f>VLOOKUP(O197,[3]gstzen!$N$2:$N$500,1,0)</f>
        <v>100000</v>
      </c>
      <c r="Z197" s="19">
        <f>VLOOKUP(Q197,[3]gstzen!$Q$2:$Q$502,1,0)</f>
        <v>9000</v>
      </c>
      <c r="AA197" s="19">
        <f>VLOOKUP(R197,[3]gstzen!$P$2:$P$500,1,0)</f>
        <v>9000</v>
      </c>
      <c r="AB197" s="19">
        <f t="shared" si="18"/>
        <v>118000</v>
      </c>
      <c r="AC197" s="73"/>
      <c r="AD197" s="27">
        <f t="shared" si="19"/>
        <v>0</v>
      </c>
      <c r="AE197" s="27">
        <f t="shared" si="20"/>
        <v>0</v>
      </c>
      <c r="AF197" s="27">
        <f t="shared" si="20"/>
        <v>0</v>
      </c>
      <c r="AG197" s="27">
        <f t="shared" si="21"/>
        <v>0</v>
      </c>
    </row>
    <row r="198" spans="1:33" s="75" customFormat="1">
      <c r="A198" s="75">
        <v>2150</v>
      </c>
      <c r="B198" s="19" t="s">
        <v>1125</v>
      </c>
      <c r="C198" s="32" t="s">
        <v>430</v>
      </c>
      <c r="D198" s="21">
        <v>197</v>
      </c>
      <c r="E198" s="80" t="s">
        <v>495</v>
      </c>
      <c r="F198" s="80" t="s">
        <v>496</v>
      </c>
      <c r="G198" s="49" t="s">
        <v>290</v>
      </c>
      <c r="H198" s="80" t="s">
        <v>498</v>
      </c>
      <c r="I198" s="81">
        <v>45756</v>
      </c>
      <c r="J198" s="49" t="s">
        <v>290</v>
      </c>
      <c r="K198" s="53">
        <v>998599</v>
      </c>
      <c r="L198" s="49" t="s">
        <v>32</v>
      </c>
      <c r="M198" s="49">
        <v>1</v>
      </c>
      <c r="N198" s="23" t="s">
        <v>33</v>
      </c>
      <c r="O198" s="130">
        <v>25000</v>
      </c>
      <c r="P198" s="115"/>
      <c r="Q198" s="115">
        <v>2250</v>
      </c>
      <c r="R198" s="115">
        <v>2250</v>
      </c>
      <c r="S198" s="115"/>
      <c r="T198" s="115"/>
      <c r="U198" s="115">
        <f t="shared" si="17"/>
        <v>29500</v>
      </c>
      <c r="V198" s="73"/>
      <c r="W198" s="19" t="str">
        <f>VLOOKUP(F198,[3]gstzen!$H$2:$H$500,1,0)</f>
        <v>33AAACM4382N1Z9</v>
      </c>
      <c r="X198" s="31" t="str">
        <f>VLOOKUP(H198,[3]gstzen!$E$14:$E$481,1,0)</f>
        <v>GE215017311590</v>
      </c>
      <c r="Y198" s="19">
        <f>VLOOKUP(O198,[3]gstzen!$N$2:$N$500,1,0)</f>
        <v>25000</v>
      </c>
      <c r="Z198" s="19">
        <f>VLOOKUP(Q198,[3]gstzen!$Q$2:$Q$502,1,0)</f>
        <v>2250</v>
      </c>
      <c r="AA198" s="19">
        <f>VLOOKUP(R198,[3]gstzen!$P$2:$P$500,1,0)</f>
        <v>2250</v>
      </c>
      <c r="AB198" s="19">
        <f t="shared" si="18"/>
        <v>29500</v>
      </c>
      <c r="AC198" s="73"/>
      <c r="AD198" s="27">
        <f t="shared" si="19"/>
        <v>0</v>
      </c>
      <c r="AE198" s="27">
        <f t="shared" si="20"/>
        <v>0</v>
      </c>
      <c r="AF198" s="27">
        <f t="shared" si="20"/>
        <v>0</v>
      </c>
      <c r="AG198" s="27">
        <f t="shared" si="21"/>
        <v>0</v>
      </c>
    </row>
    <row r="199" spans="1:33" s="75" customFormat="1">
      <c r="A199" s="75">
        <v>2150</v>
      </c>
      <c r="B199" s="19" t="s">
        <v>1125</v>
      </c>
      <c r="C199" s="32" t="s">
        <v>430</v>
      </c>
      <c r="D199" s="21">
        <v>198</v>
      </c>
      <c r="E199" s="80" t="s">
        <v>495</v>
      </c>
      <c r="F199" s="80" t="s">
        <v>496</v>
      </c>
      <c r="G199" s="49" t="s">
        <v>290</v>
      </c>
      <c r="H199" s="80" t="s">
        <v>499</v>
      </c>
      <c r="I199" s="81">
        <v>45756</v>
      </c>
      <c r="J199" s="49" t="s">
        <v>290</v>
      </c>
      <c r="K199" s="53">
        <v>998599</v>
      </c>
      <c r="L199" s="49" t="s">
        <v>32</v>
      </c>
      <c r="M199" s="49">
        <v>1</v>
      </c>
      <c r="N199" s="23" t="s">
        <v>33</v>
      </c>
      <c r="O199" s="130">
        <v>25000</v>
      </c>
      <c r="P199" s="115"/>
      <c r="Q199" s="115">
        <v>2250</v>
      </c>
      <c r="R199" s="115">
        <v>2250</v>
      </c>
      <c r="S199" s="115"/>
      <c r="T199" s="115"/>
      <c r="U199" s="115">
        <f t="shared" si="17"/>
        <v>29500</v>
      </c>
      <c r="V199" s="73"/>
      <c r="W199" s="19" t="str">
        <f>VLOOKUP(F199,[3]gstzen!$H$2:$H$500,1,0)</f>
        <v>33AAACM4382N1Z9</v>
      </c>
      <c r="X199" s="31" t="str">
        <f>VLOOKUP(H199,[3]gstzen!$E$14:$E$481,1,0)</f>
        <v>GE215017321591</v>
      </c>
      <c r="Y199" s="19">
        <f>VLOOKUP(O199,[3]gstzen!$N$2:$N$500,1,0)</f>
        <v>25000</v>
      </c>
      <c r="Z199" s="19">
        <f>VLOOKUP(Q199,[3]gstzen!$Q$2:$Q$502,1,0)</f>
        <v>2250</v>
      </c>
      <c r="AA199" s="19">
        <f>VLOOKUP(R199,[3]gstzen!$P$2:$P$500,1,0)</f>
        <v>2250</v>
      </c>
      <c r="AB199" s="19">
        <f t="shared" si="18"/>
        <v>29500</v>
      </c>
      <c r="AC199" s="73"/>
      <c r="AD199" s="27">
        <f t="shared" si="19"/>
        <v>0</v>
      </c>
      <c r="AE199" s="27">
        <f t="shared" si="20"/>
        <v>0</v>
      </c>
      <c r="AF199" s="27">
        <f t="shared" si="20"/>
        <v>0</v>
      </c>
      <c r="AG199" s="27">
        <f t="shared" si="21"/>
        <v>0</v>
      </c>
    </row>
    <row r="200" spans="1:33" s="75" customFormat="1">
      <c r="A200" s="75">
        <v>2150</v>
      </c>
      <c r="B200" s="19" t="s">
        <v>1125</v>
      </c>
      <c r="C200" s="32" t="s">
        <v>430</v>
      </c>
      <c r="D200" s="21">
        <v>199</v>
      </c>
      <c r="E200" s="80" t="s">
        <v>500</v>
      </c>
      <c r="F200" s="80" t="s">
        <v>501</v>
      </c>
      <c r="G200" s="49" t="s">
        <v>290</v>
      </c>
      <c r="H200" s="80" t="s">
        <v>502</v>
      </c>
      <c r="I200" s="81">
        <v>45756</v>
      </c>
      <c r="J200" s="49" t="s">
        <v>290</v>
      </c>
      <c r="K200" s="53">
        <v>998599</v>
      </c>
      <c r="L200" s="49" t="s">
        <v>32</v>
      </c>
      <c r="M200" s="49">
        <v>1</v>
      </c>
      <c r="N200" s="23" t="s">
        <v>33</v>
      </c>
      <c r="O200" s="130">
        <v>74900</v>
      </c>
      <c r="P200" s="115"/>
      <c r="Q200" s="115">
        <v>6741</v>
      </c>
      <c r="R200" s="115">
        <v>6741</v>
      </c>
      <c r="S200" s="115"/>
      <c r="T200" s="115"/>
      <c r="U200" s="115">
        <f t="shared" si="17"/>
        <v>88382</v>
      </c>
      <c r="V200" s="73"/>
      <c r="W200" s="19" t="str">
        <f>VLOOKUP(F200,[3]gstzen!$H$2:$H$500,1,0)</f>
        <v>33AALCG7828E1ZI</v>
      </c>
      <c r="X200" s="31" t="str">
        <f>VLOOKUP(H200,[3]gstzen!$E$14:$E$481,1,0)</f>
        <v>GE215017331592</v>
      </c>
      <c r="Y200" s="19">
        <f>VLOOKUP(O200,[3]gstzen!$N$2:$N$500,1,0)</f>
        <v>74900</v>
      </c>
      <c r="Z200" s="19">
        <f>VLOOKUP(Q200,[3]gstzen!$Q$2:$Q$502,1,0)</f>
        <v>6741</v>
      </c>
      <c r="AA200" s="19">
        <f>VLOOKUP(R200,[3]gstzen!$P$2:$P$500,1,0)</f>
        <v>6741</v>
      </c>
      <c r="AB200" s="19">
        <f t="shared" si="18"/>
        <v>88382</v>
      </c>
      <c r="AC200" s="73"/>
      <c r="AD200" s="27">
        <f t="shared" si="19"/>
        <v>0</v>
      </c>
      <c r="AE200" s="27">
        <f t="shared" si="20"/>
        <v>0</v>
      </c>
      <c r="AF200" s="27">
        <f t="shared" si="20"/>
        <v>0</v>
      </c>
      <c r="AG200" s="27">
        <f t="shared" si="21"/>
        <v>0</v>
      </c>
    </row>
    <row r="201" spans="1:33" s="75" customFormat="1">
      <c r="A201" s="75">
        <v>2150</v>
      </c>
      <c r="B201" s="19" t="s">
        <v>1125</v>
      </c>
      <c r="C201" s="32" t="s">
        <v>430</v>
      </c>
      <c r="D201" s="21">
        <v>200</v>
      </c>
      <c r="E201" s="80" t="s">
        <v>503</v>
      </c>
      <c r="F201" s="80" t="s">
        <v>504</v>
      </c>
      <c r="G201" s="49" t="s">
        <v>290</v>
      </c>
      <c r="H201" s="80" t="s">
        <v>505</v>
      </c>
      <c r="I201" s="81">
        <v>45757</v>
      </c>
      <c r="J201" s="49" t="s">
        <v>290</v>
      </c>
      <c r="K201" s="53">
        <v>998599</v>
      </c>
      <c r="L201" s="49" t="s">
        <v>32</v>
      </c>
      <c r="M201" s="49">
        <v>1</v>
      </c>
      <c r="N201" s="23" t="s">
        <v>33</v>
      </c>
      <c r="O201" s="130">
        <v>478460</v>
      </c>
      <c r="P201" s="115"/>
      <c r="Q201" s="115">
        <v>43061.4</v>
      </c>
      <c r="R201" s="115">
        <v>43061.4</v>
      </c>
      <c r="S201" s="115"/>
      <c r="T201" s="115"/>
      <c r="U201" s="115">
        <f t="shared" si="17"/>
        <v>564582.80000000005</v>
      </c>
      <c r="V201" s="73"/>
      <c r="W201" s="19" t="str">
        <f>VLOOKUP(F201,[3]gstzen!$H$2:$H$500,1,0)</f>
        <v>33AAXCA1397C1ZK</v>
      </c>
      <c r="X201" s="31" t="str">
        <f>VLOOKUP(H201,[3]gstzen!$E$14:$E$481,1,0)</f>
        <v>GE215017341593</v>
      </c>
      <c r="Y201" s="19">
        <f>VLOOKUP(O201,[3]gstzen!$N$2:$N$500,1,0)</f>
        <v>478460</v>
      </c>
      <c r="Z201" s="19">
        <f>VLOOKUP(Q201,[3]gstzen!$Q$2:$Q$502,1,0)</f>
        <v>43061.4</v>
      </c>
      <c r="AA201" s="19">
        <f>VLOOKUP(R201,[3]gstzen!$P$2:$P$500,1,0)</f>
        <v>43061.4</v>
      </c>
      <c r="AB201" s="19">
        <f t="shared" si="18"/>
        <v>564582.80000000005</v>
      </c>
      <c r="AC201" s="73"/>
      <c r="AD201" s="27">
        <f t="shared" si="19"/>
        <v>0</v>
      </c>
      <c r="AE201" s="27">
        <f t="shared" si="20"/>
        <v>0</v>
      </c>
      <c r="AF201" s="27">
        <f t="shared" si="20"/>
        <v>0</v>
      </c>
      <c r="AG201" s="27">
        <f t="shared" si="21"/>
        <v>0</v>
      </c>
    </row>
    <row r="202" spans="1:33" s="75" customFormat="1">
      <c r="A202" s="75">
        <v>2150</v>
      </c>
      <c r="B202" s="19" t="s">
        <v>1125</v>
      </c>
      <c r="C202" s="32" t="s">
        <v>430</v>
      </c>
      <c r="D202" s="21">
        <v>201</v>
      </c>
      <c r="E202" s="80" t="s">
        <v>495</v>
      </c>
      <c r="F202" s="80" t="s">
        <v>496</v>
      </c>
      <c r="G202" s="49" t="s">
        <v>290</v>
      </c>
      <c r="H202" s="80" t="s">
        <v>506</v>
      </c>
      <c r="I202" s="81">
        <v>45758</v>
      </c>
      <c r="J202" s="49" t="s">
        <v>290</v>
      </c>
      <c r="K202" s="53">
        <v>998599</v>
      </c>
      <c r="L202" s="49" t="s">
        <v>32</v>
      </c>
      <c r="M202" s="49">
        <v>1</v>
      </c>
      <c r="N202" s="23" t="s">
        <v>33</v>
      </c>
      <c r="O202" s="130">
        <v>250000</v>
      </c>
      <c r="P202" s="115"/>
      <c r="Q202" s="115">
        <v>22500</v>
      </c>
      <c r="R202" s="115">
        <v>22500</v>
      </c>
      <c r="S202" s="115"/>
      <c r="T202" s="115"/>
      <c r="U202" s="115">
        <f t="shared" si="17"/>
        <v>295000</v>
      </c>
      <c r="V202" s="73"/>
      <c r="W202" s="19" t="str">
        <f>VLOOKUP(F202,[3]gstzen!$H$2:$H$500,1,0)</f>
        <v>33AAACM4382N1Z9</v>
      </c>
      <c r="X202" s="31" t="str">
        <f>VLOOKUP(H202,[3]gstzen!$E$14:$E$481,1,0)</f>
        <v>GE215017351594</v>
      </c>
      <c r="Y202" s="19">
        <f>VLOOKUP(O202,[3]gstzen!$N$2:$N$500,1,0)</f>
        <v>250000</v>
      </c>
      <c r="Z202" s="19">
        <f>VLOOKUP(Q202,[3]gstzen!$Q$2:$Q$502,1,0)</f>
        <v>22500</v>
      </c>
      <c r="AA202" s="19">
        <f>VLOOKUP(R202,[3]gstzen!$P$2:$P$500,1,0)</f>
        <v>22500</v>
      </c>
      <c r="AB202" s="19">
        <f t="shared" si="18"/>
        <v>295000</v>
      </c>
      <c r="AC202" s="73"/>
      <c r="AD202" s="27">
        <f t="shared" si="19"/>
        <v>0</v>
      </c>
      <c r="AE202" s="27">
        <f t="shared" si="20"/>
        <v>0</v>
      </c>
      <c r="AF202" s="27">
        <f t="shared" si="20"/>
        <v>0</v>
      </c>
      <c r="AG202" s="27">
        <f t="shared" si="21"/>
        <v>0</v>
      </c>
    </row>
    <row r="203" spans="1:33" s="75" customFormat="1">
      <c r="A203" s="75">
        <v>2150</v>
      </c>
      <c r="B203" s="19" t="s">
        <v>1125</v>
      </c>
      <c r="C203" s="32" t="s">
        <v>430</v>
      </c>
      <c r="D203" s="21">
        <v>202</v>
      </c>
      <c r="E203" s="80" t="s">
        <v>495</v>
      </c>
      <c r="F203" s="80" t="s">
        <v>496</v>
      </c>
      <c r="G203" s="49" t="s">
        <v>290</v>
      </c>
      <c r="H203" s="80" t="s">
        <v>507</v>
      </c>
      <c r="I203" s="81">
        <v>45758</v>
      </c>
      <c r="J203" s="49" t="s">
        <v>290</v>
      </c>
      <c r="K203" s="53">
        <v>998599</v>
      </c>
      <c r="L203" s="49" t="s">
        <v>32</v>
      </c>
      <c r="M203" s="49">
        <v>1</v>
      </c>
      <c r="N203" s="23" t="s">
        <v>33</v>
      </c>
      <c r="O203" s="130">
        <v>50000</v>
      </c>
      <c r="P203" s="115"/>
      <c r="Q203" s="115">
        <v>4500</v>
      </c>
      <c r="R203" s="115">
        <v>4500</v>
      </c>
      <c r="S203" s="115"/>
      <c r="T203" s="115"/>
      <c r="U203" s="115">
        <f t="shared" si="17"/>
        <v>59000</v>
      </c>
      <c r="V203" s="73"/>
      <c r="W203" s="19" t="str">
        <f>VLOOKUP(F203,[3]gstzen!$H$2:$H$500,1,0)</f>
        <v>33AAACM4382N1Z9</v>
      </c>
      <c r="X203" s="31" t="str">
        <f>VLOOKUP(H203,[3]gstzen!$E$14:$E$481,1,0)</f>
        <v>GE215017361595</v>
      </c>
      <c r="Y203" s="19">
        <f>VLOOKUP(O203,[3]gstzen!$N$2:$N$500,1,0)</f>
        <v>50000</v>
      </c>
      <c r="Z203" s="19">
        <f>VLOOKUP(Q203,[3]gstzen!$Q$2:$Q$502,1,0)</f>
        <v>4500</v>
      </c>
      <c r="AA203" s="19">
        <f>VLOOKUP(R203,[3]gstzen!$P$2:$P$500,1,0)</f>
        <v>4500</v>
      </c>
      <c r="AB203" s="19">
        <f t="shared" si="18"/>
        <v>59000</v>
      </c>
      <c r="AC203" s="73"/>
      <c r="AD203" s="27">
        <f t="shared" si="19"/>
        <v>0</v>
      </c>
      <c r="AE203" s="27">
        <f t="shared" si="20"/>
        <v>0</v>
      </c>
      <c r="AF203" s="27">
        <f t="shared" si="20"/>
        <v>0</v>
      </c>
      <c r="AG203" s="27">
        <f t="shared" si="21"/>
        <v>0</v>
      </c>
    </row>
    <row r="204" spans="1:33" s="75" customFormat="1">
      <c r="A204" s="75">
        <v>2150</v>
      </c>
      <c r="B204" s="19" t="s">
        <v>1125</v>
      </c>
      <c r="C204" s="32" t="s">
        <v>430</v>
      </c>
      <c r="D204" s="21">
        <v>203</v>
      </c>
      <c r="E204" s="80" t="s">
        <v>508</v>
      </c>
      <c r="F204" s="80" t="s">
        <v>509</v>
      </c>
      <c r="G204" s="49" t="s">
        <v>290</v>
      </c>
      <c r="H204" s="80" t="s">
        <v>510</v>
      </c>
      <c r="I204" s="81">
        <v>45758</v>
      </c>
      <c r="J204" s="49" t="s">
        <v>290</v>
      </c>
      <c r="K204" s="53">
        <v>998599</v>
      </c>
      <c r="L204" s="49" t="s">
        <v>32</v>
      </c>
      <c r="M204" s="49">
        <v>1</v>
      </c>
      <c r="N204" s="23" t="s">
        <v>33</v>
      </c>
      <c r="O204" s="130">
        <v>109950</v>
      </c>
      <c r="P204" s="115"/>
      <c r="Q204" s="115">
        <v>9895.5</v>
      </c>
      <c r="R204" s="115">
        <v>9895.5</v>
      </c>
      <c r="S204" s="115"/>
      <c r="T204" s="115"/>
      <c r="U204" s="115">
        <f t="shared" si="17"/>
        <v>129741</v>
      </c>
      <c r="V204" s="73"/>
      <c r="W204" s="19" t="str">
        <f>VLOOKUP(F204,[3]gstzen!$H$2:$H$500,1,0)</f>
        <v>33AAMCR7596K1ZK</v>
      </c>
      <c r="X204" s="31" t="str">
        <f>VLOOKUP(H204,[3]gstzen!$E$14:$E$481,1,0)</f>
        <v>GE215017371596</v>
      </c>
      <c r="Y204" s="19">
        <f>VLOOKUP(O204,[3]gstzen!$N$2:$N$500,1,0)</f>
        <v>109950</v>
      </c>
      <c r="Z204" s="19">
        <f>VLOOKUP(Q204,[3]gstzen!$Q$2:$Q$502,1,0)</f>
        <v>9895.5</v>
      </c>
      <c r="AA204" s="19">
        <f>VLOOKUP(R204,[3]gstzen!$P$2:$P$500,1,0)</f>
        <v>9895.5</v>
      </c>
      <c r="AB204" s="19">
        <f t="shared" si="18"/>
        <v>129741</v>
      </c>
      <c r="AC204" s="73"/>
      <c r="AD204" s="27">
        <f t="shared" si="19"/>
        <v>0</v>
      </c>
      <c r="AE204" s="27">
        <f t="shared" si="20"/>
        <v>0</v>
      </c>
      <c r="AF204" s="27">
        <f t="shared" si="20"/>
        <v>0</v>
      </c>
      <c r="AG204" s="27">
        <f t="shared" si="21"/>
        <v>0</v>
      </c>
    </row>
    <row r="205" spans="1:33" s="75" customFormat="1">
      <c r="A205" s="75">
        <v>2150</v>
      </c>
      <c r="B205" s="19" t="s">
        <v>1125</v>
      </c>
      <c r="C205" s="32" t="s">
        <v>430</v>
      </c>
      <c r="D205" s="21">
        <v>204</v>
      </c>
      <c r="E205" s="80" t="s">
        <v>508</v>
      </c>
      <c r="F205" s="80" t="s">
        <v>509</v>
      </c>
      <c r="G205" s="49" t="s">
        <v>290</v>
      </c>
      <c r="H205" s="80" t="s">
        <v>511</v>
      </c>
      <c r="I205" s="81">
        <v>45758</v>
      </c>
      <c r="J205" s="49" t="s">
        <v>290</v>
      </c>
      <c r="K205" s="53">
        <v>998599</v>
      </c>
      <c r="L205" s="49" t="s">
        <v>32</v>
      </c>
      <c r="M205" s="49">
        <v>1</v>
      </c>
      <c r="N205" s="23" t="s">
        <v>33</v>
      </c>
      <c r="O205" s="130">
        <v>109950</v>
      </c>
      <c r="P205" s="115"/>
      <c r="Q205" s="115">
        <v>9895.5</v>
      </c>
      <c r="R205" s="115">
        <v>9895.5</v>
      </c>
      <c r="S205" s="115"/>
      <c r="T205" s="115"/>
      <c r="U205" s="115">
        <f t="shared" si="17"/>
        <v>129741</v>
      </c>
      <c r="V205" s="73"/>
      <c r="W205" s="19" t="str">
        <f>VLOOKUP(F205,[3]gstzen!$H$2:$H$500,1,0)</f>
        <v>33AAMCR7596K1ZK</v>
      </c>
      <c r="X205" s="31" t="str">
        <f>VLOOKUP(H205,[3]gstzen!$E$14:$E$481,1,0)</f>
        <v>GE215017381597</v>
      </c>
      <c r="Y205" s="19">
        <f>VLOOKUP(O205,[3]gstzen!$N$2:$N$500,1,0)</f>
        <v>109950</v>
      </c>
      <c r="Z205" s="19">
        <f>VLOOKUP(Q205,[3]gstzen!$Q$2:$Q$502,1,0)</f>
        <v>9895.5</v>
      </c>
      <c r="AA205" s="19">
        <f>VLOOKUP(R205,[3]gstzen!$P$2:$P$500,1,0)</f>
        <v>9895.5</v>
      </c>
      <c r="AB205" s="19">
        <f t="shared" si="18"/>
        <v>129741</v>
      </c>
      <c r="AC205" s="73"/>
      <c r="AD205" s="27">
        <f t="shared" si="19"/>
        <v>0</v>
      </c>
      <c r="AE205" s="27">
        <f t="shared" si="20"/>
        <v>0</v>
      </c>
      <c r="AF205" s="27">
        <f t="shared" si="20"/>
        <v>0</v>
      </c>
      <c r="AG205" s="27">
        <f t="shared" si="21"/>
        <v>0</v>
      </c>
    </row>
    <row r="206" spans="1:33" s="75" customFormat="1">
      <c r="A206" s="75">
        <v>2150</v>
      </c>
      <c r="B206" s="19" t="s">
        <v>1125</v>
      </c>
      <c r="C206" s="32" t="s">
        <v>430</v>
      </c>
      <c r="D206" s="21">
        <v>205</v>
      </c>
      <c r="E206" s="80" t="s">
        <v>508</v>
      </c>
      <c r="F206" s="80" t="s">
        <v>509</v>
      </c>
      <c r="G206" s="49" t="s">
        <v>290</v>
      </c>
      <c r="H206" s="80" t="s">
        <v>512</v>
      </c>
      <c r="I206" s="81">
        <v>45758</v>
      </c>
      <c r="J206" s="49" t="s">
        <v>290</v>
      </c>
      <c r="K206" s="53">
        <v>998599</v>
      </c>
      <c r="L206" s="49" t="s">
        <v>32</v>
      </c>
      <c r="M206" s="49">
        <v>1</v>
      </c>
      <c r="N206" s="23" t="s">
        <v>33</v>
      </c>
      <c r="O206" s="130">
        <v>109950</v>
      </c>
      <c r="P206" s="115"/>
      <c r="Q206" s="115">
        <v>9895.5</v>
      </c>
      <c r="R206" s="115">
        <v>9895.5</v>
      </c>
      <c r="S206" s="115"/>
      <c r="T206" s="115"/>
      <c r="U206" s="115">
        <f t="shared" si="17"/>
        <v>129741</v>
      </c>
      <c r="V206" s="73"/>
      <c r="W206" s="19" t="str">
        <f>VLOOKUP(F206,[3]gstzen!$H$2:$H$500,1,0)</f>
        <v>33AAMCR7596K1ZK</v>
      </c>
      <c r="X206" s="31" t="str">
        <f>VLOOKUP(H206,[3]gstzen!$E$14:$E$481,1,0)</f>
        <v>GE215017391598</v>
      </c>
      <c r="Y206" s="19">
        <f>VLOOKUP(O206,[3]gstzen!$N$2:$N$500,1,0)</f>
        <v>109950</v>
      </c>
      <c r="Z206" s="19">
        <f>VLOOKUP(Q206,[3]gstzen!$Q$2:$Q$502,1,0)</f>
        <v>9895.5</v>
      </c>
      <c r="AA206" s="19">
        <f>VLOOKUP(R206,[3]gstzen!$P$2:$P$500,1,0)</f>
        <v>9895.5</v>
      </c>
      <c r="AB206" s="19">
        <f t="shared" si="18"/>
        <v>129741</v>
      </c>
      <c r="AC206" s="73"/>
      <c r="AD206" s="27">
        <f t="shared" si="19"/>
        <v>0</v>
      </c>
      <c r="AE206" s="27">
        <f t="shared" si="20"/>
        <v>0</v>
      </c>
      <c r="AF206" s="27">
        <f t="shared" si="20"/>
        <v>0</v>
      </c>
      <c r="AG206" s="27">
        <f t="shared" si="21"/>
        <v>0</v>
      </c>
    </row>
    <row r="207" spans="1:33" s="75" customFormat="1">
      <c r="A207" s="75">
        <v>2150</v>
      </c>
      <c r="B207" s="19" t="s">
        <v>1125</v>
      </c>
      <c r="C207" s="32" t="s">
        <v>430</v>
      </c>
      <c r="D207" s="21">
        <v>206</v>
      </c>
      <c r="E207" s="80" t="s">
        <v>513</v>
      </c>
      <c r="F207" s="80" t="s">
        <v>514</v>
      </c>
      <c r="G207" s="49" t="s">
        <v>290</v>
      </c>
      <c r="H207" s="80" t="s">
        <v>515</v>
      </c>
      <c r="I207" s="81">
        <v>45758</v>
      </c>
      <c r="J207" s="49" t="s">
        <v>290</v>
      </c>
      <c r="K207" s="53">
        <v>998599</v>
      </c>
      <c r="L207" s="49" t="s">
        <v>32</v>
      </c>
      <c r="M207" s="49">
        <v>1</v>
      </c>
      <c r="N207" s="23" t="s">
        <v>33</v>
      </c>
      <c r="O207" s="130">
        <v>109950</v>
      </c>
      <c r="P207" s="115"/>
      <c r="Q207" s="115">
        <v>9895.5</v>
      </c>
      <c r="R207" s="115">
        <v>9895.5</v>
      </c>
      <c r="S207" s="115"/>
      <c r="T207" s="115"/>
      <c r="U207" s="115">
        <f t="shared" si="17"/>
        <v>129741</v>
      </c>
      <c r="V207" s="73"/>
      <c r="W207" s="19" t="str">
        <f>VLOOKUP(F207,[3]gstzen!$H$2:$H$500,1,0)</f>
        <v>33AAGCS9268P1ZI</v>
      </c>
      <c r="X207" s="31" t="str">
        <f>VLOOKUP(H207,[3]gstzen!$E$14:$E$481,1,0)</f>
        <v>GE215017401599</v>
      </c>
      <c r="Y207" s="19">
        <f>VLOOKUP(O207,[3]gstzen!$N$2:$N$500,1,0)</f>
        <v>109950</v>
      </c>
      <c r="Z207" s="19">
        <f>VLOOKUP(Q207,[3]gstzen!$Q$2:$Q$502,1,0)</f>
        <v>9895.5</v>
      </c>
      <c r="AA207" s="19">
        <f>VLOOKUP(R207,[3]gstzen!$P$2:$P$500,1,0)</f>
        <v>9895.5</v>
      </c>
      <c r="AB207" s="19">
        <f t="shared" si="18"/>
        <v>129741</v>
      </c>
      <c r="AC207" s="73"/>
      <c r="AD207" s="27">
        <f t="shared" si="19"/>
        <v>0</v>
      </c>
      <c r="AE207" s="27">
        <f t="shared" si="20"/>
        <v>0</v>
      </c>
      <c r="AF207" s="27">
        <f t="shared" si="20"/>
        <v>0</v>
      </c>
      <c r="AG207" s="27">
        <f t="shared" si="21"/>
        <v>0</v>
      </c>
    </row>
    <row r="208" spans="1:33" s="75" customFormat="1">
      <c r="A208" s="75">
        <v>2150</v>
      </c>
      <c r="B208" s="19" t="s">
        <v>1125</v>
      </c>
      <c r="C208" s="32" t="s">
        <v>430</v>
      </c>
      <c r="D208" s="21">
        <v>207</v>
      </c>
      <c r="E208" s="80" t="s">
        <v>516</v>
      </c>
      <c r="F208" s="80" t="s">
        <v>517</v>
      </c>
      <c r="G208" s="49" t="s">
        <v>290</v>
      </c>
      <c r="H208" s="80" t="s">
        <v>518</v>
      </c>
      <c r="I208" s="81">
        <v>45758</v>
      </c>
      <c r="J208" s="49" t="s">
        <v>290</v>
      </c>
      <c r="K208" s="53">
        <v>998599</v>
      </c>
      <c r="L208" s="49" t="s">
        <v>32</v>
      </c>
      <c r="M208" s="49">
        <v>1</v>
      </c>
      <c r="N208" s="23" t="s">
        <v>33</v>
      </c>
      <c r="O208" s="130">
        <v>239230</v>
      </c>
      <c r="P208" s="115"/>
      <c r="Q208" s="115">
        <v>21530.7</v>
      </c>
      <c r="R208" s="115">
        <v>21530.7</v>
      </c>
      <c r="S208" s="115"/>
      <c r="T208" s="115"/>
      <c r="U208" s="115">
        <f t="shared" si="17"/>
        <v>282291.40000000002</v>
      </c>
      <c r="V208" s="73"/>
      <c r="W208" s="19" t="str">
        <f>VLOOKUP(F208,[3]gstzen!$H$2:$H$500,1,0)</f>
        <v>33AANCR4846F1Z7</v>
      </c>
      <c r="X208" s="31" t="str">
        <f>VLOOKUP(H208,[3]gstzen!$E$14:$E$481,1,0)</f>
        <v>GE215017411600</v>
      </c>
      <c r="Y208" s="19">
        <f>VLOOKUP(O208,[3]gstzen!$N$2:$N$500,1,0)</f>
        <v>239230</v>
      </c>
      <c r="Z208" s="19">
        <f>VLOOKUP(Q208,[3]gstzen!$Q$2:$Q$502,1,0)</f>
        <v>21530.7</v>
      </c>
      <c r="AA208" s="19">
        <f>VLOOKUP(R208,[3]gstzen!$P$2:$P$500,1,0)</f>
        <v>21530.7</v>
      </c>
      <c r="AB208" s="19">
        <f t="shared" si="18"/>
        <v>282291.40000000002</v>
      </c>
      <c r="AC208" s="73"/>
      <c r="AD208" s="27">
        <f t="shared" si="19"/>
        <v>0</v>
      </c>
      <c r="AE208" s="27">
        <f t="shared" si="20"/>
        <v>0</v>
      </c>
      <c r="AF208" s="27">
        <f t="shared" si="20"/>
        <v>0</v>
      </c>
      <c r="AG208" s="27">
        <f t="shared" si="21"/>
        <v>0</v>
      </c>
    </row>
    <row r="209" spans="1:33" s="75" customFormat="1">
      <c r="A209" s="75">
        <v>2150</v>
      </c>
      <c r="B209" s="19" t="s">
        <v>1125</v>
      </c>
      <c r="C209" s="32" t="s">
        <v>430</v>
      </c>
      <c r="D209" s="21">
        <v>208</v>
      </c>
      <c r="E209" s="80" t="s">
        <v>519</v>
      </c>
      <c r="F209" s="80" t="s">
        <v>520</v>
      </c>
      <c r="G209" s="49" t="s">
        <v>290</v>
      </c>
      <c r="H209" s="80" t="s">
        <v>521</v>
      </c>
      <c r="I209" s="81">
        <v>45758</v>
      </c>
      <c r="J209" s="49" t="s">
        <v>290</v>
      </c>
      <c r="K209" s="53">
        <v>998599</v>
      </c>
      <c r="L209" s="49" t="s">
        <v>32</v>
      </c>
      <c r="M209" s="49">
        <v>1</v>
      </c>
      <c r="N209" s="23" t="s">
        <v>33</v>
      </c>
      <c r="O209" s="130">
        <v>174900</v>
      </c>
      <c r="P209" s="115"/>
      <c r="Q209" s="115">
        <v>15741</v>
      </c>
      <c r="R209" s="115">
        <v>15741</v>
      </c>
      <c r="S209" s="115"/>
      <c r="T209" s="115"/>
      <c r="U209" s="115">
        <f t="shared" si="17"/>
        <v>206382</v>
      </c>
      <c r="V209" s="73"/>
      <c r="W209" s="19" t="str">
        <f>VLOOKUP(F209,[3]gstzen!$H$2:$H$500,1,0)</f>
        <v>33AACCS9491G1Z4</v>
      </c>
      <c r="X209" s="31" t="str">
        <f>VLOOKUP(H209,[3]gstzen!$E$14:$E$481,1,0)</f>
        <v>GE215017421601</v>
      </c>
      <c r="Y209" s="19">
        <f>VLOOKUP(O209,[3]gstzen!$N$2:$N$500,1,0)</f>
        <v>174900</v>
      </c>
      <c r="Z209" s="19">
        <f>VLOOKUP(Q209,[3]gstzen!$Q$2:$Q$502,1,0)</f>
        <v>15741</v>
      </c>
      <c r="AA209" s="19">
        <f>VLOOKUP(R209,[3]gstzen!$P$2:$P$500,1,0)</f>
        <v>15741</v>
      </c>
      <c r="AB209" s="19">
        <f t="shared" si="18"/>
        <v>206382</v>
      </c>
      <c r="AC209" s="73"/>
      <c r="AD209" s="27">
        <f t="shared" si="19"/>
        <v>0</v>
      </c>
      <c r="AE209" s="27">
        <f t="shared" si="20"/>
        <v>0</v>
      </c>
      <c r="AF209" s="27">
        <f t="shared" si="20"/>
        <v>0</v>
      </c>
      <c r="AG209" s="27">
        <f t="shared" si="21"/>
        <v>0</v>
      </c>
    </row>
    <row r="210" spans="1:33" s="75" customFormat="1">
      <c r="A210" s="75">
        <v>2150</v>
      </c>
      <c r="B210" s="19" t="s">
        <v>1125</v>
      </c>
      <c r="C210" s="32" t="s">
        <v>430</v>
      </c>
      <c r="D210" s="21">
        <v>209</v>
      </c>
      <c r="E210" s="80" t="s">
        <v>522</v>
      </c>
      <c r="F210" s="80" t="s">
        <v>523</v>
      </c>
      <c r="G210" s="49" t="s">
        <v>290</v>
      </c>
      <c r="H210" s="80" t="s">
        <v>524</v>
      </c>
      <c r="I210" s="81">
        <v>45762</v>
      </c>
      <c r="J210" s="49" t="s">
        <v>290</v>
      </c>
      <c r="K210" s="53">
        <v>998599</v>
      </c>
      <c r="L210" s="49" t="s">
        <v>32</v>
      </c>
      <c r="M210" s="49">
        <v>1</v>
      </c>
      <c r="N210" s="23" t="s">
        <v>33</v>
      </c>
      <c r="O210" s="130">
        <v>174900</v>
      </c>
      <c r="P210" s="115"/>
      <c r="Q210" s="115">
        <v>15741</v>
      </c>
      <c r="R210" s="115">
        <v>15741</v>
      </c>
      <c r="S210" s="115"/>
      <c r="T210" s="115"/>
      <c r="U210" s="115">
        <f t="shared" si="17"/>
        <v>206382</v>
      </c>
      <c r="V210" s="73"/>
      <c r="W210" s="19" t="str">
        <f>VLOOKUP(F210,[3]gstzen!$H$2:$H$500,1,0)</f>
        <v>33AAKCK1089Q1ZX</v>
      </c>
      <c r="X210" s="31" t="str">
        <f>VLOOKUP(H210,[3]gstzen!$E$14:$E$481,1,0)</f>
        <v>GE215017431602</v>
      </c>
      <c r="Y210" s="19">
        <f>VLOOKUP(O210,[3]gstzen!$N$2:$N$500,1,0)</f>
        <v>174900</v>
      </c>
      <c r="Z210" s="19">
        <f>VLOOKUP(Q210,[3]gstzen!$Q$2:$Q$502,1,0)</f>
        <v>15741</v>
      </c>
      <c r="AA210" s="19">
        <f>VLOOKUP(R210,[3]gstzen!$P$2:$P$500,1,0)</f>
        <v>15741</v>
      </c>
      <c r="AB210" s="19">
        <f t="shared" si="18"/>
        <v>206382</v>
      </c>
      <c r="AC210" s="73"/>
      <c r="AD210" s="27">
        <f t="shared" si="19"/>
        <v>0</v>
      </c>
      <c r="AE210" s="27">
        <f t="shared" si="20"/>
        <v>0</v>
      </c>
      <c r="AF210" s="27">
        <f t="shared" si="20"/>
        <v>0</v>
      </c>
      <c r="AG210" s="27">
        <f t="shared" si="21"/>
        <v>0</v>
      </c>
    </row>
    <row r="211" spans="1:33" s="75" customFormat="1">
      <c r="A211" s="75">
        <v>2150</v>
      </c>
      <c r="B211" s="19" t="s">
        <v>1125</v>
      </c>
      <c r="C211" s="32" t="s">
        <v>430</v>
      </c>
      <c r="D211" s="21">
        <v>210</v>
      </c>
      <c r="E211" s="80" t="s">
        <v>525</v>
      </c>
      <c r="F211" s="80" t="s">
        <v>526</v>
      </c>
      <c r="G211" s="49" t="s">
        <v>290</v>
      </c>
      <c r="H211" s="80" t="s">
        <v>527</v>
      </c>
      <c r="I211" s="81">
        <v>45762</v>
      </c>
      <c r="J211" s="49" t="s">
        <v>290</v>
      </c>
      <c r="K211" s="53">
        <v>998599</v>
      </c>
      <c r="L211" s="49" t="s">
        <v>32</v>
      </c>
      <c r="M211" s="49">
        <v>1</v>
      </c>
      <c r="N211" s="23" t="s">
        <v>33</v>
      </c>
      <c r="O211" s="130">
        <v>239230</v>
      </c>
      <c r="P211" s="115"/>
      <c r="Q211" s="115">
        <v>21530.7</v>
      </c>
      <c r="R211" s="115">
        <v>21530.7</v>
      </c>
      <c r="S211" s="115"/>
      <c r="T211" s="115"/>
      <c r="U211" s="115">
        <f t="shared" si="17"/>
        <v>282291.40000000002</v>
      </c>
      <c r="V211" s="73"/>
      <c r="W211" s="19" t="str">
        <f>VLOOKUP(F211,[3]gstzen!$H$2:$H$500,1,0)</f>
        <v>33AAVFS0651A1ZF</v>
      </c>
      <c r="X211" s="31" t="str">
        <f>VLOOKUP(H211,[3]gstzen!$E$14:$E$481,1,0)</f>
        <v>GE215017441603</v>
      </c>
      <c r="Y211" s="19">
        <f>VLOOKUP(O211,[3]gstzen!$N$2:$N$500,1,0)</f>
        <v>239230</v>
      </c>
      <c r="Z211" s="19">
        <f>VLOOKUP(Q211,[3]gstzen!$Q$2:$Q$502,1,0)</f>
        <v>21530.7</v>
      </c>
      <c r="AA211" s="19">
        <f>VLOOKUP(R211,[3]gstzen!$P$2:$P$500,1,0)</f>
        <v>21530.7</v>
      </c>
      <c r="AB211" s="19">
        <f t="shared" si="18"/>
        <v>282291.40000000002</v>
      </c>
      <c r="AC211" s="73"/>
      <c r="AD211" s="27">
        <f t="shared" si="19"/>
        <v>0</v>
      </c>
      <c r="AE211" s="27">
        <f t="shared" si="20"/>
        <v>0</v>
      </c>
      <c r="AF211" s="27">
        <f t="shared" si="20"/>
        <v>0</v>
      </c>
      <c r="AG211" s="27">
        <f t="shared" si="21"/>
        <v>0</v>
      </c>
    </row>
    <row r="212" spans="1:33" s="75" customFormat="1">
      <c r="A212" s="75">
        <v>2150</v>
      </c>
      <c r="B212" s="19" t="s">
        <v>1125</v>
      </c>
      <c r="C212" s="32" t="s">
        <v>430</v>
      </c>
      <c r="D212" s="21">
        <v>211</v>
      </c>
      <c r="E212" s="80" t="s">
        <v>500</v>
      </c>
      <c r="F212" s="80" t="s">
        <v>501</v>
      </c>
      <c r="G212" s="49" t="s">
        <v>290</v>
      </c>
      <c r="H212" s="80" t="s">
        <v>528</v>
      </c>
      <c r="I212" s="81">
        <v>45762</v>
      </c>
      <c r="J212" s="49" t="s">
        <v>290</v>
      </c>
      <c r="K212" s="53">
        <v>998599</v>
      </c>
      <c r="L212" s="49" t="s">
        <v>32</v>
      </c>
      <c r="M212" s="49">
        <v>1</v>
      </c>
      <c r="N212" s="23" t="s">
        <v>33</v>
      </c>
      <c r="O212" s="130">
        <v>100000</v>
      </c>
      <c r="P212" s="115"/>
      <c r="Q212" s="115">
        <v>9000</v>
      </c>
      <c r="R212" s="115">
        <v>9000</v>
      </c>
      <c r="S212" s="115"/>
      <c r="T212" s="115"/>
      <c r="U212" s="115">
        <f t="shared" si="17"/>
        <v>118000</v>
      </c>
      <c r="V212" s="73"/>
      <c r="W212" s="19" t="str">
        <f>VLOOKUP(F212,[3]gstzen!$H$2:$H$500,1,0)</f>
        <v>33AALCG7828E1ZI</v>
      </c>
      <c r="X212" s="31" t="str">
        <f>VLOOKUP(H212,[3]gstzen!$E$14:$E$481,1,0)</f>
        <v>GE215017451604</v>
      </c>
      <c r="Y212" s="19">
        <f>VLOOKUP(O212,[3]gstzen!$N$2:$N$500,1,0)</f>
        <v>100000</v>
      </c>
      <c r="Z212" s="19">
        <f>VLOOKUP(Q212,[3]gstzen!$Q$2:$Q$502,1,0)</f>
        <v>9000</v>
      </c>
      <c r="AA212" s="19">
        <f>VLOOKUP(R212,[3]gstzen!$P$2:$P$500,1,0)</f>
        <v>9000</v>
      </c>
      <c r="AB212" s="19">
        <f t="shared" si="18"/>
        <v>118000</v>
      </c>
      <c r="AC212" s="73"/>
      <c r="AD212" s="27">
        <f t="shared" si="19"/>
        <v>0</v>
      </c>
      <c r="AE212" s="27">
        <f t="shared" si="20"/>
        <v>0</v>
      </c>
      <c r="AF212" s="27">
        <f t="shared" si="20"/>
        <v>0</v>
      </c>
      <c r="AG212" s="27">
        <f t="shared" si="21"/>
        <v>0</v>
      </c>
    </row>
    <row r="213" spans="1:33" s="75" customFormat="1">
      <c r="A213" s="75">
        <v>2150</v>
      </c>
      <c r="B213" s="19" t="s">
        <v>1125</v>
      </c>
      <c r="C213" s="32" t="s">
        <v>430</v>
      </c>
      <c r="D213" s="21">
        <v>212</v>
      </c>
      <c r="E213" s="80" t="s">
        <v>529</v>
      </c>
      <c r="F213" s="80" t="s">
        <v>530</v>
      </c>
      <c r="G213" s="49" t="s">
        <v>290</v>
      </c>
      <c r="H213" s="80" t="s">
        <v>531</v>
      </c>
      <c r="I213" s="81">
        <v>45762</v>
      </c>
      <c r="J213" s="49" t="s">
        <v>290</v>
      </c>
      <c r="K213" s="53">
        <v>998599</v>
      </c>
      <c r="L213" s="49" t="s">
        <v>32</v>
      </c>
      <c r="M213" s="49">
        <v>1</v>
      </c>
      <c r="N213" s="23" t="s">
        <v>33</v>
      </c>
      <c r="O213" s="130">
        <v>25000</v>
      </c>
      <c r="P213" s="115"/>
      <c r="Q213" s="115">
        <v>2250</v>
      </c>
      <c r="R213" s="115">
        <v>2250</v>
      </c>
      <c r="S213" s="115"/>
      <c r="T213" s="115"/>
      <c r="U213" s="115">
        <f t="shared" si="17"/>
        <v>29500</v>
      </c>
      <c r="V213" s="73"/>
      <c r="W213" s="19" t="str">
        <f>VLOOKUP(F213,[3]gstzen!$H$2:$H$500,1,0)</f>
        <v>33ABDCS0041A1Z9</v>
      </c>
      <c r="X213" s="31" t="str">
        <f>VLOOKUP(H213,[3]gstzen!$E$14:$E$481,1,0)</f>
        <v>GE215017461605</v>
      </c>
      <c r="Y213" s="19">
        <f>VLOOKUP(O213,[3]gstzen!$N$2:$N$500,1,0)</f>
        <v>25000</v>
      </c>
      <c r="Z213" s="19">
        <f>VLOOKUP(Q213,[3]gstzen!$Q$2:$Q$502,1,0)</f>
        <v>2250</v>
      </c>
      <c r="AA213" s="19">
        <f>VLOOKUP(R213,[3]gstzen!$P$2:$P$500,1,0)</f>
        <v>2250</v>
      </c>
      <c r="AB213" s="19">
        <f t="shared" si="18"/>
        <v>29500</v>
      </c>
      <c r="AC213" s="73"/>
      <c r="AD213" s="27">
        <f t="shared" si="19"/>
        <v>0</v>
      </c>
      <c r="AE213" s="27">
        <f t="shared" si="20"/>
        <v>0</v>
      </c>
      <c r="AF213" s="27">
        <f t="shared" si="20"/>
        <v>0</v>
      </c>
      <c r="AG213" s="27">
        <f t="shared" si="21"/>
        <v>0</v>
      </c>
    </row>
    <row r="214" spans="1:33" s="75" customFormat="1">
      <c r="A214" s="75">
        <v>2150</v>
      </c>
      <c r="B214" s="19" t="s">
        <v>1125</v>
      </c>
      <c r="C214" s="32" t="s">
        <v>430</v>
      </c>
      <c r="D214" s="21">
        <v>213</v>
      </c>
      <c r="E214" s="80" t="s">
        <v>532</v>
      </c>
      <c r="F214" s="80" t="s">
        <v>533</v>
      </c>
      <c r="G214" s="49" t="s">
        <v>290</v>
      </c>
      <c r="H214" s="80" t="s">
        <v>534</v>
      </c>
      <c r="I214" s="81">
        <v>45762</v>
      </c>
      <c r="J214" s="49" t="s">
        <v>290</v>
      </c>
      <c r="K214" s="53">
        <v>998599</v>
      </c>
      <c r="L214" s="49" t="s">
        <v>32</v>
      </c>
      <c r="M214" s="49">
        <v>1</v>
      </c>
      <c r="N214" s="23" t="s">
        <v>33</v>
      </c>
      <c r="O214" s="130">
        <v>214230</v>
      </c>
      <c r="P214" s="115"/>
      <c r="Q214" s="115">
        <v>19280.7</v>
      </c>
      <c r="R214" s="115">
        <v>19280.7</v>
      </c>
      <c r="S214" s="115"/>
      <c r="T214" s="115"/>
      <c r="U214" s="115">
        <f t="shared" si="17"/>
        <v>252791.40000000002</v>
      </c>
      <c r="V214" s="73"/>
      <c r="W214" s="19" t="str">
        <f>VLOOKUP(F214,[3]gstzen!$H$2:$H$500,1,0)</f>
        <v>33ABFPN0041A1ZL</v>
      </c>
      <c r="X214" s="31" t="str">
        <f>VLOOKUP(H214,[3]gstzen!$E$14:$E$481,1,0)</f>
        <v>GE215017471606</v>
      </c>
      <c r="Y214" s="19">
        <f>VLOOKUP(O214,[3]gstzen!$N$2:$N$500,1,0)</f>
        <v>214230</v>
      </c>
      <c r="Z214" s="19">
        <f>VLOOKUP(Q214,[3]gstzen!$Q$2:$Q$502,1,0)</f>
        <v>19280.7</v>
      </c>
      <c r="AA214" s="19">
        <f>VLOOKUP(R214,[3]gstzen!$P$2:$P$500,1,0)</f>
        <v>19280.7</v>
      </c>
      <c r="AB214" s="19">
        <f t="shared" si="18"/>
        <v>252791.40000000002</v>
      </c>
      <c r="AC214" s="73"/>
      <c r="AD214" s="27">
        <f t="shared" si="19"/>
        <v>0</v>
      </c>
      <c r="AE214" s="27">
        <f t="shared" si="20"/>
        <v>0</v>
      </c>
      <c r="AF214" s="27">
        <f t="shared" si="20"/>
        <v>0</v>
      </c>
      <c r="AG214" s="27">
        <f t="shared" si="21"/>
        <v>0</v>
      </c>
    </row>
    <row r="215" spans="1:33" s="75" customFormat="1">
      <c r="A215" s="75">
        <v>2150</v>
      </c>
      <c r="B215" s="19" t="s">
        <v>1125</v>
      </c>
      <c r="C215" s="32" t="s">
        <v>430</v>
      </c>
      <c r="D215" s="21">
        <v>214</v>
      </c>
      <c r="E215" s="80" t="s">
        <v>535</v>
      </c>
      <c r="F215" s="80" t="s">
        <v>536</v>
      </c>
      <c r="G215" s="49" t="s">
        <v>290</v>
      </c>
      <c r="H215" s="80" t="s">
        <v>537</v>
      </c>
      <c r="I215" s="81">
        <v>45762</v>
      </c>
      <c r="J215" s="49" t="s">
        <v>290</v>
      </c>
      <c r="K215" s="53">
        <v>998599</v>
      </c>
      <c r="L215" s="49" t="s">
        <v>32</v>
      </c>
      <c r="M215" s="49">
        <v>1</v>
      </c>
      <c r="N215" s="23" t="s">
        <v>33</v>
      </c>
      <c r="O215" s="130">
        <v>174900</v>
      </c>
      <c r="P215" s="115"/>
      <c r="Q215" s="115">
        <v>15741</v>
      </c>
      <c r="R215" s="115">
        <v>15741</v>
      </c>
      <c r="S215" s="115"/>
      <c r="T215" s="115"/>
      <c r="U215" s="115">
        <f t="shared" si="17"/>
        <v>206382</v>
      </c>
      <c r="V215" s="73"/>
      <c r="W215" s="19" t="str">
        <f>VLOOKUP(F215,[3]gstzen!$H$2:$H$500,1,0)</f>
        <v>33AAQCS6569P1ZA</v>
      </c>
      <c r="X215" s="31" t="str">
        <f>VLOOKUP(H215,[3]gstzen!$E$14:$E$481,1,0)</f>
        <v>GE215017481607</v>
      </c>
      <c r="Y215" s="19">
        <f>VLOOKUP(O215,[3]gstzen!$N$2:$N$500,1,0)</f>
        <v>174900</v>
      </c>
      <c r="Z215" s="19">
        <f>VLOOKUP(Q215,[3]gstzen!$Q$2:$Q$502,1,0)</f>
        <v>15741</v>
      </c>
      <c r="AA215" s="19">
        <f>VLOOKUP(R215,[3]gstzen!$P$2:$P$500,1,0)</f>
        <v>15741</v>
      </c>
      <c r="AB215" s="19">
        <f t="shared" si="18"/>
        <v>206382</v>
      </c>
      <c r="AC215" s="73"/>
      <c r="AD215" s="27">
        <f t="shared" si="19"/>
        <v>0</v>
      </c>
      <c r="AE215" s="27">
        <f t="shared" si="20"/>
        <v>0</v>
      </c>
      <c r="AF215" s="27">
        <f t="shared" si="20"/>
        <v>0</v>
      </c>
      <c r="AG215" s="27">
        <f t="shared" si="21"/>
        <v>0</v>
      </c>
    </row>
    <row r="216" spans="1:33" s="75" customFormat="1">
      <c r="A216" s="75">
        <v>2150</v>
      </c>
      <c r="B216" s="19" t="s">
        <v>1125</v>
      </c>
      <c r="C216" s="32" t="s">
        <v>430</v>
      </c>
      <c r="D216" s="21">
        <v>215</v>
      </c>
      <c r="E216" s="80" t="s">
        <v>538</v>
      </c>
      <c r="F216" s="80" t="s">
        <v>539</v>
      </c>
      <c r="G216" s="49" t="s">
        <v>290</v>
      </c>
      <c r="H216" s="80" t="s">
        <v>540</v>
      </c>
      <c r="I216" s="81">
        <v>45762</v>
      </c>
      <c r="J216" s="49" t="s">
        <v>290</v>
      </c>
      <c r="K216" s="53">
        <v>998599</v>
      </c>
      <c r="L216" s="49" t="s">
        <v>32</v>
      </c>
      <c r="M216" s="49">
        <v>1</v>
      </c>
      <c r="N216" s="23" t="s">
        <v>33</v>
      </c>
      <c r="O216" s="130">
        <v>650000</v>
      </c>
      <c r="P216" s="115"/>
      <c r="Q216" s="115">
        <v>58500</v>
      </c>
      <c r="R216" s="115">
        <v>58500</v>
      </c>
      <c r="S216" s="115"/>
      <c r="T216" s="115"/>
      <c r="U216" s="115">
        <f t="shared" si="17"/>
        <v>767000</v>
      </c>
      <c r="V216" s="73"/>
      <c r="W216" s="19" t="str">
        <f>VLOOKUP(F216,[3]gstzen!$H$2:$H$500,1,0)</f>
        <v>33AAHCH7072B1ZV</v>
      </c>
      <c r="X216" s="31" t="str">
        <f>VLOOKUP(H216,[3]gstzen!$E$14:$E$481,1,0)</f>
        <v>GE215017491608</v>
      </c>
      <c r="Y216" s="19">
        <f>VLOOKUP(O216,[3]gstzen!$N$2:$N$500,1,0)</f>
        <v>650000</v>
      </c>
      <c r="Z216" s="19">
        <f>VLOOKUP(Q216,[3]gstzen!$Q$2:$Q$502,1,0)</f>
        <v>58500</v>
      </c>
      <c r="AA216" s="19">
        <f>VLOOKUP(R216,[3]gstzen!$P$2:$P$500,1,0)</f>
        <v>58500</v>
      </c>
      <c r="AB216" s="19">
        <f t="shared" si="18"/>
        <v>767000</v>
      </c>
      <c r="AC216" s="73"/>
      <c r="AD216" s="27">
        <f t="shared" si="19"/>
        <v>0</v>
      </c>
      <c r="AE216" s="27">
        <f t="shared" si="20"/>
        <v>0</v>
      </c>
      <c r="AF216" s="27">
        <f t="shared" si="20"/>
        <v>0</v>
      </c>
      <c r="AG216" s="27">
        <f t="shared" si="21"/>
        <v>0</v>
      </c>
    </row>
    <row r="217" spans="1:33" s="75" customFormat="1">
      <c r="A217" s="75">
        <v>2150</v>
      </c>
      <c r="B217" s="19" t="s">
        <v>1125</v>
      </c>
      <c r="C217" s="32" t="s">
        <v>430</v>
      </c>
      <c r="D217" s="21">
        <v>216</v>
      </c>
      <c r="E217" s="80" t="s">
        <v>541</v>
      </c>
      <c r="F217" s="80" t="s">
        <v>542</v>
      </c>
      <c r="G217" s="49" t="s">
        <v>290</v>
      </c>
      <c r="H217" s="80" t="s">
        <v>543</v>
      </c>
      <c r="I217" s="81">
        <v>45762</v>
      </c>
      <c r="J217" s="49" t="s">
        <v>290</v>
      </c>
      <c r="K217" s="53">
        <v>998599</v>
      </c>
      <c r="L217" s="49" t="s">
        <v>32</v>
      </c>
      <c r="M217" s="49">
        <v>1</v>
      </c>
      <c r="N217" s="23" t="s">
        <v>33</v>
      </c>
      <c r="O217" s="130">
        <v>174900</v>
      </c>
      <c r="P217" s="115"/>
      <c r="Q217" s="115">
        <v>15741</v>
      </c>
      <c r="R217" s="115">
        <v>15741</v>
      </c>
      <c r="S217" s="115"/>
      <c r="T217" s="115"/>
      <c r="U217" s="115">
        <f t="shared" si="17"/>
        <v>206382</v>
      </c>
      <c r="V217" s="73"/>
      <c r="W217" s="19" t="str">
        <f>VLOOKUP(F217,[3]gstzen!$H$2:$H$500,1,0)</f>
        <v>33AALCP6335M1Z0</v>
      </c>
      <c r="X217" s="31" t="str">
        <f>VLOOKUP(H217,[3]gstzen!$E$14:$E$481,1,0)</f>
        <v>GE215017501609</v>
      </c>
      <c r="Y217" s="19">
        <f>VLOOKUP(O217,[3]gstzen!$N$2:$N$500,1,0)</f>
        <v>174900</v>
      </c>
      <c r="Z217" s="19">
        <f>VLOOKUP(Q217,[3]gstzen!$Q$2:$Q$502,1,0)</f>
        <v>15741</v>
      </c>
      <c r="AA217" s="19">
        <f>VLOOKUP(R217,[3]gstzen!$P$2:$P$500,1,0)</f>
        <v>15741</v>
      </c>
      <c r="AB217" s="19">
        <f t="shared" si="18"/>
        <v>206382</v>
      </c>
      <c r="AC217" s="73"/>
      <c r="AD217" s="27">
        <f t="shared" si="19"/>
        <v>0</v>
      </c>
      <c r="AE217" s="27">
        <f t="shared" si="20"/>
        <v>0</v>
      </c>
      <c r="AF217" s="27">
        <f t="shared" si="20"/>
        <v>0</v>
      </c>
      <c r="AG217" s="27">
        <f t="shared" si="21"/>
        <v>0</v>
      </c>
    </row>
    <row r="218" spans="1:33" s="75" customFormat="1">
      <c r="A218" s="75">
        <v>2150</v>
      </c>
      <c r="B218" s="19" t="s">
        <v>1125</v>
      </c>
      <c r="C218" s="32" t="s">
        <v>430</v>
      </c>
      <c r="D218" s="21">
        <v>217</v>
      </c>
      <c r="E218" s="80" t="s">
        <v>544</v>
      </c>
      <c r="F218" s="80" t="s">
        <v>545</v>
      </c>
      <c r="G218" s="49" t="s">
        <v>290</v>
      </c>
      <c r="H218" s="80" t="s">
        <v>546</v>
      </c>
      <c r="I218" s="81">
        <v>45763</v>
      </c>
      <c r="J218" s="49" t="s">
        <v>290</v>
      </c>
      <c r="K218" s="53">
        <v>998599</v>
      </c>
      <c r="L218" s="49" t="s">
        <v>32</v>
      </c>
      <c r="M218" s="49">
        <v>1</v>
      </c>
      <c r="N218" s="23" t="s">
        <v>33</v>
      </c>
      <c r="O218" s="130">
        <v>174900</v>
      </c>
      <c r="P218" s="115"/>
      <c r="Q218" s="115">
        <v>15741</v>
      </c>
      <c r="R218" s="115">
        <v>15741</v>
      </c>
      <c r="S218" s="115"/>
      <c r="T218" s="115"/>
      <c r="U218" s="115">
        <f t="shared" si="17"/>
        <v>206382</v>
      </c>
      <c r="V218" s="73"/>
      <c r="W218" s="19" t="str">
        <f>VLOOKUP(F218,[3]gstzen!$H$2:$H$500,1,0)</f>
        <v>33AAHCR2181D1ZP</v>
      </c>
      <c r="X218" s="31" t="str">
        <f>VLOOKUP(H218,[3]gstzen!$E$14:$E$481,1,0)</f>
        <v>GE215017511610</v>
      </c>
      <c r="Y218" s="19">
        <f>VLOOKUP(O218,[3]gstzen!$N$2:$N$500,1,0)</f>
        <v>174900</v>
      </c>
      <c r="Z218" s="19">
        <f>VLOOKUP(Q218,[3]gstzen!$Q$2:$Q$502,1,0)</f>
        <v>15741</v>
      </c>
      <c r="AA218" s="19">
        <f>VLOOKUP(R218,[3]gstzen!$P$2:$P$500,1,0)</f>
        <v>15741</v>
      </c>
      <c r="AB218" s="19">
        <f t="shared" si="18"/>
        <v>206382</v>
      </c>
      <c r="AC218" s="73"/>
      <c r="AD218" s="27">
        <f t="shared" si="19"/>
        <v>0</v>
      </c>
      <c r="AE218" s="27">
        <f t="shared" si="20"/>
        <v>0</v>
      </c>
      <c r="AF218" s="27">
        <f t="shared" si="20"/>
        <v>0</v>
      </c>
      <c r="AG218" s="27">
        <f t="shared" si="21"/>
        <v>0</v>
      </c>
    </row>
    <row r="219" spans="1:33" s="75" customFormat="1">
      <c r="A219" s="75">
        <v>2150</v>
      </c>
      <c r="B219" s="19" t="s">
        <v>1125</v>
      </c>
      <c r="C219" s="32" t="s">
        <v>430</v>
      </c>
      <c r="D219" s="21">
        <v>218</v>
      </c>
      <c r="E219" s="80" t="s">
        <v>547</v>
      </c>
      <c r="F219" s="80" t="s">
        <v>548</v>
      </c>
      <c r="G219" s="49" t="s">
        <v>290</v>
      </c>
      <c r="H219" s="80" t="s">
        <v>549</v>
      </c>
      <c r="I219" s="81">
        <v>45764</v>
      </c>
      <c r="J219" s="49" t="s">
        <v>290</v>
      </c>
      <c r="K219" s="53">
        <v>998599</v>
      </c>
      <c r="L219" s="49" t="s">
        <v>32</v>
      </c>
      <c r="M219" s="49">
        <v>1</v>
      </c>
      <c r="N219" s="23" t="s">
        <v>33</v>
      </c>
      <c r="O219" s="130">
        <v>25000</v>
      </c>
      <c r="P219" s="115"/>
      <c r="Q219" s="115">
        <v>2250</v>
      </c>
      <c r="R219" s="115">
        <v>2250</v>
      </c>
      <c r="S219" s="115"/>
      <c r="T219" s="115"/>
      <c r="U219" s="115">
        <f t="shared" si="17"/>
        <v>29500</v>
      </c>
      <c r="V219" s="73"/>
      <c r="W219" s="19" t="str">
        <f>VLOOKUP(F219,[3]gstzen!$H$2:$H$500,1,0)</f>
        <v>33AAWFK6216G1Z5</v>
      </c>
      <c r="X219" s="31" t="str">
        <f>VLOOKUP(H219,[3]gstzen!$E$14:$E$481,1,0)</f>
        <v>GE215017521611</v>
      </c>
      <c r="Y219" s="19">
        <f>VLOOKUP(O219,[3]gstzen!$N$2:$N$500,1,0)</f>
        <v>25000</v>
      </c>
      <c r="Z219" s="19">
        <f>VLOOKUP(Q219,[3]gstzen!$Q$2:$Q$502,1,0)</f>
        <v>2250</v>
      </c>
      <c r="AA219" s="19">
        <f>VLOOKUP(R219,[3]gstzen!$P$2:$P$500,1,0)</f>
        <v>2250</v>
      </c>
      <c r="AB219" s="19">
        <f t="shared" si="18"/>
        <v>29500</v>
      </c>
      <c r="AC219" s="73"/>
      <c r="AD219" s="27">
        <f t="shared" si="19"/>
        <v>0</v>
      </c>
      <c r="AE219" s="27">
        <f t="shared" si="20"/>
        <v>0</v>
      </c>
      <c r="AF219" s="27">
        <f t="shared" si="20"/>
        <v>0</v>
      </c>
      <c r="AG219" s="27">
        <f t="shared" si="21"/>
        <v>0</v>
      </c>
    </row>
    <row r="220" spans="1:33" s="75" customFormat="1">
      <c r="A220" s="75">
        <v>2150</v>
      </c>
      <c r="B220" s="19" t="s">
        <v>1125</v>
      </c>
      <c r="C220" s="32" t="s">
        <v>430</v>
      </c>
      <c r="D220" s="21">
        <v>219</v>
      </c>
      <c r="E220" s="80" t="s">
        <v>550</v>
      </c>
      <c r="F220" s="80" t="s">
        <v>551</v>
      </c>
      <c r="G220" s="49" t="s">
        <v>290</v>
      </c>
      <c r="H220" s="80" t="s">
        <v>552</v>
      </c>
      <c r="I220" s="81">
        <v>45764</v>
      </c>
      <c r="J220" s="49" t="s">
        <v>290</v>
      </c>
      <c r="K220" s="53">
        <v>998599</v>
      </c>
      <c r="L220" s="49" t="s">
        <v>32</v>
      </c>
      <c r="M220" s="49">
        <v>1</v>
      </c>
      <c r="N220" s="23" t="s">
        <v>33</v>
      </c>
      <c r="O220" s="130">
        <v>25000</v>
      </c>
      <c r="P220" s="115"/>
      <c r="Q220" s="115">
        <v>2250</v>
      </c>
      <c r="R220" s="115">
        <v>2250</v>
      </c>
      <c r="S220" s="115"/>
      <c r="T220" s="115"/>
      <c r="U220" s="115">
        <f t="shared" si="17"/>
        <v>29500</v>
      </c>
      <c r="V220" s="73"/>
      <c r="W220" s="19" t="str">
        <f>VLOOKUP(F220,[3]gstzen!$H$2:$H$500,1,0)</f>
        <v>33AAMCC1960A1Z4</v>
      </c>
      <c r="X220" s="31" t="str">
        <f>VLOOKUP(H220,[3]gstzen!$E$14:$E$481,1,0)</f>
        <v>GE215017531612</v>
      </c>
      <c r="Y220" s="19">
        <f>VLOOKUP(O220,[3]gstzen!$N$2:$N$500,1,0)</f>
        <v>25000</v>
      </c>
      <c r="Z220" s="19">
        <f>VLOOKUP(Q220,[3]gstzen!$Q$2:$Q$502,1,0)</f>
        <v>2250</v>
      </c>
      <c r="AA220" s="19">
        <f>VLOOKUP(R220,[3]gstzen!$P$2:$P$500,1,0)</f>
        <v>2250</v>
      </c>
      <c r="AB220" s="19">
        <f t="shared" si="18"/>
        <v>29500</v>
      </c>
      <c r="AC220" s="73"/>
      <c r="AD220" s="27">
        <f t="shared" si="19"/>
        <v>0</v>
      </c>
      <c r="AE220" s="27">
        <f t="shared" si="20"/>
        <v>0</v>
      </c>
      <c r="AF220" s="27">
        <f t="shared" si="20"/>
        <v>0</v>
      </c>
      <c r="AG220" s="27">
        <f t="shared" si="21"/>
        <v>0</v>
      </c>
    </row>
    <row r="221" spans="1:33" s="75" customFormat="1">
      <c r="A221" s="75">
        <v>2150</v>
      </c>
      <c r="B221" s="19" t="s">
        <v>1125</v>
      </c>
      <c r="C221" s="32" t="s">
        <v>430</v>
      </c>
      <c r="D221" s="21">
        <v>220</v>
      </c>
      <c r="E221" s="80" t="s">
        <v>553</v>
      </c>
      <c r="F221" s="80" t="s">
        <v>554</v>
      </c>
      <c r="G221" s="49" t="s">
        <v>290</v>
      </c>
      <c r="H221" s="80" t="s">
        <v>555</v>
      </c>
      <c r="I221" s="81">
        <v>45764</v>
      </c>
      <c r="J221" s="49" t="s">
        <v>290</v>
      </c>
      <c r="K221" s="53">
        <v>998599</v>
      </c>
      <c r="L221" s="49" t="s">
        <v>32</v>
      </c>
      <c r="M221" s="49">
        <v>1</v>
      </c>
      <c r="N221" s="23" t="s">
        <v>33</v>
      </c>
      <c r="O221" s="130">
        <v>100000</v>
      </c>
      <c r="P221" s="115"/>
      <c r="Q221" s="115">
        <v>9000</v>
      </c>
      <c r="R221" s="115">
        <v>9000</v>
      </c>
      <c r="S221" s="115"/>
      <c r="T221" s="115"/>
      <c r="U221" s="115">
        <f t="shared" si="17"/>
        <v>118000</v>
      </c>
      <c r="V221" s="73"/>
      <c r="W221" s="19" t="str">
        <f>VLOOKUP(F221,[3]gstzen!$H$2:$H$500,1,0)</f>
        <v>33AAGCM6893G1Z6</v>
      </c>
      <c r="X221" s="31" t="str">
        <f>VLOOKUP(H221,[3]gstzen!$E$14:$E$481,1,0)</f>
        <v>GE215017541613</v>
      </c>
      <c r="Y221" s="19">
        <f>VLOOKUP(O221,[3]gstzen!$N$2:$N$500,1,0)</f>
        <v>100000</v>
      </c>
      <c r="Z221" s="19">
        <f>VLOOKUP(Q221,[3]gstzen!$Q$2:$Q$502,1,0)</f>
        <v>9000</v>
      </c>
      <c r="AA221" s="19">
        <f>VLOOKUP(R221,[3]gstzen!$P$2:$P$500,1,0)</f>
        <v>9000</v>
      </c>
      <c r="AB221" s="19">
        <f t="shared" si="18"/>
        <v>118000</v>
      </c>
      <c r="AC221" s="73"/>
      <c r="AD221" s="27">
        <f t="shared" si="19"/>
        <v>0</v>
      </c>
      <c r="AE221" s="27">
        <f t="shared" si="20"/>
        <v>0</v>
      </c>
      <c r="AF221" s="27">
        <f t="shared" si="20"/>
        <v>0</v>
      </c>
      <c r="AG221" s="27">
        <f t="shared" si="21"/>
        <v>0</v>
      </c>
    </row>
    <row r="222" spans="1:33" s="75" customFormat="1">
      <c r="A222" s="75">
        <v>2150</v>
      </c>
      <c r="B222" s="19" t="s">
        <v>1125</v>
      </c>
      <c r="C222" s="32" t="s">
        <v>430</v>
      </c>
      <c r="D222" s="21">
        <v>221</v>
      </c>
      <c r="E222" s="80" t="s">
        <v>556</v>
      </c>
      <c r="F222" s="80" t="s">
        <v>232</v>
      </c>
      <c r="G222" s="49" t="s">
        <v>290</v>
      </c>
      <c r="H222" s="80" t="s">
        <v>557</v>
      </c>
      <c r="I222" s="81">
        <v>45766</v>
      </c>
      <c r="J222" s="49" t="s">
        <v>290</v>
      </c>
      <c r="K222" s="53">
        <v>998599</v>
      </c>
      <c r="L222" s="49" t="s">
        <v>32</v>
      </c>
      <c r="M222" s="49">
        <v>1</v>
      </c>
      <c r="N222" s="23" t="s">
        <v>33</v>
      </c>
      <c r="O222" s="130">
        <v>25000</v>
      </c>
      <c r="P222" s="115"/>
      <c r="Q222" s="115">
        <v>2250</v>
      </c>
      <c r="R222" s="115">
        <v>2250</v>
      </c>
      <c r="S222" s="115"/>
      <c r="T222" s="115"/>
      <c r="U222" s="115">
        <f t="shared" si="17"/>
        <v>29500</v>
      </c>
      <c r="V222" s="73"/>
      <c r="W222" s="19" t="str">
        <f>VLOOKUP(F222,[3]gstzen!$H$2:$H$500,1,0)</f>
        <v>33AAFCS2212J1ZP</v>
      </c>
      <c r="X222" s="31" t="str">
        <f>VLOOKUP(H222,[3]gstzen!$E$14:$E$481,1,0)</f>
        <v>GE215017551614</v>
      </c>
      <c r="Y222" s="19">
        <f>VLOOKUP(O222,[3]gstzen!$N$2:$N$500,1,0)</f>
        <v>25000</v>
      </c>
      <c r="Z222" s="19">
        <f>VLOOKUP(Q222,[3]gstzen!$Q$2:$Q$502,1,0)</f>
        <v>2250</v>
      </c>
      <c r="AA222" s="19">
        <f>VLOOKUP(R222,[3]gstzen!$P$2:$P$500,1,0)</f>
        <v>2250</v>
      </c>
      <c r="AB222" s="19">
        <f t="shared" si="18"/>
        <v>29500</v>
      </c>
      <c r="AC222" s="73"/>
      <c r="AD222" s="27">
        <f t="shared" si="19"/>
        <v>0</v>
      </c>
      <c r="AE222" s="27">
        <f t="shared" si="20"/>
        <v>0</v>
      </c>
      <c r="AF222" s="27">
        <f t="shared" si="20"/>
        <v>0</v>
      </c>
      <c r="AG222" s="27">
        <f t="shared" si="21"/>
        <v>0</v>
      </c>
    </row>
    <row r="223" spans="1:33" s="75" customFormat="1">
      <c r="A223" s="75">
        <v>2150</v>
      </c>
      <c r="B223" s="19" t="s">
        <v>1125</v>
      </c>
      <c r="C223" s="32" t="s">
        <v>430</v>
      </c>
      <c r="D223" s="21">
        <v>222</v>
      </c>
      <c r="E223" s="80" t="s">
        <v>556</v>
      </c>
      <c r="F223" s="80" t="s">
        <v>232</v>
      </c>
      <c r="G223" s="49" t="s">
        <v>290</v>
      </c>
      <c r="H223" s="80" t="s">
        <v>558</v>
      </c>
      <c r="I223" s="81">
        <v>45766</v>
      </c>
      <c r="J223" s="49" t="s">
        <v>290</v>
      </c>
      <c r="K223" s="53">
        <v>998599</v>
      </c>
      <c r="L223" s="49" t="s">
        <v>32</v>
      </c>
      <c r="M223" s="49">
        <v>1</v>
      </c>
      <c r="N223" s="23" t="s">
        <v>33</v>
      </c>
      <c r="O223" s="130">
        <v>50000</v>
      </c>
      <c r="P223" s="115"/>
      <c r="Q223" s="115">
        <v>4500</v>
      </c>
      <c r="R223" s="115">
        <v>4500</v>
      </c>
      <c r="S223" s="115"/>
      <c r="T223" s="115"/>
      <c r="U223" s="115">
        <f t="shared" si="17"/>
        <v>59000</v>
      </c>
      <c r="V223" s="73"/>
      <c r="W223" s="19" t="str">
        <f>VLOOKUP(F223,[3]gstzen!$H$2:$H$500,1,0)</f>
        <v>33AAFCS2212J1ZP</v>
      </c>
      <c r="X223" s="31" t="str">
        <f>VLOOKUP(H223,[3]gstzen!$E$14:$E$481,1,0)</f>
        <v>GE215017561615</v>
      </c>
      <c r="Y223" s="19">
        <f>VLOOKUP(O223,[3]gstzen!$N$2:$N$500,1,0)</f>
        <v>50000</v>
      </c>
      <c r="Z223" s="19">
        <f>VLOOKUP(Q223,[3]gstzen!$Q$2:$Q$502,1,0)</f>
        <v>4500</v>
      </c>
      <c r="AA223" s="19">
        <f>VLOOKUP(R223,[3]gstzen!$P$2:$P$500,1,0)</f>
        <v>4500</v>
      </c>
      <c r="AB223" s="19">
        <f t="shared" si="18"/>
        <v>59000</v>
      </c>
      <c r="AC223" s="73"/>
      <c r="AD223" s="27">
        <f t="shared" si="19"/>
        <v>0</v>
      </c>
      <c r="AE223" s="27">
        <f t="shared" si="20"/>
        <v>0</v>
      </c>
      <c r="AF223" s="27">
        <f t="shared" si="20"/>
        <v>0</v>
      </c>
      <c r="AG223" s="27">
        <f t="shared" si="21"/>
        <v>0</v>
      </c>
    </row>
    <row r="224" spans="1:33" s="75" customFormat="1">
      <c r="A224" s="75">
        <v>2150</v>
      </c>
      <c r="B224" s="19" t="s">
        <v>1125</v>
      </c>
      <c r="C224" s="32" t="s">
        <v>430</v>
      </c>
      <c r="D224" s="21">
        <v>223</v>
      </c>
      <c r="E224" s="80" t="s">
        <v>559</v>
      </c>
      <c r="F224" s="80" t="s">
        <v>560</v>
      </c>
      <c r="G224" s="49" t="s">
        <v>290</v>
      </c>
      <c r="H224" s="80" t="s">
        <v>561</v>
      </c>
      <c r="I224" s="81">
        <v>45766</v>
      </c>
      <c r="J224" s="49" t="s">
        <v>290</v>
      </c>
      <c r="K224" s="53">
        <v>998599</v>
      </c>
      <c r="L224" s="49" t="s">
        <v>32</v>
      </c>
      <c r="M224" s="49">
        <v>1</v>
      </c>
      <c r="N224" s="23" t="s">
        <v>33</v>
      </c>
      <c r="O224" s="130">
        <v>50000</v>
      </c>
      <c r="P224" s="115"/>
      <c r="Q224" s="115">
        <v>4500</v>
      </c>
      <c r="R224" s="115">
        <v>4500</v>
      </c>
      <c r="S224" s="115"/>
      <c r="T224" s="115"/>
      <c r="U224" s="115">
        <f t="shared" si="17"/>
        <v>59000</v>
      </c>
      <c r="V224" s="73"/>
      <c r="W224" s="19" t="str">
        <f>VLOOKUP(F224,[3]gstzen!$H$2:$H$500,1,0)</f>
        <v>33AAKCS2450H1ZH</v>
      </c>
      <c r="X224" s="31" t="str">
        <f>VLOOKUP(H224,[3]gstzen!$E$14:$E$481,1,0)</f>
        <v>GE215017571616</v>
      </c>
      <c r="Y224" s="19">
        <f>VLOOKUP(O224,[3]gstzen!$N$2:$N$500,1,0)</f>
        <v>50000</v>
      </c>
      <c r="Z224" s="19">
        <f>VLOOKUP(Q224,[3]gstzen!$Q$2:$Q$502,1,0)</f>
        <v>4500</v>
      </c>
      <c r="AA224" s="19">
        <f>VLOOKUP(R224,[3]gstzen!$P$2:$P$500,1,0)</f>
        <v>4500</v>
      </c>
      <c r="AB224" s="19">
        <f t="shared" si="18"/>
        <v>59000</v>
      </c>
      <c r="AC224" s="73"/>
      <c r="AD224" s="27">
        <f t="shared" si="19"/>
        <v>0</v>
      </c>
      <c r="AE224" s="27">
        <f t="shared" si="20"/>
        <v>0</v>
      </c>
      <c r="AF224" s="27">
        <f t="shared" si="20"/>
        <v>0</v>
      </c>
      <c r="AG224" s="27">
        <f t="shared" si="21"/>
        <v>0</v>
      </c>
    </row>
    <row r="225" spans="1:33" s="75" customFormat="1">
      <c r="A225" s="75">
        <v>2150</v>
      </c>
      <c r="B225" s="19" t="s">
        <v>1125</v>
      </c>
      <c r="C225" s="32" t="s">
        <v>430</v>
      </c>
      <c r="D225" s="21">
        <v>224</v>
      </c>
      <c r="E225" s="80" t="s">
        <v>562</v>
      </c>
      <c r="F225" s="80" t="s">
        <v>563</v>
      </c>
      <c r="G225" s="49" t="s">
        <v>290</v>
      </c>
      <c r="H225" s="80" t="s">
        <v>564</v>
      </c>
      <c r="I225" s="81">
        <v>45766</v>
      </c>
      <c r="J225" s="49" t="s">
        <v>290</v>
      </c>
      <c r="K225" s="53">
        <v>998599</v>
      </c>
      <c r="L225" s="49" t="s">
        <v>32</v>
      </c>
      <c r="M225" s="49">
        <v>1</v>
      </c>
      <c r="N225" s="23" t="s">
        <v>33</v>
      </c>
      <c r="O225" s="130">
        <v>214230</v>
      </c>
      <c r="P225" s="115"/>
      <c r="Q225" s="115">
        <v>19280.7</v>
      </c>
      <c r="R225" s="115">
        <v>19280.7</v>
      </c>
      <c r="S225" s="115"/>
      <c r="T225" s="115"/>
      <c r="U225" s="115">
        <f t="shared" si="17"/>
        <v>252791.40000000002</v>
      </c>
      <c r="V225" s="73"/>
      <c r="W225" s="19" t="str">
        <f>VLOOKUP(F225,[3]gstzen!$H$2:$H$500,1,0)</f>
        <v>33ABCFM1921F1ZT</v>
      </c>
      <c r="X225" s="31" t="str">
        <f>VLOOKUP(H225,[3]gstzen!$E$14:$E$481,1,0)</f>
        <v>GE215017581617</v>
      </c>
      <c r="Y225" s="19">
        <f>VLOOKUP(O225,[3]gstzen!$N$2:$N$500,1,0)</f>
        <v>214230</v>
      </c>
      <c r="Z225" s="19">
        <f>VLOOKUP(Q225,[3]gstzen!$Q$2:$Q$502,1,0)</f>
        <v>19280.7</v>
      </c>
      <c r="AA225" s="19">
        <f>VLOOKUP(R225,[3]gstzen!$P$2:$P$500,1,0)</f>
        <v>19280.7</v>
      </c>
      <c r="AB225" s="19">
        <f t="shared" si="18"/>
        <v>252791.40000000002</v>
      </c>
      <c r="AC225" s="73"/>
      <c r="AD225" s="27">
        <f t="shared" si="19"/>
        <v>0</v>
      </c>
      <c r="AE225" s="27">
        <f t="shared" si="20"/>
        <v>0</v>
      </c>
      <c r="AF225" s="27">
        <f t="shared" si="20"/>
        <v>0</v>
      </c>
      <c r="AG225" s="27">
        <f t="shared" si="21"/>
        <v>0</v>
      </c>
    </row>
    <row r="226" spans="1:33" s="75" customFormat="1">
      <c r="A226" s="75">
        <v>2150</v>
      </c>
      <c r="B226" s="19" t="s">
        <v>1125</v>
      </c>
      <c r="C226" s="32" t="s">
        <v>430</v>
      </c>
      <c r="D226" s="21">
        <v>225</v>
      </c>
      <c r="E226" s="80" t="s">
        <v>562</v>
      </c>
      <c r="F226" s="80" t="s">
        <v>563</v>
      </c>
      <c r="G226" s="49" t="s">
        <v>290</v>
      </c>
      <c r="H226" s="80" t="s">
        <v>565</v>
      </c>
      <c r="I226" s="81">
        <v>45766</v>
      </c>
      <c r="J226" s="49" t="s">
        <v>290</v>
      </c>
      <c r="K226" s="53">
        <v>998599</v>
      </c>
      <c r="L226" s="49" t="s">
        <v>32</v>
      </c>
      <c r="M226" s="49">
        <v>1</v>
      </c>
      <c r="N226" s="23" t="s">
        <v>33</v>
      </c>
      <c r="O226" s="130">
        <v>25000</v>
      </c>
      <c r="P226" s="115"/>
      <c r="Q226" s="115">
        <v>2250</v>
      </c>
      <c r="R226" s="115">
        <v>2250</v>
      </c>
      <c r="S226" s="115"/>
      <c r="T226" s="115"/>
      <c r="U226" s="115">
        <f t="shared" si="17"/>
        <v>29500</v>
      </c>
      <c r="V226" s="73"/>
      <c r="W226" s="19" t="str">
        <f>VLOOKUP(F226,[3]gstzen!$H$2:$H$500,1,0)</f>
        <v>33ABCFM1921F1ZT</v>
      </c>
      <c r="X226" s="31" t="str">
        <f>VLOOKUP(H226,[3]gstzen!$E$14:$E$481,1,0)</f>
        <v>GE215017591618</v>
      </c>
      <c r="Y226" s="19">
        <f>VLOOKUP(O226,[3]gstzen!$N$2:$N$500,1,0)</f>
        <v>25000</v>
      </c>
      <c r="Z226" s="19">
        <f>VLOOKUP(Q226,[3]gstzen!$Q$2:$Q$502,1,0)</f>
        <v>2250</v>
      </c>
      <c r="AA226" s="19">
        <f>VLOOKUP(R226,[3]gstzen!$P$2:$P$500,1,0)</f>
        <v>2250</v>
      </c>
      <c r="AB226" s="19">
        <f t="shared" si="18"/>
        <v>29500</v>
      </c>
      <c r="AC226" s="73"/>
      <c r="AD226" s="27">
        <f t="shared" si="19"/>
        <v>0</v>
      </c>
      <c r="AE226" s="27">
        <f t="shared" si="20"/>
        <v>0</v>
      </c>
      <c r="AF226" s="27">
        <f t="shared" si="20"/>
        <v>0</v>
      </c>
      <c r="AG226" s="27">
        <f t="shared" si="21"/>
        <v>0</v>
      </c>
    </row>
    <row r="227" spans="1:33" s="75" customFormat="1">
      <c r="A227" s="75">
        <v>2150</v>
      </c>
      <c r="B227" s="19" t="s">
        <v>1125</v>
      </c>
      <c r="C227" s="32" t="s">
        <v>430</v>
      </c>
      <c r="D227" s="21">
        <v>226</v>
      </c>
      <c r="E227" s="80" t="s">
        <v>562</v>
      </c>
      <c r="F227" s="80" t="s">
        <v>563</v>
      </c>
      <c r="G227" s="49" t="s">
        <v>290</v>
      </c>
      <c r="H227" s="80" t="s">
        <v>566</v>
      </c>
      <c r="I227" s="81">
        <v>45766</v>
      </c>
      <c r="J227" s="49" t="s">
        <v>290</v>
      </c>
      <c r="K227" s="53">
        <v>998599</v>
      </c>
      <c r="L227" s="49" t="s">
        <v>32</v>
      </c>
      <c r="M227" s="49">
        <v>1</v>
      </c>
      <c r="N227" s="23" t="s">
        <v>33</v>
      </c>
      <c r="O227" s="130">
        <v>214230</v>
      </c>
      <c r="P227" s="115"/>
      <c r="Q227" s="115">
        <v>19280.7</v>
      </c>
      <c r="R227" s="115">
        <v>19280.7</v>
      </c>
      <c r="S227" s="115"/>
      <c r="T227" s="115"/>
      <c r="U227" s="115">
        <f t="shared" si="17"/>
        <v>252791.40000000002</v>
      </c>
      <c r="V227" s="73"/>
      <c r="W227" s="19" t="str">
        <f>VLOOKUP(F227,[3]gstzen!$H$2:$H$500,1,0)</f>
        <v>33ABCFM1921F1ZT</v>
      </c>
      <c r="X227" s="31" t="str">
        <f>VLOOKUP(H227,[3]gstzen!$E$14:$E$481,1,0)</f>
        <v>GE215017601619</v>
      </c>
      <c r="Y227" s="19">
        <f>VLOOKUP(O227,[3]gstzen!$N$2:$N$500,1,0)</f>
        <v>214230</v>
      </c>
      <c r="Z227" s="19">
        <f>VLOOKUP(Q227,[3]gstzen!$Q$2:$Q$502,1,0)</f>
        <v>19280.7</v>
      </c>
      <c r="AA227" s="19">
        <f>VLOOKUP(R227,[3]gstzen!$P$2:$P$500,1,0)</f>
        <v>19280.7</v>
      </c>
      <c r="AB227" s="19">
        <f t="shared" si="18"/>
        <v>252791.40000000002</v>
      </c>
      <c r="AC227" s="73"/>
      <c r="AD227" s="27">
        <f t="shared" si="19"/>
        <v>0</v>
      </c>
      <c r="AE227" s="27">
        <f t="shared" si="20"/>
        <v>0</v>
      </c>
      <c r="AF227" s="27">
        <f t="shared" si="20"/>
        <v>0</v>
      </c>
      <c r="AG227" s="27">
        <f t="shared" si="21"/>
        <v>0</v>
      </c>
    </row>
    <row r="228" spans="1:33" s="75" customFormat="1">
      <c r="A228" s="75">
        <v>2150</v>
      </c>
      <c r="B228" s="19" t="s">
        <v>1125</v>
      </c>
      <c r="C228" s="32" t="s">
        <v>430</v>
      </c>
      <c r="D228" s="21">
        <v>227</v>
      </c>
      <c r="E228" s="80" t="s">
        <v>562</v>
      </c>
      <c r="F228" s="80" t="s">
        <v>563</v>
      </c>
      <c r="G228" s="49" t="s">
        <v>290</v>
      </c>
      <c r="H228" s="80" t="s">
        <v>567</v>
      </c>
      <c r="I228" s="81">
        <v>45766</v>
      </c>
      <c r="J228" s="49" t="s">
        <v>290</v>
      </c>
      <c r="K228" s="53">
        <v>998599</v>
      </c>
      <c r="L228" s="49" t="s">
        <v>32</v>
      </c>
      <c r="M228" s="49">
        <v>1</v>
      </c>
      <c r="N228" s="23" t="s">
        <v>33</v>
      </c>
      <c r="O228" s="130">
        <v>214230</v>
      </c>
      <c r="P228" s="115"/>
      <c r="Q228" s="115">
        <v>19280.7</v>
      </c>
      <c r="R228" s="115">
        <v>19280.7</v>
      </c>
      <c r="S228" s="115"/>
      <c r="T228" s="115"/>
      <c r="U228" s="115">
        <f t="shared" si="17"/>
        <v>252791.40000000002</v>
      </c>
      <c r="V228" s="73"/>
      <c r="W228" s="19" t="str">
        <f>VLOOKUP(F228,[3]gstzen!$H$2:$H$500,1,0)</f>
        <v>33ABCFM1921F1ZT</v>
      </c>
      <c r="X228" s="31" t="str">
        <f>VLOOKUP(H228,[3]gstzen!$E$14:$E$481,1,0)</f>
        <v>GE215017611620</v>
      </c>
      <c r="Y228" s="19">
        <f>VLOOKUP(O228,[3]gstzen!$N$2:$N$500,1,0)</f>
        <v>214230</v>
      </c>
      <c r="Z228" s="19">
        <f>VLOOKUP(Q228,[3]gstzen!$Q$2:$Q$502,1,0)</f>
        <v>19280.7</v>
      </c>
      <c r="AA228" s="19">
        <f>VLOOKUP(R228,[3]gstzen!$P$2:$P$500,1,0)</f>
        <v>19280.7</v>
      </c>
      <c r="AB228" s="19">
        <f t="shared" si="18"/>
        <v>252791.40000000002</v>
      </c>
      <c r="AC228" s="73"/>
      <c r="AD228" s="27">
        <f t="shared" si="19"/>
        <v>0</v>
      </c>
      <c r="AE228" s="27">
        <f t="shared" si="20"/>
        <v>0</v>
      </c>
      <c r="AF228" s="27">
        <f t="shared" si="20"/>
        <v>0</v>
      </c>
      <c r="AG228" s="27">
        <f t="shared" si="21"/>
        <v>0</v>
      </c>
    </row>
    <row r="229" spans="1:33" s="75" customFormat="1">
      <c r="A229" s="75">
        <v>2150</v>
      </c>
      <c r="B229" s="19" t="s">
        <v>1125</v>
      </c>
      <c r="C229" s="32" t="s">
        <v>430</v>
      </c>
      <c r="D229" s="21">
        <v>228</v>
      </c>
      <c r="E229" s="80" t="s">
        <v>562</v>
      </c>
      <c r="F229" s="80" t="s">
        <v>563</v>
      </c>
      <c r="G229" s="49" t="s">
        <v>290</v>
      </c>
      <c r="H229" s="80" t="s">
        <v>568</v>
      </c>
      <c r="I229" s="81">
        <v>45766</v>
      </c>
      <c r="J229" s="49" t="s">
        <v>290</v>
      </c>
      <c r="K229" s="53">
        <v>998599</v>
      </c>
      <c r="L229" s="49" t="s">
        <v>32</v>
      </c>
      <c r="M229" s="49">
        <v>1</v>
      </c>
      <c r="N229" s="23" t="s">
        <v>33</v>
      </c>
      <c r="O229" s="130">
        <v>25000</v>
      </c>
      <c r="P229" s="115"/>
      <c r="Q229" s="115">
        <v>2250</v>
      </c>
      <c r="R229" s="115">
        <v>2250</v>
      </c>
      <c r="S229" s="115"/>
      <c r="T229" s="115"/>
      <c r="U229" s="115">
        <f t="shared" si="17"/>
        <v>29500</v>
      </c>
      <c r="V229" s="73"/>
      <c r="W229" s="19" t="str">
        <f>VLOOKUP(F229,[3]gstzen!$H$2:$H$500,1,0)</f>
        <v>33ABCFM1921F1ZT</v>
      </c>
      <c r="X229" s="31" t="str">
        <f>VLOOKUP(H229,[3]gstzen!$E$14:$E$481,1,0)</f>
        <v>GE215017621621</v>
      </c>
      <c r="Y229" s="19">
        <f>VLOOKUP(O229,[3]gstzen!$N$2:$N$500,1,0)</f>
        <v>25000</v>
      </c>
      <c r="Z229" s="19">
        <f>VLOOKUP(Q229,[3]gstzen!$Q$2:$Q$502,1,0)</f>
        <v>2250</v>
      </c>
      <c r="AA229" s="19">
        <f>VLOOKUP(R229,[3]gstzen!$P$2:$P$500,1,0)</f>
        <v>2250</v>
      </c>
      <c r="AB229" s="19">
        <f t="shared" si="18"/>
        <v>29500</v>
      </c>
      <c r="AC229" s="73"/>
      <c r="AD229" s="27">
        <f t="shared" si="19"/>
        <v>0</v>
      </c>
      <c r="AE229" s="27">
        <f t="shared" si="20"/>
        <v>0</v>
      </c>
      <c r="AF229" s="27">
        <f t="shared" si="20"/>
        <v>0</v>
      </c>
      <c r="AG229" s="27">
        <f t="shared" si="21"/>
        <v>0</v>
      </c>
    </row>
    <row r="230" spans="1:33" s="75" customFormat="1">
      <c r="A230" s="75">
        <v>2150</v>
      </c>
      <c r="B230" s="19" t="s">
        <v>1125</v>
      </c>
      <c r="C230" s="32" t="s">
        <v>430</v>
      </c>
      <c r="D230" s="21">
        <v>229</v>
      </c>
      <c r="E230" s="80" t="s">
        <v>569</v>
      </c>
      <c r="F230" s="80" t="s">
        <v>570</v>
      </c>
      <c r="G230" s="49" t="s">
        <v>290</v>
      </c>
      <c r="H230" s="80" t="s">
        <v>571</v>
      </c>
      <c r="I230" s="81">
        <v>45766</v>
      </c>
      <c r="J230" s="49" t="s">
        <v>290</v>
      </c>
      <c r="K230" s="53">
        <v>998599</v>
      </c>
      <c r="L230" s="49" t="s">
        <v>32</v>
      </c>
      <c r="M230" s="49">
        <v>1</v>
      </c>
      <c r="N230" s="23" t="s">
        <v>33</v>
      </c>
      <c r="O230" s="130">
        <v>174900</v>
      </c>
      <c r="P230" s="115"/>
      <c r="Q230" s="115">
        <v>15741</v>
      </c>
      <c r="R230" s="115">
        <v>15741</v>
      </c>
      <c r="S230" s="115"/>
      <c r="T230" s="115"/>
      <c r="U230" s="115">
        <f t="shared" si="17"/>
        <v>206382</v>
      </c>
      <c r="V230" s="73"/>
      <c r="W230" s="19" t="str">
        <f>VLOOKUP(F230,[3]gstzen!$H$2:$H$500,1,0)</f>
        <v>33AALCT5099C1Z6</v>
      </c>
      <c r="X230" s="31" t="str">
        <f>VLOOKUP(H230,[3]gstzen!$E$14:$E$481,1,0)</f>
        <v>GE215017631622</v>
      </c>
      <c r="Y230" s="19">
        <f>VLOOKUP(O230,[3]gstzen!$N$2:$N$500,1,0)</f>
        <v>174900</v>
      </c>
      <c r="Z230" s="19">
        <f>VLOOKUP(Q230,[3]gstzen!$Q$2:$Q$502,1,0)</f>
        <v>15741</v>
      </c>
      <c r="AA230" s="19">
        <f>VLOOKUP(R230,[3]gstzen!$P$2:$P$500,1,0)</f>
        <v>15741</v>
      </c>
      <c r="AB230" s="19">
        <f t="shared" si="18"/>
        <v>206382</v>
      </c>
      <c r="AC230" s="73"/>
      <c r="AD230" s="27">
        <f t="shared" si="19"/>
        <v>0</v>
      </c>
      <c r="AE230" s="27">
        <f t="shared" si="20"/>
        <v>0</v>
      </c>
      <c r="AF230" s="27">
        <f t="shared" si="20"/>
        <v>0</v>
      </c>
      <c r="AG230" s="27">
        <f t="shared" si="21"/>
        <v>0</v>
      </c>
    </row>
    <row r="231" spans="1:33" s="75" customFormat="1">
      <c r="A231" s="75">
        <v>2150</v>
      </c>
      <c r="B231" s="19" t="s">
        <v>1125</v>
      </c>
      <c r="C231" s="32" t="s">
        <v>430</v>
      </c>
      <c r="D231" s="21">
        <v>230</v>
      </c>
      <c r="E231" s="80" t="s">
        <v>572</v>
      </c>
      <c r="F231" s="80" t="s">
        <v>416</v>
      </c>
      <c r="G231" s="49" t="s">
        <v>290</v>
      </c>
      <c r="H231" s="80" t="s">
        <v>573</v>
      </c>
      <c r="I231" s="81">
        <v>45766</v>
      </c>
      <c r="J231" s="49" t="s">
        <v>290</v>
      </c>
      <c r="K231" s="53">
        <v>998599</v>
      </c>
      <c r="L231" s="49" t="s">
        <v>32</v>
      </c>
      <c r="M231" s="49">
        <v>1</v>
      </c>
      <c r="N231" s="23" t="s">
        <v>33</v>
      </c>
      <c r="O231" s="130">
        <v>174900</v>
      </c>
      <c r="P231" s="115"/>
      <c r="Q231" s="115">
        <v>15741</v>
      </c>
      <c r="R231" s="115">
        <v>15741</v>
      </c>
      <c r="S231" s="115"/>
      <c r="T231" s="115"/>
      <c r="U231" s="115">
        <f t="shared" si="17"/>
        <v>206382</v>
      </c>
      <c r="V231" s="73"/>
      <c r="W231" s="19" t="str">
        <f>VLOOKUP(F231,[3]gstzen!$H$2:$H$500,1,0)</f>
        <v>33AAZFV3762H1ZK</v>
      </c>
      <c r="X231" s="31" t="str">
        <f>VLOOKUP(H231,[3]gstzen!$E$14:$E$481,1,0)</f>
        <v>GE215017641623</v>
      </c>
      <c r="Y231" s="19">
        <f>VLOOKUP(O231,[3]gstzen!$N$2:$N$500,1,0)</f>
        <v>174900</v>
      </c>
      <c r="Z231" s="19">
        <f>VLOOKUP(Q231,[3]gstzen!$Q$2:$Q$502,1,0)</f>
        <v>15741</v>
      </c>
      <c r="AA231" s="19">
        <f>VLOOKUP(R231,[3]gstzen!$P$2:$P$500,1,0)</f>
        <v>15741</v>
      </c>
      <c r="AB231" s="19">
        <f t="shared" si="18"/>
        <v>206382</v>
      </c>
      <c r="AC231" s="73"/>
      <c r="AD231" s="27">
        <f t="shared" si="19"/>
        <v>0</v>
      </c>
      <c r="AE231" s="27">
        <f t="shared" si="20"/>
        <v>0</v>
      </c>
      <c r="AF231" s="27">
        <f t="shared" si="20"/>
        <v>0</v>
      </c>
      <c r="AG231" s="27">
        <f t="shared" si="21"/>
        <v>0</v>
      </c>
    </row>
    <row r="232" spans="1:33" s="75" customFormat="1">
      <c r="A232" s="75">
        <v>2150</v>
      </c>
      <c r="B232" s="19" t="s">
        <v>1125</v>
      </c>
      <c r="C232" s="32" t="s">
        <v>430</v>
      </c>
      <c r="D232" s="21">
        <v>231</v>
      </c>
      <c r="E232" s="80" t="s">
        <v>574</v>
      </c>
      <c r="F232" s="80" t="s">
        <v>575</v>
      </c>
      <c r="G232" s="49" t="s">
        <v>290</v>
      </c>
      <c r="H232" s="80" t="s">
        <v>576</v>
      </c>
      <c r="I232" s="81">
        <v>45766</v>
      </c>
      <c r="J232" s="49" t="s">
        <v>290</v>
      </c>
      <c r="K232" s="53">
        <v>998599</v>
      </c>
      <c r="L232" s="49" t="s">
        <v>32</v>
      </c>
      <c r="M232" s="49">
        <v>1</v>
      </c>
      <c r="N232" s="23" t="s">
        <v>33</v>
      </c>
      <c r="O232" s="130">
        <v>174900</v>
      </c>
      <c r="P232" s="115"/>
      <c r="Q232" s="115">
        <v>15741</v>
      </c>
      <c r="R232" s="115">
        <v>15741</v>
      </c>
      <c r="S232" s="115"/>
      <c r="T232" s="115"/>
      <c r="U232" s="115">
        <f t="shared" si="17"/>
        <v>206382</v>
      </c>
      <c r="V232" s="73"/>
      <c r="W232" s="19" t="str">
        <f>VLOOKUP(F232,[3]gstzen!$H$2:$H$500,1,0)</f>
        <v>33AFHFS3843P1ZG</v>
      </c>
      <c r="X232" s="31" t="str">
        <f>VLOOKUP(H232,[3]gstzen!$E$14:$E$481,1,0)</f>
        <v>GE215017651624</v>
      </c>
      <c r="Y232" s="19">
        <f>VLOOKUP(O232,[3]gstzen!$N$2:$N$500,1,0)</f>
        <v>174900</v>
      </c>
      <c r="Z232" s="19">
        <f>VLOOKUP(Q232,[3]gstzen!$Q$2:$Q$502,1,0)</f>
        <v>15741</v>
      </c>
      <c r="AA232" s="19">
        <f>VLOOKUP(R232,[3]gstzen!$P$2:$P$500,1,0)</f>
        <v>15741</v>
      </c>
      <c r="AB232" s="19">
        <f t="shared" si="18"/>
        <v>206382</v>
      </c>
      <c r="AC232" s="73"/>
      <c r="AD232" s="27">
        <f t="shared" si="19"/>
        <v>0</v>
      </c>
      <c r="AE232" s="27">
        <f t="shared" si="20"/>
        <v>0</v>
      </c>
      <c r="AF232" s="27">
        <f t="shared" si="20"/>
        <v>0</v>
      </c>
      <c r="AG232" s="27">
        <f t="shared" si="21"/>
        <v>0</v>
      </c>
    </row>
    <row r="233" spans="1:33" s="75" customFormat="1">
      <c r="A233" s="75">
        <v>2150</v>
      </c>
      <c r="B233" s="19" t="s">
        <v>1125</v>
      </c>
      <c r="C233" s="32" t="s">
        <v>430</v>
      </c>
      <c r="D233" s="21">
        <v>232</v>
      </c>
      <c r="E233" s="80" t="s">
        <v>577</v>
      </c>
      <c r="F233" s="80" t="s">
        <v>578</v>
      </c>
      <c r="G233" s="49" t="s">
        <v>290</v>
      </c>
      <c r="H233" s="80" t="s">
        <v>579</v>
      </c>
      <c r="I233" s="81">
        <v>45766</v>
      </c>
      <c r="J233" s="49" t="s">
        <v>290</v>
      </c>
      <c r="K233" s="53">
        <v>998599</v>
      </c>
      <c r="L233" s="49" t="s">
        <v>32</v>
      </c>
      <c r="M233" s="49">
        <v>1</v>
      </c>
      <c r="N233" s="23" t="s">
        <v>33</v>
      </c>
      <c r="O233" s="130">
        <v>600000</v>
      </c>
      <c r="P233" s="115"/>
      <c r="Q233" s="115">
        <v>54000</v>
      </c>
      <c r="R233" s="115">
        <v>54000</v>
      </c>
      <c r="S233" s="115"/>
      <c r="T233" s="115"/>
      <c r="U233" s="115">
        <f t="shared" si="17"/>
        <v>708000</v>
      </c>
      <c r="V233" s="73"/>
      <c r="W233" s="19" t="str">
        <f>VLOOKUP(F233,[3]gstzen!$H$2:$H$500,1,0)</f>
        <v>33AAKCT9321Q1ZP</v>
      </c>
      <c r="X233" s="31" t="str">
        <f>VLOOKUP(H233,[3]gstzen!$E$14:$E$481,1,0)</f>
        <v>GE215017661625</v>
      </c>
      <c r="Y233" s="19">
        <f>VLOOKUP(O233,[3]gstzen!$N$2:$N$500,1,0)</f>
        <v>600000</v>
      </c>
      <c r="Z233" s="19">
        <f>VLOOKUP(Q233,[3]gstzen!$Q$2:$Q$502,1,0)</f>
        <v>54000</v>
      </c>
      <c r="AA233" s="19">
        <f>VLOOKUP(R233,[3]gstzen!$P$2:$P$500,1,0)</f>
        <v>54000</v>
      </c>
      <c r="AB233" s="19">
        <f t="shared" si="18"/>
        <v>708000</v>
      </c>
      <c r="AC233" s="73"/>
      <c r="AD233" s="27">
        <f t="shared" si="19"/>
        <v>0</v>
      </c>
      <c r="AE233" s="27">
        <f t="shared" si="20"/>
        <v>0</v>
      </c>
      <c r="AF233" s="27">
        <f t="shared" si="20"/>
        <v>0</v>
      </c>
      <c r="AG233" s="27">
        <f t="shared" si="21"/>
        <v>0</v>
      </c>
    </row>
    <row r="234" spans="1:33" s="75" customFormat="1">
      <c r="A234" s="75">
        <v>2150</v>
      </c>
      <c r="B234" s="19" t="s">
        <v>1125</v>
      </c>
      <c r="C234" s="32" t="s">
        <v>430</v>
      </c>
      <c r="D234" s="21">
        <v>233</v>
      </c>
      <c r="E234" s="80" t="s">
        <v>580</v>
      </c>
      <c r="F234" s="80" t="s">
        <v>581</v>
      </c>
      <c r="G234" s="49" t="s">
        <v>290</v>
      </c>
      <c r="H234" s="80" t="s">
        <v>582</v>
      </c>
      <c r="I234" s="81">
        <v>38463</v>
      </c>
      <c r="J234" s="49" t="s">
        <v>290</v>
      </c>
      <c r="K234" s="53">
        <v>998599</v>
      </c>
      <c r="L234" s="49" t="s">
        <v>32</v>
      </c>
      <c r="M234" s="49">
        <v>1</v>
      </c>
      <c r="N234" s="23" t="s">
        <v>33</v>
      </c>
      <c r="O234" s="130">
        <v>25000</v>
      </c>
      <c r="P234" s="115"/>
      <c r="Q234" s="115">
        <v>2250</v>
      </c>
      <c r="R234" s="115">
        <v>2250</v>
      </c>
      <c r="S234" s="115"/>
      <c r="T234" s="115"/>
      <c r="U234" s="115">
        <f t="shared" si="17"/>
        <v>29500</v>
      </c>
      <c r="V234" s="73"/>
      <c r="W234" s="19" t="str">
        <f>VLOOKUP(F234,[3]gstzen!$H$2:$H$500,1,0)</f>
        <v>33AABFH8015P1Z9</v>
      </c>
      <c r="X234" s="31" t="str">
        <f>VLOOKUP(H234,[3]gstzen!$E$14:$E$481,1,0)</f>
        <v>GE215017671626</v>
      </c>
      <c r="Y234" s="19">
        <f>VLOOKUP(O234,[3]gstzen!$N$2:$N$500,1,0)</f>
        <v>25000</v>
      </c>
      <c r="Z234" s="19">
        <f>VLOOKUP(Q234,[3]gstzen!$Q$2:$Q$502,1,0)</f>
        <v>2250</v>
      </c>
      <c r="AA234" s="19">
        <f>VLOOKUP(R234,[3]gstzen!$P$2:$P$500,1,0)</f>
        <v>2250</v>
      </c>
      <c r="AB234" s="19">
        <f t="shared" si="18"/>
        <v>29500</v>
      </c>
      <c r="AC234" s="73"/>
      <c r="AD234" s="27">
        <f t="shared" si="19"/>
        <v>0</v>
      </c>
      <c r="AE234" s="27">
        <f t="shared" si="20"/>
        <v>0</v>
      </c>
      <c r="AF234" s="27">
        <f t="shared" si="20"/>
        <v>0</v>
      </c>
      <c r="AG234" s="27">
        <f t="shared" si="21"/>
        <v>0</v>
      </c>
    </row>
    <row r="235" spans="1:33" s="75" customFormat="1">
      <c r="A235" s="75">
        <v>2150</v>
      </c>
      <c r="B235" s="19" t="s">
        <v>1125</v>
      </c>
      <c r="C235" s="32" t="s">
        <v>430</v>
      </c>
      <c r="D235" s="21">
        <v>234</v>
      </c>
      <c r="E235" s="80" t="s">
        <v>580</v>
      </c>
      <c r="F235" s="80" t="s">
        <v>581</v>
      </c>
      <c r="G235" s="49" t="s">
        <v>290</v>
      </c>
      <c r="H235" s="80" t="s">
        <v>583</v>
      </c>
      <c r="I235" s="81">
        <v>38463</v>
      </c>
      <c r="J235" s="49" t="s">
        <v>290</v>
      </c>
      <c r="K235" s="53">
        <v>998599</v>
      </c>
      <c r="L235" s="49" t="s">
        <v>32</v>
      </c>
      <c r="M235" s="49">
        <v>1</v>
      </c>
      <c r="N235" s="23" t="s">
        <v>33</v>
      </c>
      <c r="O235" s="130">
        <v>25000</v>
      </c>
      <c r="P235" s="115"/>
      <c r="Q235" s="115">
        <v>2250</v>
      </c>
      <c r="R235" s="115">
        <v>2250</v>
      </c>
      <c r="S235" s="115"/>
      <c r="T235" s="115"/>
      <c r="U235" s="115">
        <f t="shared" si="17"/>
        <v>29500</v>
      </c>
      <c r="V235" s="73"/>
      <c r="W235" s="19" t="str">
        <f>VLOOKUP(F235,[3]gstzen!$H$2:$H$500,1,0)</f>
        <v>33AABFH8015P1Z9</v>
      </c>
      <c r="X235" s="31" t="str">
        <f>VLOOKUP(H235,[3]gstzen!$E$14:$E$481,1,0)</f>
        <v>GE215017681627</v>
      </c>
      <c r="Y235" s="19">
        <f>VLOOKUP(O235,[3]gstzen!$N$2:$N$500,1,0)</f>
        <v>25000</v>
      </c>
      <c r="Z235" s="19">
        <f>VLOOKUP(Q235,[3]gstzen!$Q$2:$Q$502,1,0)</f>
        <v>2250</v>
      </c>
      <c r="AA235" s="19">
        <f>VLOOKUP(R235,[3]gstzen!$P$2:$P$500,1,0)</f>
        <v>2250</v>
      </c>
      <c r="AB235" s="19">
        <f t="shared" si="18"/>
        <v>29500</v>
      </c>
      <c r="AC235" s="73"/>
      <c r="AD235" s="27">
        <f t="shared" si="19"/>
        <v>0</v>
      </c>
      <c r="AE235" s="27">
        <f t="shared" si="20"/>
        <v>0</v>
      </c>
      <c r="AF235" s="27">
        <f t="shared" si="20"/>
        <v>0</v>
      </c>
      <c r="AG235" s="27">
        <f t="shared" si="21"/>
        <v>0</v>
      </c>
    </row>
    <row r="236" spans="1:33" s="75" customFormat="1">
      <c r="A236" s="75">
        <v>2150</v>
      </c>
      <c r="B236" s="19" t="s">
        <v>1125</v>
      </c>
      <c r="C236" s="32" t="s">
        <v>430</v>
      </c>
      <c r="D236" s="21">
        <v>235</v>
      </c>
      <c r="E236" s="80" t="s">
        <v>584</v>
      </c>
      <c r="F236" s="80" t="s">
        <v>585</v>
      </c>
      <c r="G236" s="49" t="s">
        <v>290</v>
      </c>
      <c r="H236" s="80" t="s">
        <v>586</v>
      </c>
      <c r="I236" s="81">
        <v>38463</v>
      </c>
      <c r="J236" s="49" t="s">
        <v>290</v>
      </c>
      <c r="K236" s="53">
        <v>998599</v>
      </c>
      <c r="L236" s="49" t="s">
        <v>32</v>
      </c>
      <c r="M236" s="49">
        <v>1</v>
      </c>
      <c r="N236" s="23" t="s">
        <v>33</v>
      </c>
      <c r="O236" s="130">
        <v>25000</v>
      </c>
      <c r="P236" s="115"/>
      <c r="Q236" s="115">
        <v>2250</v>
      </c>
      <c r="R236" s="115">
        <v>2250</v>
      </c>
      <c r="S236" s="115"/>
      <c r="T236" s="115"/>
      <c r="U236" s="115">
        <f t="shared" ref="U236:U299" si="22">O236+Q236+R236</f>
        <v>29500</v>
      </c>
      <c r="V236" s="73"/>
      <c r="W236" s="19" t="str">
        <f>VLOOKUP(F236,[3]gstzen!$H$2:$H$500,1,0)</f>
        <v>33AAUFN7617G1ZX</v>
      </c>
      <c r="X236" s="31" t="str">
        <f>VLOOKUP(H236,[3]gstzen!$E$14:$E$481,1,0)</f>
        <v>GE215017691628</v>
      </c>
      <c r="Y236" s="19">
        <f>VLOOKUP(O236,[3]gstzen!$N$2:$N$500,1,0)</f>
        <v>25000</v>
      </c>
      <c r="Z236" s="19">
        <f>VLOOKUP(Q236,[3]gstzen!$Q$2:$Q$502,1,0)</f>
        <v>2250</v>
      </c>
      <c r="AA236" s="19">
        <f>VLOOKUP(R236,[3]gstzen!$P$2:$P$500,1,0)</f>
        <v>2250</v>
      </c>
      <c r="AB236" s="19">
        <f t="shared" si="18"/>
        <v>29500</v>
      </c>
      <c r="AC236" s="73"/>
      <c r="AD236" s="27">
        <f t="shared" si="19"/>
        <v>0</v>
      </c>
      <c r="AE236" s="27">
        <f t="shared" si="20"/>
        <v>0</v>
      </c>
      <c r="AF236" s="27">
        <f t="shared" si="20"/>
        <v>0</v>
      </c>
      <c r="AG236" s="27">
        <f t="shared" si="21"/>
        <v>0</v>
      </c>
    </row>
    <row r="237" spans="1:33" s="75" customFormat="1">
      <c r="A237" s="75">
        <v>2150</v>
      </c>
      <c r="B237" s="19" t="s">
        <v>1125</v>
      </c>
      <c r="C237" s="32" t="s">
        <v>430</v>
      </c>
      <c r="D237" s="21">
        <v>236</v>
      </c>
      <c r="E237" s="80" t="s">
        <v>587</v>
      </c>
      <c r="F237" s="80" t="s">
        <v>588</v>
      </c>
      <c r="G237" s="49" t="s">
        <v>290</v>
      </c>
      <c r="H237" s="80" t="s">
        <v>589</v>
      </c>
      <c r="I237" s="81">
        <v>38463</v>
      </c>
      <c r="J237" s="49" t="s">
        <v>290</v>
      </c>
      <c r="K237" s="53">
        <v>998599</v>
      </c>
      <c r="L237" s="49" t="s">
        <v>32</v>
      </c>
      <c r="M237" s="49">
        <v>1</v>
      </c>
      <c r="N237" s="23" t="s">
        <v>33</v>
      </c>
      <c r="O237" s="130">
        <v>25000</v>
      </c>
      <c r="P237" s="115"/>
      <c r="Q237" s="115">
        <v>2250</v>
      </c>
      <c r="R237" s="115">
        <v>2250</v>
      </c>
      <c r="S237" s="115"/>
      <c r="T237" s="115"/>
      <c r="U237" s="115">
        <f t="shared" si="22"/>
        <v>29500</v>
      </c>
      <c r="V237" s="73"/>
      <c r="W237" s="19" t="str">
        <f>VLOOKUP(F237,[3]gstzen!$H$2:$H$500,1,0)</f>
        <v>33AAICV1991Q1ZL</v>
      </c>
      <c r="X237" s="31" t="str">
        <f>VLOOKUP(H237,[3]gstzen!$E$14:$E$481,1,0)</f>
        <v>GE215017701629</v>
      </c>
      <c r="Y237" s="19">
        <f>VLOOKUP(O237,[3]gstzen!$N$2:$N$500,1,0)</f>
        <v>25000</v>
      </c>
      <c r="Z237" s="19">
        <f>VLOOKUP(Q237,[3]gstzen!$Q$2:$Q$502,1,0)</f>
        <v>2250</v>
      </c>
      <c r="AA237" s="19">
        <f>VLOOKUP(R237,[3]gstzen!$P$2:$P$500,1,0)</f>
        <v>2250</v>
      </c>
      <c r="AB237" s="19">
        <f t="shared" si="18"/>
        <v>29500</v>
      </c>
      <c r="AC237" s="73"/>
      <c r="AD237" s="27">
        <f t="shared" si="19"/>
        <v>0</v>
      </c>
      <c r="AE237" s="27">
        <f t="shared" si="20"/>
        <v>0</v>
      </c>
      <c r="AF237" s="27">
        <f t="shared" si="20"/>
        <v>0</v>
      </c>
      <c r="AG237" s="27">
        <f t="shared" si="21"/>
        <v>0</v>
      </c>
    </row>
    <row r="238" spans="1:33" s="75" customFormat="1">
      <c r="A238" s="75">
        <v>2150</v>
      </c>
      <c r="B238" s="19" t="s">
        <v>1125</v>
      </c>
      <c r="C238" s="32" t="s">
        <v>430</v>
      </c>
      <c r="D238" s="21">
        <v>237</v>
      </c>
      <c r="E238" s="80" t="s">
        <v>590</v>
      </c>
      <c r="F238" s="80" t="s">
        <v>591</v>
      </c>
      <c r="G238" s="49" t="s">
        <v>290</v>
      </c>
      <c r="H238" s="80" t="s">
        <v>592</v>
      </c>
      <c r="I238" s="81">
        <v>45769</v>
      </c>
      <c r="J238" s="49" t="s">
        <v>290</v>
      </c>
      <c r="K238" s="53">
        <v>998599</v>
      </c>
      <c r="L238" s="49" t="s">
        <v>32</v>
      </c>
      <c r="M238" s="49">
        <v>1</v>
      </c>
      <c r="N238" s="23" t="s">
        <v>33</v>
      </c>
      <c r="O238" s="130">
        <v>174900</v>
      </c>
      <c r="P238" s="115"/>
      <c r="Q238" s="115">
        <v>15741</v>
      </c>
      <c r="R238" s="115">
        <v>15741</v>
      </c>
      <c r="S238" s="115"/>
      <c r="T238" s="115"/>
      <c r="U238" s="115">
        <f t="shared" si="22"/>
        <v>206382</v>
      </c>
      <c r="V238" s="73"/>
      <c r="W238" s="19" t="str">
        <f>VLOOKUP(F238,[3]gstzen!$H$2:$H$500,1,0)</f>
        <v>33AAJCC9762B1ZP</v>
      </c>
      <c r="X238" s="31" t="str">
        <f>VLOOKUP(H238,[3]gstzen!$E$14:$E$481,1,0)</f>
        <v>GE215017711630</v>
      </c>
      <c r="Y238" s="19">
        <f>VLOOKUP(O238,[3]gstzen!$N$2:$N$500,1,0)</f>
        <v>174900</v>
      </c>
      <c r="Z238" s="19">
        <f>VLOOKUP(Q238,[3]gstzen!$Q$2:$Q$502,1,0)</f>
        <v>15741</v>
      </c>
      <c r="AA238" s="19">
        <f>VLOOKUP(R238,[3]gstzen!$P$2:$P$500,1,0)</f>
        <v>15741</v>
      </c>
      <c r="AB238" s="19">
        <f t="shared" si="18"/>
        <v>206382</v>
      </c>
      <c r="AC238" s="73"/>
      <c r="AD238" s="27">
        <f t="shared" si="19"/>
        <v>0</v>
      </c>
      <c r="AE238" s="27">
        <f t="shared" si="20"/>
        <v>0</v>
      </c>
      <c r="AF238" s="27">
        <f t="shared" si="20"/>
        <v>0</v>
      </c>
      <c r="AG238" s="27">
        <f t="shared" si="21"/>
        <v>0</v>
      </c>
    </row>
    <row r="239" spans="1:33" s="75" customFormat="1">
      <c r="A239" s="75">
        <v>2150</v>
      </c>
      <c r="B239" s="19" t="s">
        <v>1125</v>
      </c>
      <c r="C239" s="32" t="s">
        <v>430</v>
      </c>
      <c r="D239" s="21">
        <v>238</v>
      </c>
      <c r="E239" s="80" t="s">
        <v>590</v>
      </c>
      <c r="F239" s="80" t="s">
        <v>591</v>
      </c>
      <c r="G239" s="49" t="s">
        <v>290</v>
      </c>
      <c r="H239" s="80" t="s">
        <v>593</v>
      </c>
      <c r="I239" s="81">
        <v>45769</v>
      </c>
      <c r="J239" s="49" t="s">
        <v>290</v>
      </c>
      <c r="K239" s="53">
        <v>998599</v>
      </c>
      <c r="L239" s="49" t="s">
        <v>32</v>
      </c>
      <c r="M239" s="49">
        <v>1</v>
      </c>
      <c r="N239" s="23" t="s">
        <v>33</v>
      </c>
      <c r="O239" s="130">
        <v>174900</v>
      </c>
      <c r="P239" s="115"/>
      <c r="Q239" s="115">
        <v>15741</v>
      </c>
      <c r="R239" s="115">
        <v>15741</v>
      </c>
      <c r="S239" s="115"/>
      <c r="T239" s="115"/>
      <c r="U239" s="115">
        <f t="shared" si="22"/>
        <v>206382</v>
      </c>
      <c r="V239" s="73"/>
      <c r="W239" s="19" t="str">
        <f>VLOOKUP(F239,[3]gstzen!$H$2:$H$500,1,0)</f>
        <v>33AAJCC9762B1ZP</v>
      </c>
      <c r="X239" s="31" t="str">
        <f>VLOOKUP(H239,[3]gstzen!$E$14:$E$481,1,0)</f>
        <v>GE215017721631</v>
      </c>
      <c r="Y239" s="19">
        <f>VLOOKUP(O239,[3]gstzen!$N$2:$N$500,1,0)</f>
        <v>174900</v>
      </c>
      <c r="Z239" s="19">
        <f>VLOOKUP(Q239,[3]gstzen!$Q$2:$Q$502,1,0)</f>
        <v>15741</v>
      </c>
      <c r="AA239" s="19">
        <f>VLOOKUP(R239,[3]gstzen!$P$2:$P$500,1,0)</f>
        <v>15741</v>
      </c>
      <c r="AB239" s="19">
        <f t="shared" si="18"/>
        <v>206382</v>
      </c>
      <c r="AC239" s="73"/>
      <c r="AD239" s="27">
        <f t="shared" si="19"/>
        <v>0</v>
      </c>
      <c r="AE239" s="27">
        <f t="shared" si="20"/>
        <v>0</v>
      </c>
      <c r="AF239" s="27">
        <f t="shared" si="20"/>
        <v>0</v>
      </c>
      <c r="AG239" s="27">
        <f t="shared" si="21"/>
        <v>0</v>
      </c>
    </row>
    <row r="240" spans="1:33" s="75" customFormat="1">
      <c r="A240" s="75">
        <v>2150</v>
      </c>
      <c r="B240" s="19" t="s">
        <v>1125</v>
      </c>
      <c r="C240" s="32" t="s">
        <v>430</v>
      </c>
      <c r="D240" s="21">
        <v>239</v>
      </c>
      <c r="E240" s="80" t="s">
        <v>594</v>
      </c>
      <c r="F240" s="80" t="s">
        <v>595</v>
      </c>
      <c r="G240" s="49" t="s">
        <v>290</v>
      </c>
      <c r="H240" s="80" t="s">
        <v>596</v>
      </c>
      <c r="I240" s="81">
        <v>45769</v>
      </c>
      <c r="J240" s="49" t="s">
        <v>290</v>
      </c>
      <c r="K240" s="53">
        <v>998599</v>
      </c>
      <c r="L240" s="49" t="s">
        <v>32</v>
      </c>
      <c r="M240" s="49">
        <v>1</v>
      </c>
      <c r="N240" s="23" t="s">
        <v>33</v>
      </c>
      <c r="O240" s="130">
        <v>200000</v>
      </c>
      <c r="P240" s="115"/>
      <c r="Q240" s="115">
        <v>18000</v>
      </c>
      <c r="R240" s="115">
        <v>18000</v>
      </c>
      <c r="S240" s="115"/>
      <c r="T240" s="115"/>
      <c r="U240" s="115">
        <f t="shared" si="22"/>
        <v>236000</v>
      </c>
      <c r="V240" s="73"/>
      <c r="W240" s="19" t="str">
        <f>VLOOKUP(F240,[3]gstzen!$H$2:$H$500,1,0)</f>
        <v>33AAACD7410J1ZZ</v>
      </c>
      <c r="X240" s="31" t="str">
        <f>VLOOKUP(H240,[3]gstzen!$E$14:$E$481,1,0)</f>
        <v>GE215017731632</v>
      </c>
      <c r="Y240" s="19">
        <f>VLOOKUP(O240,[3]gstzen!$N$2:$N$500,1,0)</f>
        <v>200000</v>
      </c>
      <c r="Z240" s="19">
        <f>VLOOKUP(Q240,[3]gstzen!$Q$2:$Q$502,1,0)</f>
        <v>18000</v>
      </c>
      <c r="AA240" s="19">
        <f>VLOOKUP(R240,[3]gstzen!$P$2:$P$500,1,0)</f>
        <v>18000</v>
      </c>
      <c r="AB240" s="19">
        <f t="shared" si="18"/>
        <v>236000</v>
      </c>
      <c r="AC240" s="73"/>
      <c r="AD240" s="27">
        <f t="shared" si="19"/>
        <v>0</v>
      </c>
      <c r="AE240" s="27">
        <f t="shared" si="20"/>
        <v>0</v>
      </c>
      <c r="AF240" s="27">
        <f t="shared" si="20"/>
        <v>0</v>
      </c>
      <c r="AG240" s="27">
        <f t="shared" si="21"/>
        <v>0</v>
      </c>
    </row>
    <row r="241" spans="1:33" s="75" customFormat="1">
      <c r="A241" s="75">
        <v>2150</v>
      </c>
      <c r="B241" s="19" t="s">
        <v>1125</v>
      </c>
      <c r="C241" s="32" t="s">
        <v>430</v>
      </c>
      <c r="D241" s="21">
        <v>240</v>
      </c>
      <c r="E241" s="80" t="s">
        <v>597</v>
      </c>
      <c r="F241" s="80" t="s">
        <v>598</v>
      </c>
      <c r="G241" s="49" t="s">
        <v>290</v>
      </c>
      <c r="H241" s="80" t="s">
        <v>599</v>
      </c>
      <c r="I241" s="81">
        <v>45769</v>
      </c>
      <c r="J241" s="49" t="s">
        <v>290</v>
      </c>
      <c r="K241" s="53">
        <v>998599</v>
      </c>
      <c r="L241" s="49" t="s">
        <v>32</v>
      </c>
      <c r="M241" s="49">
        <v>1</v>
      </c>
      <c r="N241" s="23" t="s">
        <v>33</v>
      </c>
      <c r="O241" s="130">
        <v>107145</v>
      </c>
      <c r="P241" s="115"/>
      <c r="Q241" s="115">
        <v>9643.0499999999993</v>
      </c>
      <c r="R241" s="115">
        <v>9643.0499999999993</v>
      </c>
      <c r="S241" s="115"/>
      <c r="T241" s="115"/>
      <c r="U241" s="115">
        <f t="shared" si="22"/>
        <v>126431.1</v>
      </c>
      <c r="V241" s="73"/>
      <c r="W241" s="19" t="str">
        <f>VLOOKUP(F241,[3]gstzen!$H$2:$H$500,1,0)</f>
        <v>33AAACU0541K1ZM</v>
      </c>
      <c r="X241" s="31" t="str">
        <f>VLOOKUP(H241,[3]gstzen!$E$14:$E$481,1,0)</f>
        <v>GE215017741633</v>
      </c>
      <c r="Y241" s="19">
        <f>VLOOKUP(O241,[3]gstzen!$N$2:$N$500,1,0)</f>
        <v>107145</v>
      </c>
      <c r="Z241" s="19">
        <f>VLOOKUP(Q241,[3]gstzen!$Q$2:$Q$502,1,0)</f>
        <v>9643.0499999999993</v>
      </c>
      <c r="AA241" s="19">
        <f>VLOOKUP(R241,[3]gstzen!$P$2:$P$500,1,0)</f>
        <v>9643.0499999999993</v>
      </c>
      <c r="AB241" s="19">
        <f t="shared" si="18"/>
        <v>126431.1</v>
      </c>
      <c r="AC241" s="73"/>
      <c r="AD241" s="27">
        <f t="shared" si="19"/>
        <v>0</v>
      </c>
      <c r="AE241" s="27">
        <f t="shared" si="20"/>
        <v>0</v>
      </c>
      <c r="AF241" s="27">
        <f t="shared" si="20"/>
        <v>0</v>
      </c>
      <c r="AG241" s="27">
        <f t="shared" si="21"/>
        <v>0</v>
      </c>
    </row>
    <row r="242" spans="1:33" s="75" customFormat="1">
      <c r="A242" s="75">
        <v>2150</v>
      </c>
      <c r="B242" s="19" t="s">
        <v>1125</v>
      </c>
      <c r="C242" s="32" t="s">
        <v>430</v>
      </c>
      <c r="D242" s="21">
        <v>241</v>
      </c>
      <c r="E242" s="80" t="s">
        <v>600</v>
      </c>
      <c r="F242" s="80" t="s">
        <v>601</v>
      </c>
      <c r="G242" s="49" t="s">
        <v>290</v>
      </c>
      <c r="H242" s="80" t="s">
        <v>602</v>
      </c>
      <c r="I242" s="81">
        <v>45769</v>
      </c>
      <c r="J242" s="49" t="s">
        <v>290</v>
      </c>
      <c r="K242" s="53">
        <v>998599</v>
      </c>
      <c r="L242" s="49" t="s">
        <v>32</v>
      </c>
      <c r="M242" s="49">
        <v>1</v>
      </c>
      <c r="N242" s="23" t="s">
        <v>33</v>
      </c>
      <c r="O242" s="130">
        <v>25000</v>
      </c>
      <c r="P242" s="115"/>
      <c r="Q242" s="115">
        <v>2250</v>
      </c>
      <c r="R242" s="115">
        <v>2250</v>
      </c>
      <c r="S242" s="115"/>
      <c r="T242" s="115"/>
      <c r="U242" s="115">
        <f t="shared" si="22"/>
        <v>29500</v>
      </c>
      <c r="V242" s="73"/>
      <c r="W242" s="19" t="str">
        <f>VLOOKUP(F242,[3]gstzen!$H$2:$H$500,1,0)</f>
        <v>33ABMCS4336F1ZC</v>
      </c>
      <c r="X242" s="31" t="str">
        <f>VLOOKUP(H242,[3]gstzen!$E$14:$E$481,1,0)</f>
        <v>GE215017751634</v>
      </c>
      <c r="Y242" s="19">
        <f>VLOOKUP(O242,[3]gstzen!$N$2:$N$500,1,0)</f>
        <v>25000</v>
      </c>
      <c r="Z242" s="19">
        <f>VLOOKUP(Q242,[3]gstzen!$Q$2:$Q$502,1,0)</f>
        <v>2250</v>
      </c>
      <c r="AA242" s="19">
        <f>VLOOKUP(R242,[3]gstzen!$P$2:$P$500,1,0)</f>
        <v>2250</v>
      </c>
      <c r="AB242" s="19">
        <f t="shared" si="18"/>
        <v>29500</v>
      </c>
      <c r="AC242" s="73"/>
      <c r="AD242" s="27">
        <f t="shared" si="19"/>
        <v>0</v>
      </c>
      <c r="AE242" s="27">
        <f t="shared" si="20"/>
        <v>0</v>
      </c>
      <c r="AF242" s="27">
        <f t="shared" si="20"/>
        <v>0</v>
      </c>
      <c r="AG242" s="27">
        <f t="shared" si="21"/>
        <v>0</v>
      </c>
    </row>
    <row r="243" spans="1:33" s="75" customFormat="1">
      <c r="A243" s="75">
        <v>2150</v>
      </c>
      <c r="B243" s="19" t="s">
        <v>1125</v>
      </c>
      <c r="C243" s="32" t="s">
        <v>430</v>
      </c>
      <c r="D243" s="21">
        <v>242</v>
      </c>
      <c r="E243" s="80" t="s">
        <v>597</v>
      </c>
      <c r="F243" s="80" t="s">
        <v>598</v>
      </c>
      <c r="G243" s="49" t="s">
        <v>290</v>
      </c>
      <c r="H243" s="80" t="s">
        <v>603</v>
      </c>
      <c r="I243" s="81">
        <v>45769</v>
      </c>
      <c r="J243" s="49" t="s">
        <v>290</v>
      </c>
      <c r="K243" s="53">
        <v>998599</v>
      </c>
      <c r="L243" s="49" t="s">
        <v>32</v>
      </c>
      <c r="M243" s="49">
        <v>1</v>
      </c>
      <c r="N243" s="23" t="s">
        <v>33</v>
      </c>
      <c r="O243" s="130">
        <v>35715</v>
      </c>
      <c r="P243" s="115"/>
      <c r="Q243" s="115">
        <v>3214.35</v>
      </c>
      <c r="R243" s="115">
        <v>3214.35</v>
      </c>
      <c r="S243" s="115"/>
      <c r="T243" s="115"/>
      <c r="U243" s="115">
        <f t="shared" si="22"/>
        <v>42143.7</v>
      </c>
      <c r="V243" s="73"/>
      <c r="W243" s="19" t="str">
        <f>VLOOKUP(F243,[3]gstzen!$H$2:$H$500,1,0)</f>
        <v>33AAACU0541K1ZM</v>
      </c>
      <c r="X243" s="31" t="str">
        <f>VLOOKUP(H243,[3]gstzen!$E$14:$E$481,1,0)</f>
        <v>GE215017761635</v>
      </c>
      <c r="Y243" s="19">
        <f>VLOOKUP(O243,[3]gstzen!$N$2:$N$500,1,0)</f>
        <v>35715</v>
      </c>
      <c r="Z243" s="19">
        <f>VLOOKUP(Q243,[3]gstzen!$Q$2:$Q$502,1,0)</f>
        <v>3214.35</v>
      </c>
      <c r="AA243" s="19">
        <f>VLOOKUP(R243,[3]gstzen!$P$2:$P$500,1,0)</f>
        <v>3214.35</v>
      </c>
      <c r="AB243" s="19">
        <f t="shared" si="18"/>
        <v>42143.7</v>
      </c>
      <c r="AC243" s="73"/>
      <c r="AD243" s="27">
        <f t="shared" si="19"/>
        <v>0</v>
      </c>
      <c r="AE243" s="27">
        <f t="shared" si="20"/>
        <v>0</v>
      </c>
      <c r="AF243" s="27">
        <f t="shared" si="20"/>
        <v>0</v>
      </c>
      <c r="AG243" s="27">
        <f t="shared" si="21"/>
        <v>0</v>
      </c>
    </row>
    <row r="244" spans="1:33" s="75" customFormat="1">
      <c r="A244" s="75">
        <v>2150</v>
      </c>
      <c r="B244" s="19" t="s">
        <v>1125</v>
      </c>
      <c r="C244" s="32" t="s">
        <v>430</v>
      </c>
      <c r="D244" s="21">
        <v>243</v>
      </c>
      <c r="E244" s="80" t="s">
        <v>604</v>
      </c>
      <c r="F244" s="80" t="s">
        <v>605</v>
      </c>
      <c r="G244" s="49" t="s">
        <v>290</v>
      </c>
      <c r="H244" s="80" t="s">
        <v>606</v>
      </c>
      <c r="I244" s="81">
        <v>45769</v>
      </c>
      <c r="J244" s="49" t="s">
        <v>290</v>
      </c>
      <c r="K244" s="53">
        <v>998599</v>
      </c>
      <c r="L244" s="49" t="s">
        <v>32</v>
      </c>
      <c r="M244" s="49">
        <v>1</v>
      </c>
      <c r="N244" s="23" t="s">
        <v>33</v>
      </c>
      <c r="O244" s="130">
        <v>50000</v>
      </c>
      <c r="P244" s="115"/>
      <c r="Q244" s="115">
        <v>4500</v>
      </c>
      <c r="R244" s="115">
        <v>4500</v>
      </c>
      <c r="S244" s="115"/>
      <c r="T244" s="115"/>
      <c r="U244" s="115">
        <f t="shared" si="22"/>
        <v>59000</v>
      </c>
      <c r="V244" s="73"/>
      <c r="W244" s="19" t="str">
        <f>VLOOKUP(F244,[3]gstzen!$H$2:$H$500,1,0)</f>
        <v>33AAFCB0382A1ZE</v>
      </c>
      <c r="X244" s="31" t="str">
        <f>VLOOKUP(H244,[3]gstzen!$E$14:$E$481,1,0)</f>
        <v>GE215017771636</v>
      </c>
      <c r="Y244" s="19">
        <f>VLOOKUP(O244,[3]gstzen!$N$2:$N$500,1,0)</f>
        <v>50000</v>
      </c>
      <c r="Z244" s="19">
        <f>VLOOKUP(Q244,[3]gstzen!$Q$2:$Q$502,1,0)</f>
        <v>4500</v>
      </c>
      <c r="AA244" s="19">
        <f>VLOOKUP(R244,[3]gstzen!$P$2:$P$500,1,0)</f>
        <v>4500</v>
      </c>
      <c r="AB244" s="19">
        <f t="shared" si="18"/>
        <v>59000</v>
      </c>
      <c r="AC244" s="73"/>
      <c r="AD244" s="27">
        <f t="shared" si="19"/>
        <v>0</v>
      </c>
      <c r="AE244" s="27">
        <f t="shared" si="20"/>
        <v>0</v>
      </c>
      <c r="AF244" s="27">
        <f t="shared" si="20"/>
        <v>0</v>
      </c>
      <c r="AG244" s="27">
        <f t="shared" si="21"/>
        <v>0</v>
      </c>
    </row>
    <row r="245" spans="1:33" s="75" customFormat="1">
      <c r="A245" s="75">
        <v>2150</v>
      </c>
      <c r="B245" s="19" t="s">
        <v>1125</v>
      </c>
      <c r="C245" s="32" t="s">
        <v>430</v>
      </c>
      <c r="D245" s="21">
        <v>244</v>
      </c>
      <c r="E245" s="80" t="s">
        <v>607</v>
      </c>
      <c r="F245" s="80" t="s">
        <v>608</v>
      </c>
      <c r="G245" s="49" t="s">
        <v>290</v>
      </c>
      <c r="H245" s="80" t="s">
        <v>609</v>
      </c>
      <c r="I245" s="81">
        <v>45769</v>
      </c>
      <c r="J245" s="49" t="s">
        <v>290</v>
      </c>
      <c r="K245" s="53">
        <v>998599</v>
      </c>
      <c r="L245" s="49" t="s">
        <v>32</v>
      </c>
      <c r="M245" s="49">
        <v>1</v>
      </c>
      <c r="N245" s="23" t="s">
        <v>33</v>
      </c>
      <c r="O245" s="130">
        <v>25000</v>
      </c>
      <c r="P245" s="115"/>
      <c r="Q245" s="115">
        <v>2250</v>
      </c>
      <c r="R245" s="115">
        <v>2250</v>
      </c>
      <c r="S245" s="115"/>
      <c r="T245" s="115"/>
      <c r="U245" s="115">
        <f t="shared" si="22"/>
        <v>29500</v>
      </c>
      <c r="V245" s="73"/>
      <c r="W245" s="19" t="str">
        <f>VLOOKUP(F245,[3]gstzen!$H$2:$H$500,1,0)</f>
        <v>33AAGCB3629M1ZK</v>
      </c>
      <c r="X245" s="31" t="str">
        <f>VLOOKUP(H245,[3]gstzen!$E$14:$E$481,1,0)</f>
        <v>GE215017781637</v>
      </c>
      <c r="Y245" s="19">
        <f>VLOOKUP(O245,[3]gstzen!$N$2:$N$500,1,0)</f>
        <v>25000</v>
      </c>
      <c r="Z245" s="19">
        <f>VLOOKUP(Q245,[3]gstzen!$Q$2:$Q$502,1,0)</f>
        <v>2250</v>
      </c>
      <c r="AA245" s="19">
        <f>VLOOKUP(R245,[3]gstzen!$P$2:$P$500,1,0)</f>
        <v>2250</v>
      </c>
      <c r="AB245" s="19">
        <f t="shared" si="18"/>
        <v>29500</v>
      </c>
      <c r="AC245" s="73"/>
      <c r="AD245" s="27">
        <f t="shared" si="19"/>
        <v>0</v>
      </c>
      <c r="AE245" s="27">
        <f t="shared" si="20"/>
        <v>0</v>
      </c>
      <c r="AF245" s="27">
        <f t="shared" si="20"/>
        <v>0</v>
      </c>
      <c r="AG245" s="27">
        <f t="shared" si="21"/>
        <v>0</v>
      </c>
    </row>
    <row r="246" spans="1:33" s="75" customFormat="1">
      <c r="A246" s="75">
        <v>2150</v>
      </c>
      <c r="B246" s="19" t="s">
        <v>1125</v>
      </c>
      <c r="C246" s="32" t="s">
        <v>430</v>
      </c>
      <c r="D246" s="21">
        <v>245</v>
      </c>
      <c r="E246" s="80" t="s">
        <v>610</v>
      </c>
      <c r="F246" s="80" t="s">
        <v>422</v>
      </c>
      <c r="G246" s="49" t="s">
        <v>290</v>
      </c>
      <c r="H246" s="80" t="s">
        <v>611</v>
      </c>
      <c r="I246" s="81">
        <v>45769</v>
      </c>
      <c r="J246" s="49" t="s">
        <v>290</v>
      </c>
      <c r="K246" s="53">
        <v>998599</v>
      </c>
      <c r="L246" s="49" t="s">
        <v>32</v>
      </c>
      <c r="M246" s="49">
        <v>1</v>
      </c>
      <c r="N246" s="23" t="s">
        <v>33</v>
      </c>
      <c r="O246" s="130">
        <v>174900</v>
      </c>
      <c r="P246" s="115"/>
      <c r="Q246" s="115">
        <v>15741</v>
      </c>
      <c r="R246" s="115">
        <v>15741</v>
      </c>
      <c r="S246" s="115"/>
      <c r="T246" s="115"/>
      <c r="U246" s="115">
        <f t="shared" si="22"/>
        <v>206382</v>
      </c>
      <c r="V246" s="73"/>
      <c r="W246" s="19" t="str">
        <f>VLOOKUP(F246,[3]gstzen!$H$2:$H$500,1,0)</f>
        <v>33AAKFI1218G1ZR</v>
      </c>
      <c r="X246" s="31" t="str">
        <f>VLOOKUP(H246,[3]gstzen!$E$14:$E$481,1,0)</f>
        <v>GE215017791638</v>
      </c>
      <c r="Y246" s="19">
        <f>VLOOKUP(O246,[3]gstzen!$N$2:$N$500,1,0)</f>
        <v>174900</v>
      </c>
      <c r="Z246" s="19">
        <f>VLOOKUP(Q246,[3]gstzen!$Q$2:$Q$502,1,0)</f>
        <v>15741</v>
      </c>
      <c r="AA246" s="19">
        <f>VLOOKUP(R246,[3]gstzen!$P$2:$P$500,1,0)</f>
        <v>15741</v>
      </c>
      <c r="AB246" s="19">
        <f t="shared" si="18"/>
        <v>206382</v>
      </c>
      <c r="AC246" s="73"/>
      <c r="AD246" s="27">
        <f t="shared" si="19"/>
        <v>0</v>
      </c>
      <c r="AE246" s="27">
        <f t="shared" si="20"/>
        <v>0</v>
      </c>
      <c r="AF246" s="27">
        <f t="shared" si="20"/>
        <v>0</v>
      </c>
      <c r="AG246" s="27">
        <f t="shared" si="21"/>
        <v>0</v>
      </c>
    </row>
    <row r="247" spans="1:33" s="75" customFormat="1">
      <c r="A247" s="75">
        <v>2150</v>
      </c>
      <c r="B247" s="19" t="s">
        <v>1125</v>
      </c>
      <c r="C247" s="32" t="s">
        <v>430</v>
      </c>
      <c r="D247" s="21">
        <v>246</v>
      </c>
      <c r="E247" s="80" t="s">
        <v>612</v>
      </c>
      <c r="F247" s="80" t="s">
        <v>410</v>
      </c>
      <c r="G247" s="49" t="s">
        <v>290</v>
      </c>
      <c r="H247" s="80" t="s">
        <v>613</v>
      </c>
      <c r="I247" s="81">
        <v>45769</v>
      </c>
      <c r="J247" s="49" t="s">
        <v>290</v>
      </c>
      <c r="K247" s="53">
        <v>998599</v>
      </c>
      <c r="L247" s="49" t="s">
        <v>32</v>
      </c>
      <c r="M247" s="49">
        <v>1</v>
      </c>
      <c r="N247" s="23" t="s">
        <v>33</v>
      </c>
      <c r="O247" s="130">
        <v>10715</v>
      </c>
      <c r="P247" s="115"/>
      <c r="Q247" s="131">
        <v>964.35</v>
      </c>
      <c r="R247" s="131">
        <v>964.35</v>
      </c>
      <c r="S247" s="115"/>
      <c r="T247" s="115"/>
      <c r="U247" s="115">
        <f t="shared" si="22"/>
        <v>12643.7</v>
      </c>
      <c r="V247" s="73"/>
      <c r="W247" s="19" t="str">
        <f>VLOOKUP(F247,[3]gstzen!$H$2:$H$500,1,0)</f>
        <v>33ABCFK2154Q1Z5</v>
      </c>
      <c r="X247" s="31" t="str">
        <f>VLOOKUP(H247,[3]gstzen!$E$14:$E$481,1,0)</f>
        <v>GE215017801639</v>
      </c>
      <c r="Y247" s="19">
        <f>VLOOKUP(O247,[3]gstzen!$N$2:$N$500,1,0)</f>
        <v>10715</v>
      </c>
      <c r="Z247" s="19">
        <f>VLOOKUP(Q247,[3]gstzen!$Q$2:$Q$502,1,0)</f>
        <v>964.35</v>
      </c>
      <c r="AA247" s="19">
        <f>VLOOKUP(R247,[3]gstzen!$P$2:$P$500,1,0)</f>
        <v>964.35</v>
      </c>
      <c r="AB247" s="19">
        <f t="shared" si="18"/>
        <v>12643.7</v>
      </c>
      <c r="AC247" s="73"/>
      <c r="AD247" s="27">
        <f t="shared" si="19"/>
        <v>0</v>
      </c>
      <c r="AE247" s="27">
        <f t="shared" si="20"/>
        <v>0</v>
      </c>
      <c r="AF247" s="27">
        <f t="shared" si="20"/>
        <v>0</v>
      </c>
      <c r="AG247" s="27">
        <f t="shared" si="21"/>
        <v>0</v>
      </c>
    </row>
    <row r="248" spans="1:33" s="75" customFormat="1">
      <c r="A248" s="75">
        <v>2150</v>
      </c>
      <c r="B248" s="19" t="s">
        <v>1125</v>
      </c>
      <c r="C248" s="32" t="s">
        <v>430</v>
      </c>
      <c r="D248" s="21">
        <v>247</v>
      </c>
      <c r="E248" s="80" t="s">
        <v>614</v>
      </c>
      <c r="F248" s="80" t="s">
        <v>615</v>
      </c>
      <c r="G248" s="49" t="s">
        <v>290</v>
      </c>
      <c r="H248" s="80" t="s">
        <v>616</v>
      </c>
      <c r="I248" s="81">
        <v>45769</v>
      </c>
      <c r="J248" s="49" t="s">
        <v>290</v>
      </c>
      <c r="K248" s="53">
        <v>998599</v>
      </c>
      <c r="L248" s="49" t="s">
        <v>32</v>
      </c>
      <c r="M248" s="49">
        <v>1</v>
      </c>
      <c r="N248" s="23" t="s">
        <v>33</v>
      </c>
      <c r="O248" s="130">
        <v>109950</v>
      </c>
      <c r="P248" s="115"/>
      <c r="Q248" s="115">
        <v>9895.5</v>
      </c>
      <c r="R248" s="115">
        <v>9895.5</v>
      </c>
      <c r="S248" s="115"/>
      <c r="T248" s="115"/>
      <c r="U248" s="115">
        <f t="shared" si="22"/>
        <v>129741</v>
      </c>
      <c r="V248" s="73"/>
      <c r="W248" s="19" t="str">
        <f>VLOOKUP(F248,[3]gstzen!$H$2:$H$500,1,0)</f>
        <v>33AAZCA0435F2ZQ</v>
      </c>
      <c r="X248" s="31" t="str">
        <f>VLOOKUP(H248,[3]gstzen!$E$14:$E$481,1,0)</f>
        <v>GE215017811640</v>
      </c>
      <c r="Y248" s="19">
        <f>VLOOKUP(O248,[3]gstzen!$N$2:$N$500,1,0)</f>
        <v>109950</v>
      </c>
      <c r="Z248" s="19">
        <f>VLOOKUP(Q248,[3]gstzen!$Q$2:$Q$502,1,0)</f>
        <v>9895.5</v>
      </c>
      <c r="AA248" s="19">
        <f>VLOOKUP(R248,[3]gstzen!$P$2:$P$500,1,0)</f>
        <v>9895.5</v>
      </c>
      <c r="AB248" s="19">
        <f t="shared" si="18"/>
        <v>129741</v>
      </c>
      <c r="AC248" s="73"/>
      <c r="AD248" s="27">
        <f t="shared" si="19"/>
        <v>0</v>
      </c>
      <c r="AE248" s="27">
        <f t="shared" si="20"/>
        <v>0</v>
      </c>
      <c r="AF248" s="27">
        <f t="shared" si="20"/>
        <v>0</v>
      </c>
      <c r="AG248" s="27">
        <f t="shared" si="21"/>
        <v>0</v>
      </c>
    </row>
    <row r="249" spans="1:33" s="75" customFormat="1">
      <c r="A249" s="75">
        <v>2150</v>
      </c>
      <c r="B249" s="19" t="s">
        <v>1125</v>
      </c>
      <c r="C249" s="32" t="s">
        <v>430</v>
      </c>
      <c r="D249" s="21">
        <v>248</v>
      </c>
      <c r="E249" s="80" t="s">
        <v>614</v>
      </c>
      <c r="F249" s="80" t="s">
        <v>615</v>
      </c>
      <c r="G249" s="49" t="s">
        <v>290</v>
      </c>
      <c r="H249" s="80" t="s">
        <v>617</v>
      </c>
      <c r="I249" s="81">
        <v>45769</v>
      </c>
      <c r="J249" s="49" t="s">
        <v>290</v>
      </c>
      <c r="K249" s="53">
        <v>998599</v>
      </c>
      <c r="L249" s="49" t="s">
        <v>32</v>
      </c>
      <c r="M249" s="49">
        <v>1</v>
      </c>
      <c r="N249" s="23" t="s">
        <v>33</v>
      </c>
      <c r="O249" s="130">
        <v>109950</v>
      </c>
      <c r="P249" s="115"/>
      <c r="Q249" s="115">
        <v>9895.5</v>
      </c>
      <c r="R249" s="115">
        <v>9895.5</v>
      </c>
      <c r="S249" s="115"/>
      <c r="T249" s="115"/>
      <c r="U249" s="115">
        <f t="shared" si="22"/>
        <v>129741</v>
      </c>
      <c r="V249" s="73"/>
      <c r="W249" s="19" t="str">
        <f>VLOOKUP(F249,[3]gstzen!$H$2:$H$500,1,0)</f>
        <v>33AAZCA0435F2ZQ</v>
      </c>
      <c r="X249" s="31" t="str">
        <f>VLOOKUP(H249,[3]gstzen!$E$14:$E$481,1,0)</f>
        <v>GE215017821641</v>
      </c>
      <c r="Y249" s="19">
        <f>VLOOKUP(O249,[3]gstzen!$N$2:$N$500,1,0)</f>
        <v>109950</v>
      </c>
      <c r="Z249" s="19">
        <f>VLOOKUP(Q249,[3]gstzen!$Q$2:$Q$502,1,0)</f>
        <v>9895.5</v>
      </c>
      <c r="AA249" s="19">
        <f>VLOOKUP(R249,[3]gstzen!$P$2:$P$500,1,0)</f>
        <v>9895.5</v>
      </c>
      <c r="AB249" s="19">
        <f t="shared" si="18"/>
        <v>129741</v>
      </c>
      <c r="AC249" s="73"/>
      <c r="AD249" s="27">
        <f t="shared" si="19"/>
        <v>0</v>
      </c>
      <c r="AE249" s="27">
        <f t="shared" si="20"/>
        <v>0</v>
      </c>
      <c r="AF249" s="27">
        <f t="shared" si="20"/>
        <v>0</v>
      </c>
      <c r="AG249" s="27">
        <f t="shared" si="21"/>
        <v>0</v>
      </c>
    </row>
    <row r="250" spans="1:33" s="75" customFormat="1">
      <c r="A250" s="75">
        <v>2150</v>
      </c>
      <c r="B250" s="19" t="s">
        <v>1125</v>
      </c>
      <c r="C250" s="32" t="s">
        <v>430</v>
      </c>
      <c r="D250" s="21">
        <v>249</v>
      </c>
      <c r="E250" s="80" t="s">
        <v>614</v>
      </c>
      <c r="F250" s="80" t="s">
        <v>615</v>
      </c>
      <c r="G250" s="49" t="s">
        <v>290</v>
      </c>
      <c r="H250" s="80" t="s">
        <v>618</v>
      </c>
      <c r="I250" s="81">
        <v>45769</v>
      </c>
      <c r="J250" s="49" t="s">
        <v>290</v>
      </c>
      <c r="K250" s="53">
        <v>998599</v>
      </c>
      <c r="L250" s="49" t="s">
        <v>32</v>
      </c>
      <c r="M250" s="49">
        <v>1</v>
      </c>
      <c r="N250" s="23" t="s">
        <v>33</v>
      </c>
      <c r="O250" s="130">
        <v>109950</v>
      </c>
      <c r="P250" s="115"/>
      <c r="Q250" s="115">
        <v>9895.5</v>
      </c>
      <c r="R250" s="115">
        <v>9895.5</v>
      </c>
      <c r="S250" s="115"/>
      <c r="T250" s="115"/>
      <c r="U250" s="115">
        <f t="shared" si="22"/>
        <v>129741</v>
      </c>
      <c r="V250" s="73"/>
      <c r="W250" s="19" t="str">
        <f>VLOOKUP(F250,[3]gstzen!$H$2:$H$500,1,0)</f>
        <v>33AAZCA0435F2ZQ</v>
      </c>
      <c r="X250" s="31" t="str">
        <f>VLOOKUP(H250,[3]gstzen!$E$14:$E$481,1,0)</f>
        <v>GE215017831642</v>
      </c>
      <c r="Y250" s="19">
        <f>VLOOKUP(O250,[3]gstzen!$N$2:$N$500,1,0)</f>
        <v>109950</v>
      </c>
      <c r="Z250" s="19">
        <f>VLOOKUP(Q250,[3]gstzen!$Q$2:$Q$502,1,0)</f>
        <v>9895.5</v>
      </c>
      <c r="AA250" s="19">
        <f>VLOOKUP(R250,[3]gstzen!$P$2:$P$500,1,0)</f>
        <v>9895.5</v>
      </c>
      <c r="AB250" s="19">
        <f t="shared" si="18"/>
        <v>129741</v>
      </c>
      <c r="AC250" s="73"/>
      <c r="AD250" s="27">
        <f t="shared" si="19"/>
        <v>0</v>
      </c>
      <c r="AE250" s="27">
        <f t="shared" si="20"/>
        <v>0</v>
      </c>
      <c r="AF250" s="27">
        <f t="shared" si="20"/>
        <v>0</v>
      </c>
      <c r="AG250" s="27">
        <f t="shared" si="21"/>
        <v>0</v>
      </c>
    </row>
    <row r="251" spans="1:33" s="75" customFormat="1">
      <c r="A251" s="75">
        <v>2150</v>
      </c>
      <c r="B251" s="19" t="s">
        <v>1125</v>
      </c>
      <c r="C251" s="32" t="s">
        <v>430</v>
      </c>
      <c r="D251" s="21">
        <v>250</v>
      </c>
      <c r="E251" s="80" t="s">
        <v>580</v>
      </c>
      <c r="F251" s="80" t="s">
        <v>581</v>
      </c>
      <c r="G251" s="49" t="s">
        <v>290</v>
      </c>
      <c r="H251" s="80" t="s">
        <v>619</v>
      </c>
      <c r="I251" s="81">
        <v>45769</v>
      </c>
      <c r="J251" s="49" t="s">
        <v>290</v>
      </c>
      <c r="K251" s="53">
        <v>998599</v>
      </c>
      <c r="L251" s="49" t="s">
        <v>32</v>
      </c>
      <c r="M251" s="49">
        <v>1</v>
      </c>
      <c r="N251" s="23" t="s">
        <v>33</v>
      </c>
      <c r="O251" s="130">
        <v>25000</v>
      </c>
      <c r="P251" s="115"/>
      <c r="Q251" s="115">
        <v>2250</v>
      </c>
      <c r="R251" s="115">
        <v>2250</v>
      </c>
      <c r="S251" s="115"/>
      <c r="T251" s="115"/>
      <c r="U251" s="115">
        <f t="shared" si="22"/>
        <v>29500</v>
      </c>
      <c r="V251" s="73"/>
      <c r="W251" s="19" t="str">
        <f>VLOOKUP(F251,[3]gstzen!$H$2:$H$500,1,0)</f>
        <v>33AABFH8015P1Z9</v>
      </c>
      <c r="X251" s="31" t="str">
        <f>VLOOKUP(H251,[3]gstzen!$E$14:$E$481,1,0)</f>
        <v>GE215017841643</v>
      </c>
      <c r="Y251" s="19">
        <f>VLOOKUP(O251,[3]gstzen!$N$2:$N$500,1,0)</f>
        <v>25000</v>
      </c>
      <c r="Z251" s="19">
        <f>VLOOKUP(Q251,[3]gstzen!$Q$2:$Q$502,1,0)</f>
        <v>2250</v>
      </c>
      <c r="AA251" s="19">
        <f>VLOOKUP(R251,[3]gstzen!$P$2:$P$500,1,0)</f>
        <v>2250</v>
      </c>
      <c r="AB251" s="19">
        <f t="shared" si="18"/>
        <v>29500</v>
      </c>
      <c r="AC251" s="73"/>
      <c r="AD251" s="27">
        <f t="shared" si="19"/>
        <v>0</v>
      </c>
      <c r="AE251" s="27">
        <f t="shared" si="20"/>
        <v>0</v>
      </c>
      <c r="AF251" s="27">
        <f t="shared" si="20"/>
        <v>0</v>
      </c>
      <c r="AG251" s="27">
        <f t="shared" si="21"/>
        <v>0</v>
      </c>
    </row>
    <row r="252" spans="1:33" s="75" customFormat="1">
      <c r="A252" s="75">
        <v>2150</v>
      </c>
      <c r="B252" s="19" t="s">
        <v>1125</v>
      </c>
      <c r="C252" s="32" t="s">
        <v>430</v>
      </c>
      <c r="D252" s="21">
        <v>251</v>
      </c>
      <c r="E252" s="80" t="s">
        <v>580</v>
      </c>
      <c r="F252" s="80" t="s">
        <v>581</v>
      </c>
      <c r="G252" s="49" t="s">
        <v>290</v>
      </c>
      <c r="H252" s="80" t="s">
        <v>620</v>
      </c>
      <c r="I252" s="81">
        <v>45769</v>
      </c>
      <c r="J252" s="49" t="s">
        <v>290</v>
      </c>
      <c r="K252" s="53">
        <v>998599</v>
      </c>
      <c r="L252" s="49" t="s">
        <v>32</v>
      </c>
      <c r="M252" s="49">
        <v>1</v>
      </c>
      <c r="N252" s="23" t="s">
        <v>33</v>
      </c>
      <c r="O252" s="130">
        <v>25000</v>
      </c>
      <c r="P252" s="115"/>
      <c r="Q252" s="115">
        <v>2250</v>
      </c>
      <c r="R252" s="115">
        <v>2250</v>
      </c>
      <c r="S252" s="115"/>
      <c r="T252" s="115"/>
      <c r="U252" s="115">
        <f t="shared" si="22"/>
        <v>29500</v>
      </c>
      <c r="V252" s="73"/>
      <c r="W252" s="19" t="str">
        <f>VLOOKUP(F252,[3]gstzen!$H$2:$H$500,1,0)</f>
        <v>33AABFH8015P1Z9</v>
      </c>
      <c r="X252" s="31" t="str">
        <f>VLOOKUP(H252,[3]gstzen!$E$14:$E$481,1,0)</f>
        <v>GE215017851644</v>
      </c>
      <c r="Y252" s="19">
        <f>VLOOKUP(O252,[3]gstzen!$N$2:$N$500,1,0)</f>
        <v>25000</v>
      </c>
      <c r="Z252" s="19">
        <f>VLOOKUP(Q252,[3]gstzen!$Q$2:$Q$502,1,0)</f>
        <v>2250</v>
      </c>
      <c r="AA252" s="19">
        <f>VLOOKUP(R252,[3]gstzen!$P$2:$P$500,1,0)</f>
        <v>2250</v>
      </c>
      <c r="AB252" s="19">
        <f t="shared" si="18"/>
        <v>29500</v>
      </c>
      <c r="AC252" s="73"/>
      <c r="AD252" s="27">
        <f t="shared" si="19"/>
        <v>0</v>
      </c>
      <c r="AE252" s="27">
        <f t="shared" si="20"/>
        <v>0</v>
      </c>
      <c r="AF252" s="27">
        <f t="shared" si="20"/>
        <v>0</v>
      </c>
      <c r="AG252" s="27">
        <f t="shared" si="21"/>
        <v>0</v>
      </c>
    </row>
    <row r="253" spans="1:33" s="75" customFormat="1">
      <c r="A253" s="75">
        <v>2150</v>
      </c>
      <c r="B253" s="19" t="s">
        <v>1125</v>
      </c>
      <c r="C253" s="32" t="s">
        <v>430</v>
      </c>
      <c r="D253" s="21">
        <v>252</v>
      </c>
      <c r="E253" s="80" t="s">
        <v>621</v>
      </c>
      <c r="F253" s="80" t="s">
        <v>622</v>
      </c>
      <c r="G253" s="49" t="s">
        <v>290</v>
      </c>
      <c r="H253" s="80" t="s">
        <v>623</v>
      </c>
      <c r="I253" s="81">
        <v>45769</v>
      </c>
      <c r="J253" s="49" t="s">
        <v>290</v>
      </c>
      <c r="K253" s="53">
        <v>998599</v>
      </c>
      <c r="L253" s="49" t="s">
        <v>32</v>
      </c>
      <c r="M253" s="49">
        <v>1</v>
      </c>
      <c r="N253" s="23" t="s">
        <v>33</v>
      </c>
      <c r="O253" s="130">
        <v>75000</v>
      </c>
      <c r="P253" s="115"/>
      <c r="Q253" s="115">
        <v>6750</v>
      </c>
      <c r="R253" s="115">
        <v>6750</v>
      </c>
      <c r="S253" s="115"/>
      <c r="T253" s="115"/>
      <c r="U253" s="115">
        <f t="shared" si="22"/>
        <v>88500</v>
      </c>
      <c r="V253" s="73"/>
      <c r="W253" s="19" t="str">
        <f>VLOOKUP(F253,[3]gstzen!$H$2:$H$500,1,0)</f>
        <v>33AAACC9497N1Z1</v>
      </c>
      <c r="X253" s="31" t="str">
        <f>VLOOKUP(H253,[3]gstzen!$E$14:$E$481,1,0)</f>
        <v>GE215017861645</v>
      </c>
      <c r="Y253" s="19">
        <f>VLOOKUP(O253,[3]gstzen!$N$2:$N$500,1,0)</f>
        <v>75000</v>
      </c>
      <c r="Z253" s="19">
        <f>VLOOKUP(Q253,[3]gstzen!$Q$2:$Q$502,1,0)</f>
        <v>6750</v>
      </c>
      <c r="AA253" s="19">
        <f>VLOOKUP(R253,[3]gstzen!$P$2:$P$500,1,0)</f>
        <v>6750</v>
      </c>
      <c r="AB253" s="19">
        <f t="shared" si="18"/>
        <v>88500</v>
      </c>
      <c r="AC253" s="73"/>
      <c r="AD253" s="27">
        <f t="shared" si="19"/>
        <v>0</v>
      </c>
      <c r="AE253" s="27">
        <f t="shared" si="20"/>
        <v>0</v>
      </c>
      <c r="AF253" s="27">
        <f t="shared" si="20"/>
        <v>0</v>
      </c>
      <c r="AG253" s="27">
        <f t="shared" si="21"/>
        <v>0</v>
      </c>
    </row>
    <row r="254" spans="1:33" s="75" customFormat="1">
      <c r="A254" s="75">
        <v>2150</v>
      </c>
      <c r="B254" s="19" t="s">
        <v>1125</v>
      </c>
      <c r="C254" s="32" t="s">
        <v>430</v>
      </c>
      <c r="D254" s="21">
        <v>253</v>
      </c>
      <c r="E254" s="80" t="s">
        <v>624</v>
      </c>
      <c r="F254" s="80" t="s">
        <v>625</v>
      </c>
      <c r="G254" s="49" t="s">
        <v>290</v>
      </c>
      <c r="H254" s="80" t="s">
        <v>626</v>
      </c>
      <c r="I254" s="81">
        <v>45769</v>
      </c>
      <c r="J254" s="49" t="s">
        <v>290</v>
      </c>
      <c r="K254" s="53">
        <v>998599</v>
      </c>
      <c r="L254" s="49" t="s">
        <v>32</v>
      </c>
      <c r="M254" s="49">
        <v>1</v>
      </c>
      <c r="N254" s="23" t="s">
        <v>33</v>
      </c>
      <c r="O254" s="130">
        <v>25000</v>
      </c>
      <c r="P254" s="115"/>
      <c r="Q254" s="115">
        <v>2250</v>
      </c>
      <c r="R254" s="115">
        <v>2250</v>
      </c>
      <c r="S254" s="115"/>
      <c r="T254" s="115"/>
      <c r="U254" s="115">
        <f t="shared" si="22"/>
        <v>29500</v>
      </c>
      <c r="V254" s="73"/>
      <c r="W254" s="19" t="str">
        <f>VLOOKUP(F254,[3]gstzen!$H$2:$H$500,1,0)</f>
        <v>33AAMCR6530P1ZU</v>
      </c>
      <c r="X254" s="31" t="str">
        <f>VLOOKUP(H254,[3]gstzen!$E$14:$E$481,1,0)</f>
        <v>GE215017871646</v>
      </c>
      <c r="Y254" s="19">
        <f>VLOOKUP(O254,[3]gstzen!$N$2:$N$500,1,0)</f>
        <v>25000</v>
      </c>
      <c r="Z254" s="19">
        <f>VLOOKUP(Q254,[3]gstzen!$Q$2:$Q$502,1,0)</f>
        <v>2250</v>
      </c>
      <c r="AA254" s="19">
        <f>VLOOKUP(R254,[3]gstzen!$P$2:$P$500,1,0)</f>
        <v>2250</v>
      </c>
      <c r="AB254" s="19">
        <f t="shared" si="18"/>
        <v>29500</v>
      </c>
      <c r="AC254" s="73"/>
      <c r="AD254" s="27">
        <f t="shared" si="19"/>
        <v>0</v>
      </c>
      <c r="AE254" s="27">
        <f t="shared" si="20"/>
        <v>0</v>
      </c>
      <c r="AF254" s="27">
        <f t="shared" si="20"/>
        <v>0</v>
      </c>
      <c r="AG254" s="27">
        <f t="shared" si="21"/>
        <v>0</v>
      </c>
    </row>
    <row r="255" spans="1:33" s="75" customFormat="1">
      <c r="A255" s="75">
        <v>2150</v>
      </c>
      <c r="B255" s="19" t="s">
        <v>1125</v>
      </c>
      <c r="C255" s="32" t="s">
        <v>430</v>
      </c>
      <c r="D255" s="21">
        <v>254</v>
      </c>
      <c r="E255" s="80" t="s">
        <v>627</v>
      </c>
      <c r="F255" s="80" t="s">
        <v>628</v>
      </c>
      <c r="G255" s="49" t="s">
        <v>290</v>
      </c>
      <c r="H255" s="80" t="s">
        <v>629</v>
      </c>
      <c r="I255" s="81">
        <v>45769</v>
      </c>
      <c r="J255" s="49" t="s">
        <v>290</v>
      </c>
      <c r="K255" s="53">
        <v>998599</v>
      </c>
      <c r="L255" s="49" t="s">
        <v>32</v>
      </c>
      <c r="M255" s="49">
        <v>1</v>
      </c>
      <c r="N255" s="23" t="s">
        <v>33</v>
      </c>
      <c r="O255" s="130">
        <v>174900</v>
      </c>
      <c r="P255" s="115"/>
      <c r="Q255" s="115">
        <v>15741</v>
      </c>
      <c r="R255" s="115">
        <v>15741</v>
      </c>
      <c r="S255" s="115"/>
      <c r="T255" s="115"/>
      <c r="U255" s="115">
        <f t="shared" si="22"/>
        <v>206382</v>
      </c>
      <c r="V255" s="73"/>
      <c r="W255" s="19" t="str">
        <f>VLOOKUP(F255,[3]gstzen!$H$2:$H$500,1,0)</f>
        <v>33ABPCS6753B1Z8</v>
      </c>
      <c r="X255" s="31" t="str">
        <f>VLOOKUP(H255,[3]gstzen!$E$14:$E$481,1,0)</f>
        <v>GE215017881647</v>
      </c>
      <c r="Y255" s="19">
        <f>VLOOKUP(O255,[3]gstzen!$N$2:$N$500,1,0)</f>
        <v>174900</v>
      </c>
      <c r="Z255" s="19">
        <f>VLOOKUP(Q255,[3]gstzen!$Q$2:$Q$502,1,0)</f>
        <v>15741</v>
      </c>
      <c r="AA255" s="19">
        <f>VLOOKUP(R255,[3]gstzen!$P$2:$P$500,1,0)</f>
        <v>15741</v>
      </c>
      <c r="AB255" s="19">
        <f t="shared" si="18"/>
        <v>206382</v>
      </c>
      <c r="AC255" s="73"/>
      <c r="AD255" s="27">
        <f t="shared" si="19"/>
        <v>0</v>
      </c>
      <c r="AE255" s="27">
        <f t="shared" si="20"/>
        <v>0</v>
      </c>
      <c r="AF255" s="27">
        <f t="shared" si="20"/>
        <v>0</v>
      </c>
      <c r="AG255" s="27">
        <f t="shared" si="21"/>
        <v>0</v>
      </c>
    </row>
    <row r="256" spans="1:33" s="75" customFormat="1">
      <c r="A256" s="75">
        <v>2150</v>
      </c>
      <c r="B256" s="19" t="s">
        <v>1125</v>
      </c>
      <c r="C256" s="32" t="s">
        <v>430</v>
      </c>
      <c r="D256" s="21">
        <v>255</v>
      </c>
      <c r="E256" s="80" t="s">
        <v>630</v>
      </c>
      <c r="F256" s="80" t="s">
        <v>631</v>
      </c>
      <c r="G256" s="49" t="s">
        <v>290</v>
      </c>
      <c r="H256" s="80" t="s">
        <v>632</v>
      </c>
      <c r="I256" s="81">
        <v>45769</v>
      </c>
      <c r="J256" s="49" t="s">
        <v>290</v>
      </c>
      <c r="K256" s="53">
        <v>998599</v>
      </c>
      <c r="L256" s="49" t="s">
        <v>32</v>
      </c>
      <c r="M256" s="49">
        <v>1</v>
      </c>
      <c r="N256" s="23" t="s">
        <v>33</v>
      </c>
      <c r="O256" s="130">
        <v>25000</v>
      </c>
      <c r="P256" s="115"/>
      <c r="Q256" s="115">
        <v>2250</v>
      </c>
      <c r="R256" s="115">
        <v>2250</v>
      </c>
      <c r="S256" s="115"/>
      <c r="T256" s="115"/>
      <c r="U256" s="115">
        <f t="shared" si="22"/>
        <v>29500</v>
      </c>
      <c r="V256" s="73"/>
      <c r="W256" s="19" t="str">
        <f>VLOOKUP(F256,[3]gstzen!$H$2:$H$500,1,0)</f>
        <v>33ABMCS6083M1ZP</v>
      </c>
      <c r="X256" s="31" t="str">
        <f>VLOOKUP(H256,[3]gstzen!$E$14:$E$481,1,0)</f>
        <v>GE215017891648</v>
      </c>
      <c r="Y256" s="19">
        <f>VLOOKUP(O256,[3]gstzen!$N$2:$N$500,1,0)</f>
        <v>25000</v>
      </c>
      <c r="Z256" s="19">
        <f>VLOOKUP(Q256,[3]gstzen!$Q$2:$Q$502,1,0)</f>
        <v>2250</v>
      </c>
      <c r="AA256" s="19">
        <f>VLOOKUP(R256,[3]gstzen!$P$2:$P$500,1,0)</f>
        <v>2250</v>
      </c>
      <c r="AB256" s="19">
        <f t="shared" si="18"/>
        <v>29500</v>
      </c>
      <c r="AC256" s="73"/>
      <c r="AD256" s="27">
        <f t="shared" si="19"/>
        <v>0</v>
      </c>
      <c r="AE256" s="27">
        <f t="shared" si="20"/>
        <v>0</v>
      </c>
      <c r="AF256" s="27">
        <f t="shared" si="20"/>
        <v>0</v>
      </c>
      <c r="AG256" s="27">
        <f t="shared" si="21"/>
        <v>0</v>
      </c>
    </row>
    <row r="257" spans="1:33" s="75" customFormat="1">
      <c r="A257" s="75">
        <v>2150</v>
      </c>
      <c r="B257" s="19" t="s">
        <v>1125</v>
      </c>
      <c r="C257" s="32" t="s">
        <v>430</v>
      </c>
      <c r="D257" s="21">
        <v>256</v>
      </c>
      <c r="E257" s="80" t="s">
        <v>633</v>
      </c>
      <c r="F257" s="80" t="s">
        <v>634</v>
      </c>
      <c r="G257" s="49" t="s">
        <v>290</v>
      </c>
      <c r="H257" s="80" t="s">
        <v>635</v>
      </c>
      <c r="I257" s="81">
        <v>45769</v>
      </c>
      <c r="J257" s="49" t="s">
        <v>290</v>
      </c>
      <c r="K257" s="53">
        <v>998599</v>
      </c>
      <c r="L257" s="49" t="s">
        <v>32</v>
      </c>
      <c r="M257" s="49">
        <v>1</v>
      </c>
      <c r="N257" s="23" t="s">
        <v>33</v>
      </c>
      <c r="O257" s="130">
        <v>25000</v>
      </c>
      <c r="P257" s="115"/>
      <c r="Q257" s="115">
        <v>2250</v>
      </c>
      <c r="R257" s="115">
        <v>2250</v>
      </c>
      <c r="S257" s="115"/>
      <c r="T257" s="115"/>
      <c r="U257" s="115">
        <f t="shared" si="22"/>
        <v>29500</v>
      </c>
      <c r="V257" s="73"/>
      <c r="W257" s="19" t="str">
        <f>VLOOKUP(F257,[3]gstzen!$H$2:$H$500,1,0)</f>
        <v>33AAOFP3416B1ZM</v>
      </c>
      <c r="X257" s="31" t="str">
        <f>VLOOKUP(H257,[3]gstzen!$E$14:$E$481,1,0)</f>
        <v>GE215017901649</v>
      </c>
      <c r="Y257" s="19">
        <f>VLOOKUP(O257,[3]gstzen!$N$2:$N$500,1,0)</f>
        <v>25000</v>
      </c>
      <c r="Z257" s="19">
        <f>VLOOKUP(Q257,[3]gstzen!$Q$2:$Q$502,1,0)</f>
        <v>2250</v>
      </c>
      <c r="AA257" s="19">
        <f>VLOOKUP(R257,[3]gstzen!$P$2:$P$500,1,0)</f>
        <v>2250</v>
      </c>
      <c r="AB257" s="19">
        <f t="shared" si="18"/>
        <v>29500</v>
      </c>
      <c r="AC257" s="73"/>
      <c r="AD257" s="27">
        <f t="shared" si="19"/>
        <v>0</v>
      </c>
      <c r="AE257" s="27">
        <f t="shared" si="20"/>
        <v>0</v>
      </c>
      <c r="AF257" s="27">
        <f t="shared" si="20"/>
        <v>0</v>
      </c>
      <c r="AG257" s="27">
        <f t="shared" si="21"/>
        <v>0</v>
      </c>
    </row>
    <row r="258" spans="1:33" s="75" customFormat="1">
      <c r="A258" s="75">
        <v>2150</v>
      </c>
      <c r="B258" s="19" t="s">
        <v>1125</v>
      </c>
      <c r="C258" s="32" t="s">
        <v>430</v>
      </c>
      <c r="D258" s="21">
        <v>257</v>
      </c>
      <c r="E258" s="80" t="s">
        <v>633</v>
      </c>
      <c r="F258" s="80" t="s">
        <v>634</v>
      </c>
      <c r="G258" s="49" t="s">
        <v>290</v>
      </c>
      <c r="H258" s="80" t="s">
        <v>636</v>
      </c>
      <c r="I258" s="81">
        <v>45769</v>
      </c>
      <c r="J258" s="49" t="s">
        <v>290</v>
      </c>
      <c r="K258" s="53">
        <v>998599</v>
      </c>
      <c r="L258" s="49" t="s">
        <v>32</v>
      </c>
      <c r="M258" s="49">
        <v>1</v>
      </c>
      <c r="N258" s="23" t="s">
        <v>33</v>
      </c>
      <c r="O258" s="130">
        <v>25000</v>
      </c>
      <c r="P258" s="115"/>
      <c r="Q258" s="115">
        <v>2250</v>
      </c>
      <c r="R258" s="115">
        <v>2250</v>
      </c>
      <c r="S258" s="115"/>
      <c r="T258" s="115"/>
      <c r="U258" s="115">
        <f t="shared" si="22"/>
        <v>29500</v>
      </c>
      <c r="V258" s="73"/>
      <c r="W258" s="19" t="str">
        <f>VLOOKUP(F258,[3]gstzen!$H$2:$H$500,1,0)</f>
        <v>33AAOFP3416B1ZM</v>
      </c>
      <c r="X258" s="31" t="str">
        <f>VLOOKUP(H258,[3]gstzen!$E$14:$E$481,1,0)</f>
        <v>GE215017911650</v>
      </c>
      <c r="Y258" s="19">
        <f>VLOOKUP(O258,[3]gstzen!$N$2:$N$500,1,0)</f>
        <v>25000</v>
      </c>
      <c r="Z258" s="19">
        <f>VLOOKUP(Q258,[3]gstzen!$Q$2:$Q$502,1,0)</f>
        <v>2250</v>
      </c>
      <c r="AA258" s="19">
        <f>VLOOKUP(R258,[3]gstzen!$P$2:$P$500,1,0)</f>
        <v>2250</v>
      </c>
      <c r="AB258" s="19">
        <f t="shared" si="18"/>
        <v>29500</v>
      </c>
      <c r="AC258" s="73"/>
      <c r="AD258" s="27">
        <f t="shared" si="19"/>
        <v>0</v>
      </c>
      <c r="AE258" s="27">
        <f t="shared" si="20"/>
        <v>0</v>
      </c>
      <c r="AF258" s="27">
        <f t="shared" si="20"/>
        <v>0</v>
      </c>
      <c r="AG258" s="27">
        <f t="shared" si="21"/>
        <v>0</v>
      </c>
    </row>
    <row r="259" spans="1:33" s="75" customFormat="1">
      <c r="A259" s="75">
        <v>2150</v>
      </c>
      <c r="B259" s="19" t="s">
        <v>1125</v>
      </c>
      <c r="C259" s="32" t="s">
        <v>430</v>
      </c>
      <c r="D259" s="21">
        <v>258</v>
      </c>
      <c r="E259" s="80" t="s">
        <v>614</v>
      </c>
      <c r="F259" s="80" t="s">
        <v>615</v>
      </c>
      <c r="G259" s="49" t="s">
        <v>290</v>
      </c>
      <c r="H259" s="80" t="s">
        <v>637</v>
      </c>
      <c r="I259" s="81">
        <v>45769</v>
      </c>
      <c r="J259" s="49" t="s">
        <v>290</v>
      </c>
      <c r="K259" s="53">
        <v>998599</v>
      </c>
      <c r="L259" s="49" t="s">
        <v>32</v>
      </c>
      <c r="M259" s="49">
        <v>1</v>
      </c>
      <c r="N259" s="23" t="s">
        <v>33</v>
      </c>
      <c r="O259" s="130">
        <v>109950</v>
      </c>
      <c r="P259" s="115"/>
      <c r="Q259" s="115">
        <v>9895.5</v>
      </c>
      <c r="R259" s="115">
        <v>9895.5</v>
      </c>
      <c r="S259" s="115"/>
      <c r="T259" s="115"/>
      <c r="U259" s="115">
        <f t="shared" si="22"/>
        <v>129741</v>
      </c>
      <c r="V259" s="73"/>
      <c r="W259" s="19" t="str">
        <f>VLOOKUP(F259,[3]gstzen!$H$2:$H$500,1,0)</f>
        <v>33AAZCA0435F2ZQ</v>
      </c>
      <c r="X259" s="31" t="str">
        <f>VLOOKUP(H259,[3]gstzen!$E$14:$E$481,1,0)</f>
        <v>GE215017921651</v>
      </c>
      <c r="Y259" s="19">
        <f>VLOOKUP(O259,[3]gstzen!$N$2:$N$500,1,0)</f>
        <v>109950</v>
      </c>
      <c r="Z259" s="19">
        <f>VLOOKUP(Q259,[3]gstzen!$Q$2:$Q$502,1,0)</f>
        <v>9895.5</v>
      </c>
      <c r="AA259" s="19">
        <f>VLOOKUP(R259,[3]gstzen!$P$2:$P$500,1,0)</f>
        <v>9895.5</v>
      </c>
      <c r="AB259" s="19">
        <f t="shared" ref="AB259:AB322" si="23">Y259+Z259+AA259</f>
        <v>129741</v>
      </c>
      <c r="AC259" s="73"/>
      <c r="AD259" s="27">
        <f t="shared" ref="AD259:AD322" si="24">O259-Y259</f>
        <v>0</v>
      </c>
      <c r="AE259" s="27">
        <f t="shared" ref="AE259:AF322" si="25">Q259-Z259</f>
        <v>0</v>
      </c>
      <c r="AF259" s="27">
        <f t="shared" si="25"/>
        <v>0</v>
      </c>
      <c r="AG259" s="27">
        <f t="shared" ref="AG259:AG322" si="26">U259-AB259</f>
        <v>0</v>
      </c>
    </row>
    <row r="260" spans="1:33" s="75" customFormat="1">
      <c r="A260" s="75">
        <v>2150</v>
      </c>
      <c r="B260" s="19" t="s">
        <v>1125</v>
      </c>
      <c r="C260" s="32" t="s">
        <v>430</v>
      </c>
      <c r="D260" s="21">
        <v>259</v>
      </c>
      <c r="E260" s="80" t="s">
        <v>614</v>
      </c>
      <c r="F260" s="80" t="s">
        <v>615</v>
      </c>
      <c r="G260" s="49" t="s">
        <v>290</v>
      </c>
      <c r="H260" s="80" t="s">
        <v>638</v>
      </c>
      <c r="I260" s="81">
        <v>45769</v>
      </c>
      <c r="J260" s="49" t="s">
        <v>290</v>
      </c>
      <c r="K260" s="53">
        <v>998599</v>
      </c>
      <c r="L260" s="49" t="s">
        <v>32</v>
      </c>
      <c r="M260" s="49">
        <v>1</v>
      </c>
      <c r="N260" s="23" t="s">
        <v>33</v>
      </c>
      <c r="O260" s="130">
        <v>109950</v>
      </c>
      <c r="P260" s="115"/>
      <c r="Q260" s="115">
        <v>9895.5</v>
      </c>
      <c r="R260" s="115">
        <v>9895.5</v>
      </c>
      <c r="S260" s="115"/>
      <c r="T260" s="115"/>
      <c r="U260" s="115">
        <f t="shared" si="22"/>
        <v>129741</v>
      </c>
      <c r="V260" s="73"/>
      <c r="W260" s="19" t="str">
        <f>VLOOKUP(F260,[3]gstzen!$H$2:$H$500,1,0)</f>
        <v>33AAZCA0435F2ZQ</v>
      </c>
      <c r="X260" s="31" t="str">
        <f>VLOOKUP(H260,[3]gstzen!$E$14:$E$481,1,0)</f>
        <v>GE215017931652</v>
      </c>
      <c r="Y260" s="19">
        <f>VLOOKUP(O260,[3]gstzen!$N$2:$N$500,1,0)</f>
        <v>109950</v>
      </c>
      <c r="Z260" s="19">
        <f>VLOOKUP(Q260,[3]gstzen!$Q$2:$Q$502,1,0)</f>
        <v>9895.5</v>
      </c>
      <c r="AA260" s="19">
        <f>VLOOKUP(R260,[3]gstzen!$P$2:$P$500,1,0)</f>
        <v>9895.5</v>
      </c>
      <c r="AB260" s="19">
        <f t="shared" si="23"/>
        <v>129741</v>
      </c>
      <c r="AC260" s="73"/>
      <c r="AD260" s="27">
        <f t="shared" si="24"/>
        <v>0</v>
      </c>
      <c r="AE260" s="27">
        <f t="shared" si="25"/>
        <v>0</v>
      </c>
      <c r="AF260" s="27">
        <f t="shared" si="25"/>
        <v>0</v>
      </c>
      <c r="AG260" s="27">
        <f t="shared" si="26"/>
        <v>0</v>
      </c>
    </row>
    <row r="261" spans="1:33" s="75" customFormat="1">
      <c r="A261" s="75">
        <v>2150</v>
      </c>
      <c r="B261" s="19" t="s">
        <v>1125</v>
      </c>
      <c r="C261" s="32" t="s">
        <v>430</v>
      </c>
      <c r="D261" s="21">
        <v>260</v>
      </c>
      <c r="E261" s="80" t="s">
        <v>614</v>
      </c>
      <c r="F261" s="80" t="s">
        <v>615</v>
      </c>
      <c r="G261" s="49" t="s">
        <v>290</v>
      </c>
      <c r="H261" s="80" t="s">
        <v>639</v>
      </c>
      <c r="I261" s="81">
        <v>45769</v>
      </c>
      <c r="J261" s="49" t="s">
        <v>290</v>
      </c>
      <c r="K261" s="53">
        <v>998599</v>
      </c>
      <c r="L261" s="49" t="s">
        <v>32</v>
      </c>
      <c r="M261" s="49">
        <v>1</v>
      </c>
      <c r="N261" s="23" t="s">
        <v>33</v>
      </c>
      <c r="O261" s="130">
        <v>109950</v>
      </c>
      <c r="P261" s="115"/>
      <c r="Q261" s="115">
        <v>9895.5</v>
      </c>
      <c r="R261" s="115">
        <v>9895.5</v>
      </c>
      <c r="S261" s="115"/>
      <c r="T261" s="115"/>
      <c r="U261" s="115">
        <f t="shared" si="22"/>
        <v>129741</v>
      </c>
      <c r="V261" s="73"/>
      <c r="W261" s="19" t="str">
        <f>VLOOKUP(F261,[3]gstzen!$H$2:$H$500,1,0)</f>
        <v>33AAZCA0435F2ZQ</v>
      </c>
      <c r="X261" s="31" t="str">
        <f>VLOOKUP(H261,[3]gstzen!$E$14:$E$481,1,0)</f>
        <v>GE215017941653</v>
      </c>
      <c r="Y261" s="19">
        <f>VLOOKUP(O261,[3]gstzen!$N$2:$N$500,1,0)</f>
        <v>109950</v>
      </c>
      <c r="Z261" s="19">
        <f>VLOOKUP(Q261,[3]gstzen!$Q$2:$Q$502,1,0)</f>
        <v>9895.5</v>
      </c>
      <c r="AA261" s="19">
        <f>VLOOKUP(R261,[3]gstzen!$P$2:$P$500,1,0)</f>
        <v>9895.5</v>
      </c>
      <c r="AB261" s="19">
        <f t="shared" si="23"/>
        <v>129741</v>
      </c>
      <c r="AC261" s="73"/>
      <c r="AD261" s="27">
        <f t="shared" si="24"/>
        <v>0</v>
      </c>
      <c r="AE261" s="27">
        <f t="shared" si="25"/>
        <v>0</v>
      </c>
      <c r="AF261" s="27">
        <f t="shared" si="25"/>
        <v>0</v>
      </c>
      <c r="AG261" s="27">
        <f t="shared" si="26"/>
        <v>0</v>
      </c>
    </row>
    <row r="262" spans="1:33" s="75" customFormat="1">
      <c r="A262" s="75">
        <v>2150</v>
      </c>
      <c r="B262" s="19" t="s">
        <v>1125</v>
      </c>
      <c r="C262" s="32" t="s">
        <v>430</v>
      </c>
      <c r="D262" s="21">
        <v>261</v>
      </c>
      <c r="E262" s="80" t="s">
        <v>614</v>
      </c>
      <c r="F262" s="80" t="s">
        <v>615</v>
      </c>
      <c r="G262" s="49" t="s">
        <v>290</v>
      </c>
      <c r="H262" s="80" t="s">
        <v>640</v>
      </c>
      <c r="I262" s="81">
        <v>45769</v>
      </c>
      <c r="J262" s="49" t="s">
        <v>290</v>
      </c>
      <c r="K262" s="53">
        <v>998599</v>
      </c>
      <c r="L262" s="49" t="s">
        <v>32</v>
      </c>
      <c r="M262" s="49">
        <v>1</v>
      </c>
      <c r="N262" s="23" t="s">
        <v>33</v>
      </c>
      <c r="O262" s="130">
        <v>109950</v>
      </c>
      <c r="P262" s="115"/>
      <c r="Q262" s="115">
        <v>9895.5</v>
      </c>
      <c r="R262" s="115">
        <v>9895.5</v>
      </c>
      <c r="S262" s="115"/>
      <c r="T262" s="115"/>
      <c r="U262" s="115">
        <f t="shared" si="22"/>
        <v>129741</v>
      </c>
      <c r="V262" s="73"/>
      <c r="W262" s="19" t="str">
        <f>VLOOKUP(F262,[3]gstzen!$H$2:$H$500,1,0)</f>
        <v>33AAZCA0435F2ZQ</v>
      </c>
      <c r="X262" s="31" t="str">
        <f>VLOOKUP(H262,[3]gstzen!$E$14:$E$481,1,0)</f>
        <v>GE215017951654</v>
      </c>
      <c r="Y262" s="19">
        <f>VLOOKUP(O262,[3]gstzen!$N$2:$N$500,1,0)</f>
        <v>109950</v>
      </c>
      <c r="Z262" s="19">
        <f>VLOOKUP(Q262,[3]gstzen!$Q$2:$Q$502,1,0)</f>
        <v>9895.5</v>
      </c>
      <c r="AA262" s="19">
        <f>VLOOKUP(R262,[3]gstzen!$P$2:$P$500,1,0)</f>
        <v>9895.5</v>
      </c>
      <c r="AB262" s="19">
        <f t="shared" si="23"/>
        <v>129741</v>
      </c>
      <c r="AC262" s="73"/>
      <c r="AD262" s="27">
        <f t="shared" si="24"/>
        <v>0</v>
      </c>
      <c r="AE262" s="27">
        <f t="shared" si="25"/>
        <v>0</v>
      </c>
      <c r="AF262" s="27">
        <f t="shared" si="25"/>
        <v>0</v>
      </c>
      <c r="AG262" s="27">
        <f t="shared" si="26"/>
        <v>0</v>
      </c>
    </row>
    <row r="263" spans="1:33" s="75" customFormat="1">
      <c r="A263" s="75">
        <v>2150</v>
      </c>
      <c r="B263" s="19" t="s">
        <v>1125</v>
      </c>
      <c r="C263" s="32" t="s">
        <v>430</v>
      </c>
      <c r="D263" s="21">
        <v>262</v>
      </c>
      <c r="E263" s="80" t="s">
        <v>614</v>
      </c>
      <c r="F263" s="80" t="s">
        <v>615</v>
      </c>
      <c r="G263" s="49" t="s">
        <v>290</v>
      </c>
      <c r="H263" s="80" t="s">
        <v>641</v>
      </c>
      <c r="I263" s="81">
        <v>45769</v>
      </c>
      <c r="J263" s="49" t="s">
        <v>290</v>
      </c>
      <c r="K263" s="53">
        <v>998599</v>
      </c>
      <c r="L263" s="49" t="s">
        <v>32</v>
      </c>
      <c r="M263" s="49">
        <v>1</v>
      </c>
      <c r="N263" s="23" t="s">
        <v>33</v>
      </c>
      <c r="O263" s="130">
        <v>109950</v>
      </c>
      <c r="P263" s="115"/>
      <c r="Q263" s="115">
        <v>9895.5</v>
      </c>
      <c r="R263" s="115">
        <v>9895.5</v>
      </c>
      <c r="S263" s="115"/>
      <c r="T263" s="115"/>
      <c r="U263" s="115">
        <f t="shared" si="22"/>
        <v>129741</v>
      </c>
      <c r="V263" s="73"/>
      <c r="W263" s="19" t="str">
        <f>VLOOKUP(F263,[3]gstzen!$H$2:$H$500,1,0)</f>
        <v>33AAZCA0435F2ZQ</v>
      </c>
      <c r="X263" s="31" t="str">
        <f>VLOOKUP(H263,[3]gstzen!$E$14:$E$481,1,0)</f>
        <v>GE215017961655</v>
      </c>
      <c r="Y263" s="19">
        <f>VLOOKUP(O263,[3]gstzen!$N$2:$N$500,1,0)</f>
        <v>109950</v>
      </c>
      <c r="Z263" s="19">
        <f>VLOOKUP(Q263,[3]gstzen!$Q$2:$Q$502,1,0)</f>
        <v>9895.5</v>
      </c>
      <c r="AA263" s="19">
        <f>VLOOKUP(R263,[3]gstzen!$P$2:$P$500,1,0)</f>
        <v>9895.5</v>
      </c>
      <c r="AB263" s="19">
        <f t="shared" si="23"/>
        <v>129741</v>
      </c>
      <c r="AC263" s="73"/>
      <c r="AD263" s="27">
        <f t="shared" si="24"/>
        <v>0</v>
      </c>
      <c r="AE263" s="27">
        <f t="shared" si="25"/>
        <v>0</v>
      </c>
      <c r="AF263" s="27">
        <f t="shared" si="25"/>
        <v>0</v>
      </c>
      <c r="AG263" s="27">
        <f t="shared" si="26"/>
        <v>0</v>
      </c>
    </row>
    <row r="264" spans="1:33" s="75" customFormat="1">
      <c r="A264" s="75">
        <v>2150</v>
      </c>
      <c r="B264" s="19" t="s">
        <v>1125</v>
      </c>
      <c r="C264" s="32" t="s">
        <v>430</v>
      </c>
      <c r="D264" s="21">
        <v>263</v>
      </c>
      <c r="E264" s="80" t="s">
        <v>614</v>
      </c>
      <c r="F264" s="80" t="s">
        <v>615</v>
      </c>
      <c r="G264" s="49" t="s">
        <v>290</v>
      </c>
      <c r="H264" s="80" t="s">
        <v>642</v>
      </c>
      <c r="I264" s="81">
        <v>45769</v>
      </c>
      <c r="J264" s="49" t="s">
        <v>290</v>
      </c>
      <c r="K264" s="53">
        <v>998599</v>
      </c>
      <c r="L264" s="49" t="s">
        <v>32</v>
      </c>
      <c r="M264" s="49">
        <v>1</v>
      </c>
      <c r="N264" s="23" t="s">
        <v>33</v>
      </c>
      <c r="O264" s="130">
        <v>109950</v>
      </c>
      <c r="P264" s="115"/>
      <c r="Q264" s="115">
        <v>9895.5</v>
      </c>
      <c r="R264" s="115">
        <v>9895.5</v>
      </c>
      <c r="S264" s="115"/>
      <c r="T264" s="115"/>
      <c r="U264" s="115">
        <f t="shared" si="22"/>
        <v>129741</v>
      </c>
      <c r="V264" s="73"/>
      <c r="W264" s="19" t="str">
        <f>VLOOKUP(F264,[3]gstzen!$H$2:$H$500,1,0)</f>
        <v>33AAZCA0435F2ZQ</v>
      </c>
      <c r="X264" s="31" t="str">
        <f>VLOOKUP(H264,[3]gstzen!$E$14:$E$481,1,0)</f>
        <v>GE215017971656</v>
      </c>
      <c r="Y264" s="19">
        <f>VLOOKUP(O264,[3]gstzen!$N$2:$N$500,1,0)</f>
        <v>109950</v>
      </c>
      <c r="Z264" s="19">
        <f>VLOOKUP(Q264,[3]gstzen!$Q$2:$Q$502,1,0)</f>
        <v>9895.5</v>
      </c>
      <c r="AA264" s="19">
        <f>VLOOKUP(R264,[3]gstzen!$P$2:$P$500,1,0)</f>
        <v>9895.5</v>
      </c>
      <c r="AB264" s="19">
        <f t="shared" si="23"/>
        <v>129741</v>
      </c>
      <c r="AC264" s="73"/>
      <c r="AD264" s="27">
        <f t="shared" si="24"/>
        <v>0</v>
      </c>
      <c r="AE264" s="27">
        <f t="shared" si="25"/>
        <v>0</v>
      </c>
      <c r="AF264" s="27">
        <f t="shared" si="25"/>
        <v>0</v>
      </c>
      <c r="AG264" s="27">
        <f t="shared" si="26"/>
        <v>0</v>
      </c>
    </row>
    <row r="265" spans="1:33" s="75" customFormat="1">
      <c r="A265" s="75">
        <v>2150</v>
      </c>
      <c r="B265" s="19" t="s">
        <v>1125</v>
      </c>
      <c r="C265" s="32" t="s">
        <v>430</v>
      </c>
      <c r="D265" s="21">
        <v>264</v>
      </c>
      <c r="E265" s="80" t="s">
        <v>643</v>
      </c>
      <c r="F265" s="80" t="s">
        <v>419</v>
      </c>
      <c r="G265" s="49" t="s">
        <v>290</v>
      </c>
      <c r="H265" s="80" t="s">
        <v>644</v>
      </c>
      <c r="I265" s="81">
        <v>45769</v>
      </c>
      <c r="J265" s="49" t="s">
        <v>290</v>
      </c>
      <c r="K265" s="53">
        <v>998599</v>
      </c>
      <c r="L265" s="49" t="s">
        <v>32</v>
      </c>
      <c r="M265" s="49">
        <v>1</v>
      </c>
      <c r="N265" s="23" t="s">
        <v>33</v>
      </c>
      <c r="O265" s="130">
        <v>174900</v>
      </c>
      <c r="P265" s="115"/>
      <c r="Q265" s="115">
        <v>15741</v>
      </c>
      <c r="R265" s="115">
        <v>15741</v>
      </c>
      <c r="S265" s="115"/>
      <c r="T265" s="115"/>
      <c r="U265" s="115">
        <f t="shared" si="22"/>
        <v>206382</v>
      </c>
      <c r="V265" s="73"/>
      <c r="W265" s="19" t="str">
        <f>VLOOKUP(F265,[3]gstzen!$H$2:$H$500,1,0)</f>
        <v>33ABKFR4450L1ZX</v>
      </c>
      <c r="X265" s="31" t="str">
        <f>VLOOKUP(H265,[3]gstzen!$E$14:$E$481,1,0)</f>
        <v>GE215017981657</v>
      </c>
      <c r="Y265" s="19">
        <f>VLOOKUP(O265,[3]gstzen!$N$2:$N$500,1,0)</f>
        <v>174900</v>
      </c>
      <c r="Z265" s="19">
        <f>VLOOKUP(Q265,[3]gstzen!$Q$2:$Q$502,1,0)</f>
        <v>15741</v>
      </c>
      <c r="AA265" s="19">
        <f>VLOOKUP(R265,[3]gstzen!$P$2:$P$500,1,0)</f>
        <v>15741</v>
      </c>
      <c r="AB265" s="19">
        <f t="shared" si="23"/>
        <v>206382</v>
      </c>
      <c r="AC265" s="73"/>
      <c r="AD265" s="27">
        <f t="shared" si="24"/>
        <v>0</v>
      </c>
      <c r="AE265" s="27">
        <f t="shared" si="25"/>
        <v>0</v>
      </c>
      <c r="AF265" s="27">
        <f t="shared" si="25"/>
        <v>0</v>
      </c>
      <c r="AG265" s="27">
        <f t="shared" si="26"/>
        <v>0</v>
      </c>
    </row>
    <row r="266" spans="1:33" s="75" customFormat="1">
      <c r="A266" s="75">
        <v>2150</v>
      </c>
      <c r="B266" s="19" t="s">
        <v>1125</v>
      </c>
      <c r="C266" s="32" t="s">
        <v>430</v>
      </c>
      <c r="D266" s="21">
        <v>265</v>
      </c>
      <c r="E266" s="80" t="s">
        <v>480</v>
      </c>
      <c r="F266" s="80" t="s">
        <v>481</v>
      </c>
      <c r="G266" s="49" t="s">
        <v>290</v>
      </c>
      <c r="H266" s="80" t="s">
        <v>645</v>
      </c>
      <c r="I266" s="81">
        <v>45770</v>
      </c>
      <c r="J266" s="49" t="s">
        <v>290</v>
      </c>
      <c r="K266" s="53">
        <v>998599</v>
      </c>
      <c r="L266" s="49" t="s">
        <v>32</v>
      </c>
      <c r="M266" s="49">
        <v>1</v>
      </c>
      <c r="N266" s="23" t="s">
        <v>33</v>
      </c>
      <c r="O266" s="130">
        <v>239230</v>
      </c>
      <c r="P266" s="115"/>
      <c r="Q266" s="115">
        <v>21530.7</v>
      </c>
      <c r="R266" s="115">
        <v>21530.7</v>
      </c>
      <c r="S266" s="115"/>
      <c r="T266" s="115"/>
      <c r="U266" s="115">
        <f t="shared" si="22"/>
        <v>282291.40000000002</v>
      </c>
      <c r="V266" s="73"/>
      <c r="W266" s="19" t="str">
        <f>VLOOKUP(F266,[3]gstzen!$H$2:$H$500,1,0)</f>
        <v>33AAFCT1628R1ZY</v>
      </c>
      <c r="X266" s="31" t="str">
        <f>VLOOKUP(H266,[3]gstzen!$E$14:$E$481,1,0)</f>
        <v>GE215017991658</v>
      </c>
      <c r="Y266" s="19">
        <f>VLOOKUP(O266,[3]gstzen!$N$2:$N$500,1,0)</f>
        <v>239230</v>
      </c>
      <c r="Z266" s="19">
        <f>VLOOKUP(Q266,[3]gstzen!$Q$2:$Q$502,1,0)</f>
        <v>21530.7</v>
      </c>
      <c r="AA266" s="19">
        <f>VLOOKUP(R266,[3]gstzen!$P$2:$P$500,1,0)</f>
        <v>21530.7</v>
      </c>
      <c r="AB266" s="19">
        <f t="shared" si="23"/>
        <v>282291.40000000002</v>
      </c>
      <c r="AC266" s="73"/>
      <c r="AD266" s="27">
        <f t="shared" si="24"/>
        <v>0</v>
      </c>
      <c r="AE266" s="27">
        <f t="shared" si="25"/>
        <v>0</v>
      </c>
      <c r="AF266" s="27">
        <f t="shared" si="25"/>
        <v>0</v>
      </c>
      <c r="AG266" s="27">
        <f t="shared" si="26"/>
        <v>0</v>
      </c>
    </row>
    <row r="267" spans="1:33" s="75" customFormat="1">
      <c r="A267" s="75">
        <v>2150</v>
      </c>
      <c r="B267" s="19" t="s">
        <v>1125</v>
      </c>
      <c r="C267" s="32" t="s">
        <v>430</v>
      </c>
      <c r="D267" s="21">
        <v>266</v>
      </c>
      <c r="E267" s="80" t="s">
        <v>646</v>
      </c>
      <c r="F267" s="80" t="s">
        <v>647</v>
      </c>
      <c r="G267" s="49" t="s">
        <v>290</v>
      </c>
      <c r="H267" s="80" t="s">
        <v>648</v>
      </c>
      <c r="I267" s="81">
        <v>45770</v>
      </c>
      <c r="J267" s="49" t="s">
        <v>290</v>
      </c>
      <c r="K267" s="53">
        <v>998599</v>
      </c>
      <c r="L267" s="49" t="s">
        <v>32</v>
      </c>
      <c r="M267" s="49">
        <v>1</v>
      </c>
      <c r="N267" s="23" t="s">
        <v>33</v>
      </c>
      <c r="O267" s="130">
        <v>239230</v>
      </c>
      <c r="P267" s="115"/>
      <c r="Q267" s="115">
        <v>21530.7</v>
      </c>
      <c r="R267" s="115">
        <v>21530.7</v>
      </c>
      <c r="S267" s="115"/>
      <c r="T267" s="115"/>
      <c r="U267" s="115">
        <f t="shared" si="22"/>
        <v>282291.40000000002</v>
      </c>
      <c r="V267" s="73"/>
      <c r="W267" s="19" t="str">
        <f>VLOOKUP(F267,[3]gstzen!$H$2:$H$500,1,0)</f>
        <v>33AAEFT6129K1Z1</v>
      </c>
      <c r="X267" s="31" t="str">
        <f>VLOOKUP(H267,[3]gstzen!$E$14:$E$481,1,0)</f>
        <v>GE215018001659</v>
      </c>
      <c r="Y267" s="19">
        <f>VLOOKUP(O267,[3]gstzen!$N$2:$N$500,1,0)</f>
        <v>239230</v>
      </c>
      <c r="Z267" s="19">
        <f>VLOOKUP(Q267,[3]gstzen!$Q$2:$Q$502,1,0)</f>
        <v>21530.7</v>
      </c>
      <c r="AA267" s="19">
        <f>VLOOKUP(R267,[3]gstzen!$P$2:$P$500,1,0)</f>
        <v>21530.7</v>
      </c>
      <c r="AB267" s="19">
        <f t="shared" si="23"/>
        <v>282291.40000000002</v>
      </c>
      <c r="AC267" s="73"/>
      <c r="AD267" s="27">
        <f t="shared" si="24"/>
        <v>0</v>
      </c>
      <c r="AE267" s="27">
        <f t="shared" si="25"/>
        <v>0</v>
      </c>
      <c r="AF267" s="27">
        <f t="shared" si="25"/>
        <v>0</v>
      </c>
      <c r="AG267" s="27">
        <f t="shared" si="26"/>
        <v>0</v>
      </c>
    </row>
    <row r="268" spans="1:33" s="75" customFormat="1">
      <c r="A268" s="75">
        <v>2150</v>
      </c>
      <c r="B268" s="19" t="s">
        <v>1125</v>
      </c>
      <c r="C268" s="32" t="s">
        <v>430</v>
      </c>
      <c r="D268" s="21">
        <v>267</v>
      </c>
      <c r="E268" s="80" t="s">
        <v>649</v>
      </c>
      <c r="F268" s="80" t="s">
        <v>650</v>
      </c>
      <c r="G268" s="49" t="s">
        <v>290</v>
      </c>
      <c r="H268" s="80" t="s">
        <v>651</v>
      </c>
      <c r="I268" s="81">
        <v>45770</v>
      </c>
      <c r="J268" s="49" t="s">
        <v>290</v>
      </c>
      <c r="K268" s="53">
        <v>998599</v>
      </c>
      <c r="L268" s="49" t="s">
        <v>32</v>
      </c>
      <c r="M268" s="49">
        <v>1</v>
      </c>
      <c r="N268" s="23" t="s">
        <v>33</v>
      </c>
      <c r="O268" s="130">
        <v>50000</v>
      </c>
      <c r="P268" s="115"/>
      <c r="Q268" s="115">
        <v>4500</v>
      </c>
      <c r="R268" s="115">
        <v>4500</v>
      </c>
      <c r="S268" s="115"/>
      <c r="T268" s="115"/>
      <c r="U268" s="115">
        <f t="shared" si="22"/>
        <v>59000</v>
      </c>
      <c r="V268" s="73"/>
      <c r="W268" s="19" t="str">
        <f>VLOOKUP(F268,[3]gstzen!$H$2:$H$500,1,0)</f>
        <v>33AAVCS5717Q1ZF</v>
      </c>
      <c r="X268" s="31" t="str">
        <f>VLOOKUP(H268,[3]gstzen!$E$14:$E$481,1,0)</f>
        <v>GE215018011660</v>
      </c>
      <c r="Y268" s="19">
        <f>VLOOKUP(O268,[3]gstzen!$N$2:$N$500,1,0)</f>
        <v>50000</v>
      </c>
      <c r="Z268" s="19">
        <f>VLOOKUP(Q268,[3]gstzen!$Q$2:$Q$502,1,0)</f>
        <v>4500</v>
      </c>
      <c r="AA268" s="19">
        <f>VLOOKUP(R268,[3]gstzen!$P$2:$P$500,1,0)</f>
        <v>4500</v>
      </c>
      <c r="AB268" s="19">
        <f t="shared" si="23"/>
        <v>59000</v>
      </c>
      <c r="AC268" s="73"/>
      <c r="AD268" s="27">
        <f t="shared" si="24"/>
        <v>0</v>
      </c>
      <c r="AE268" s="27">
        <f t="shared" si="25"/>
        <v>0</v>
      </c>
      <c r="AF268" s="27">
        <f t="shared" si="25"/>
        <v>0</v>
      </c>
      <c r="AG268" s="27">
        <f t="shared" si="26"/>
        <v>0</v>
      </c>
    </row>
    <row r="269" spans="1:33" s="75" customFormat="1">
      <c r="A269" s="75">
        <v>2150</v>
      </c>
      <c r="B269" s="19" t="s">
        <v>1125</v>
      </c>
      <c r="C269" s="32" t="s">
        <v>430</v>
      </c>
      <c r="D269" s="21">
        <v>268</v>
      </c>
      <c r="E269" s="80" t="s">
        <v>649</v>
      </c>
      <c r="F269" s="80" t="s">
        <v>650</v>
      </c>
      <c r="G269" s="49" t="s">
        <v>290</v>
      </c>
      <c r="H269" s="80" t="s">
        <v>652</v>
      </c>
      <c r="I269" s="81">
        <v>45770</v>
      </c>
      <c r="J269" s="49" t="s">
        <v>290</v>
      </c>
      <c r="K269" s="53">
        <v>998599</v>
      </c>
      <c r="L269" s="49" t="s">
        <v>32</v>
      </c>
      <c r="M269" s="49">
        <v>1</v>
      </c>
      <c r="N269" s="23" t="s">
        <v>33</v>
      </c>
      <c r="O269" s="130">
        <v>175000</v>
      </c>
      <c r="P269" s="115"/>
      <c r="Q269" s="115">
        <v>15750</v>
      </c>
      <c r="R269" s="115">
        <v>15750</v>
      </c>
      <c r="S269" s="115"/>
      <c r="T269" s="115"/>
      <c r="U269" s="115">
        <f t="shared" si="22"/>
        <v>206500</v>
      </c>
      <c r="V269" s="73"/>
      <c r="W269" s="19" t="str">
        <f>VLOOKUP(F269,[3]gstzen!$H$2:$H$500,1,0)</f>
        <v>33AAVCS5717Q1ZF</v>
      </c>
      <c r="X269" s="31" t="str">
        <f>VLOOKUP(H269,[3]gstzen!$E$14:$E$481,1,0)</f>
        <v>GE215018021661</v>
      </c>
      <c r="Y269" s="19">
        <f>VLOOKUP(O269,[3]gstzen!$N$2:$N$500,1,0)</f>
        <v>175000</v>
      </c>
      <c r="Z269" s="19">
        <f>VLOOKUP(Q269,[3]gstzen!$Q$2:$Q$502,1,0)</f>
        <v>15750</v>
      </c>
      <c r="AA269" s="19">
        <f>VLOOKUP(R269,[3]gstzen!$P$2:$P$500,1,0)</f>
        <v>15750</v>
      </c>
      <c r="AB269" s="19">
        <f t="shared" si="23"/>
        <v>206500</v>
      </c>
      <c r="AC269" s="73"/>
      <c r="AD269" s="27">
        <f t="shared" si="24"/>
        <v>0</v>
      </c>
      <c r="AE269" s="27">
        <f t="shared" si="25"/>
        <v>0</v>
      </c>
      <c r="AF269" s="27">
        <f t="shared" si="25"/>
        <v>0</v>
      </c>
      <c r="AG269" s="27">
        <f t="shared" si="26"/>
        <v>0</v>
      </c>
    </row>
    <row r="270" spans="1:33" s="75" customFormat="1">
      <c r="A270" s="75">
        <v>2150</v>
      </c>
      <c r="B270" s="19" t="s">
        <v>1125</v>
      </c>
      <c r="C270" s="32" t="s">
        <v>430</v>
      </c>
      <c r="D270" s="21">
        <v>269</v>
      </c>
      <c r="E270" s="80" t="s">
        <v>649</v>
      </c>
      <c r="F270" s="80" t="s">
        <v>650</v>
      </c>
      <c r="G270" s="49" t="s">
        <v>290</v>
      </c>
      <c r="H270" s="80" t="s">
        <v>653</v>
      </c>
      <c r="I270" s="81">
        <v>45770</v>
      </c>
      <c r="J270" s="49" t="s">
        <v>290</v>
      </c>
      <c r="K270" s="53">
        <v>998599</v>
      </c>
      <c r="L270" s="49" t="s">
        <v>32</v>
      </c>
      <c r="M270" s="49">
        <v>1</v>
      </c>
      <c r="N270" s="23" t="s">
        <v>33</v>
      </c>
      <c r="O270" s="130">
        <v>25000</v>
      </c>
      <c r="P270" s="115"/>
      <c r="Q270" s="115">
        <v>2250</v>
      </c>
      <c r="R270" s="115">
        <v>2250</v>
      </c>
      <c r="S270" s="115"/>
      <c r="T270" s="115"/>
      <c r="U270" s="115">
        <f t="shared" si="22"/>
        <v>29500</v>
      </c>
      <c r="V270" s="73"/>
      <c r="W270" s="19" t="str">
        <f>VLOOKUP(F270,[3]gstzen!$H$2:$H$500,1,0)</f>
        <v>33AAVCS5717Q1ZF</v>
      </c>
      <c r="X270" s="31" t="str">
        <f>VLOOKUP(H270,[3]gstzen!$E$14:$E$481,1,0)</f>
        <v>GE215018031662</v>
      </c>
      <c r="Y270" s="19">
        <f>VLOOKUP(O270,[3]gstzen!$N$2:$N$500,1,0)</f>
        <v>25000</v>
      </c>
      <c r="Z270" s="19">
        <f>VLOOKUP(Q270,[3]gstzen!$Q$2:$Q$502,1,0)</f>
        <v>2250</v>
      </c>
      <c r="AA270" s="19">
        <f>VLOOKUP(R270,[3]gstzen!$P$2:$P$500,1,0)</f>
        <v>2250</v>
      </c>
      <c r="AB270" s="19">
        <f t="shared" si="23"/>
        <v>29500</v>
      </c>
      <c r="AC270" s="73"/>
      <c r="AD270" s="27">
        <f t="shared" si="24"/>
        <v>0</v>
      </c>
      <c r="AE270" s="27">
        <f t="shared" si="25"/>
        <v>0</v>
      </c>
      <c r="AF270" s="27">
        <f t="shared" si="25"/>
        <v>0</v>
      </c>
      <c r="AG270" s="27">
        <f t="shared" si="26"/>
        <v>0</v>
      </c>
    </row>
    <row r="271" spans="1:33" s="75" customFormat="1">
      <c r="A271" s="75">
        <v>2150</v>
      </c>
      <c r="B271" s="19" t="s">
        <v>1125</v>
      </c>
      <c r="C271" s="32" t="s">
        <v>430</v>
      </c>
      <c r="D271" s="21">
        <v>270</v>
      </c>
      <c r="E271" s="80" t="s">
        <v>654</v>
      </c>
      <c r="F271" s="80" t="s">
        <v>655</v>
      </c>
      <c r="G271" s="49" t="s">
        <v>290</v>
      </c>
      <c r="H271" s="80" t="s">
        <v>656</v>
      </c>
      <c r="I271" s="81">
        <v>45770</v>
      </c>
      <c r="J271" s="49" t="s">
        <v>290</v>
      </c>
      <c r="K271" s="53">
        <v>998599</v>
      </c>
      <c r="L271" s="49" t="s">
        <v>32</v>
      </c>
      <c r="M271" s="49">
        <v>1</v>
      </c>
      <c r="N271" s="23" t="s">
        <v>33</v>
      </c>
      <c r="O271" s="130">
        <v>475000</v>
      </c>
      <c r="P271" s="115"/>
      <c r="Q271" s="115">
        <v>42750</v>
      </c>
      <c r="R271" s="115">
        <v>42750</v>
      </c>
      <c r="S271" s="115"/>
      <c r="T271" s="115"/>
      <c r="U271" s="115">
        <f t="shared" si="22"/>
        <v>560500</v>
      </c>
      <c r="V271" s="73"/>
      <c r="W271" s="19" t="str">
        <f>VLOOKUP(F271,[3]gstzen!$H$2:$H$500,1,0)</f>
        <v>33AAECT4189L1ZX</v>
      </c>
      <c r="X271" s="31" t="str">
        <f>VLOOKUP(H271,[3]gstzen!$E$14:$E$481,1,0)</f>
        <v>GE215018041663</v>
      </c>
      <c r="Y271" s="19">
        <f>VLOOKUP(O271,[3]gstzen!$N$2:$N$500,1,0)</f>
        <v>475000</v>
      </c>
      <c r="Z271" s="19">
        <f>VLOOKUP(Q271,[3]gstzen!$Q$2:$Q$502,1,0)</f>
        <v>42750</v>
      </c>
      <c r="AA271" s="19">
        <f>VLOOKUP(R271,[3]gstzen!$P$2:$P$500,1,0)</f>
        <v>42750</v>
      </c>
      <c r="AB271" s="19">
        <f t="shared" si="23"/>
        <v>560500</v>
      </c>
      <c r="AC271" s="73"/>
      <c r="AD271" s="27">
        <f t="shared" si="24"/>
        <v>0</v>
      </c>
      <c r="AE271" s="27">
        <f t="shared" si="25"/>
        <v>0</v>
      </c>
      <c r="AF271" s="27">
        <f t="shared" si="25"/>
        <v>0</v>
      </c>
      <c r="AG271" s="27">
        <f t="shared" si="26"/>
        <v>0</v>
      </c>
    </row>
    <row r="272" spans="1:33" s="75" customFormat="1">
      <c r="A272" s="75">
        <v>2150</v>
      </c>
      <c r="B272" s="19" t="s">
        <v>1125</v>
      </c>
      <c r="C272" s="32" t="s">
        <v>430</v>
      </c>
      <c r="D272" s="21">
        <v>271</v>
      </c>
      <c r="E272" s="80" t="s">
        <v>654</v>
      </c>
      <c r="F272" s="80" t="s">
        <v>655</v>
      </c>
      <c r="G272" s="49" t="s">
        <v>290</v>
      </c>
      <c r="H272" s="80" t="s">
        <v>657</v>
      </c>
      <c r="I272" s="81">
        <v>45770</v>
      </c>
      <c r="J272" s="49" t="s">
        <v>290</v>
      </c>
      <c r="K272" s="53">
        <v>998599</v>
      </c>
      <c r="L272" s="49" t="s">
        <v>32</v>
      </c>
      <c r="M272" s="49">
        <v>1</v>
      </c>
      <c r="N272" s="23" t="s">
        <v>33</v>
      </c>
      <c r="O272" s="130">
        <v>100000</v>
      </c>
      <c r="P272" s="115"/>
      <c r="Q272" s="115">
        <v>9000</v>
      </c>
      <c r="R272" s="115">
        <v>9000</v>
      </c>
      <c r="S272" s="115"/>
      <c r="T272" s="115"/>
      <c r="U272" s="115">
        <f t="shared" si="22"/>
        <v>118000</v>
      </c>
      <c r="V272" s="73"/>
      <c r="W272" s="19" t="str">
        <f>VLOOKUP(F272,[3]gstzen!$H$2:$H$500,1,0)</f>
        <v>33AAECT4189L1ZX</v>
      </c>
      <c r="X272" s="31" t="str">
        <f>VLOOKUP(H272,[3]gstzen!$E$14:$E$481,1,0)</f>
        <v>GE215018051664</v>
      </c>
      <c r="Y272" s="19">
        <f>VLOOKUP(O272,[3]gstzen!$N$2:$N$500,1,0)</f>
        <v>100000</v>
      </c>
      <c r="Z272" s="19">
        <f>VLOOKUP(Q272,[3]gstzen!$Q$2:$Q$502,1,0)</f>
        <v>9000</v>
      </c>
      <c r="AA272" s="19">
        <f>VLOOKUP(R272,[3]gstzen!$P$2:$P$500,1,0)</f>
        <v>9000</v>
      </c>
      <c r="AB272" s="19">
        <f t="shared" si="23"/>
        <v>118000</v>
      </c>
      <c r="AC272" s="73"/>
      <c r="AD272" s="27">
        <f t="shared" si="24"/>
        <v>0</v>
      </c>
      <c r="AE272" s="27">
        <f t="shared" si="25"/>
        <v>0</v>
      </c>
      <c r="AF272" s="27">
        <f t="shared" si="25"/>
        <v>0</v>
      </c>
      <c r="AG272" s="27">
        <f t="shared" si="26"/>
        <v>0</v>
      </c>
    </row>
    <row r="273" spans="1:33" s="75" customFormat="1">
      <c r="A273" s="75">
        <v>2150</v>
      </c>
      <c r="B273" s="19" t="s">
        <v>1125</v>
      </c>
      <c r="C273" s="32" t="s">
        <v>430</v>
      </c>
      <c r="D273" s="21">
        <v>272</v>
      </c>
      <c r="E273" s="80" t="s">
        <v>658</v>
      </c>
      <c r="F273" s="80" t="s">
        <v>659</v>
      </c>
      <c r="G273" s="49" t="s">
        <v>290</v>
      </c>
      <c r="H273" s="80" t="s">
        <v>660</v>
      </c>
      <c r="I273" s="81">
        <v>45770</v>
      </c>
      <c r="J273" s="49" t="s">
        <v>290</v>
      </c>
      <c r="K273" s="53">
        <v>998599</v>
      </c>
      <c r="L273" s="49" t="s">
        <v>32</v>
      </c>
      <c r="M273" s="49">
        <v>1</v>
      </c>
      <c r="N273" s="23" t="s">
        <v>33</v>
      </c>
      <c r="O273" s="130">
        <v>500000</v>
      </c>
      <c r="P273" s="115"/>
      <c r="Q273" s="115">
        <v>45000</v>
      </c>
      <c r="R273" s="115">
        <v>45000</v>
      </c>
      <c r="S273" s="115"/>
      <c r="T273" s="115"/>
      <c r="U273" s="115">
        <f t="shared" si="22"/>
        <v>590000</v>
      </c>
      <c r="V273" s="73"/>
      <c r="W273" s="19" t="str">
        <f>VLOOKUP(F273,[3]gstzen!$H$2:$H$500,1,0)</f>
        <v>33AACCL0985E1ZQ</v>
      </c>
      <c r="X273" s="31" t="str">
        <f>VLOOKUP(H273,[3]gstzen!$E$14:$E$481,1,0)</f>
        <v>GE215018061665</v>
      </c>
      <c r="Y273" s="19">
        <f>VLOOKUP(O273,[3]gstzen!$N$2:$N$500,1,0)</f>
        <v>500000</v>
      </c>
      <c r="Z273" s="19">
        <f>VLOOKUP(Q273,[3]gstzen!$Q$2:$Q$502,1,0)</f>
        <v>45000</v>
      </c>
      <c r="AA273" s="19">
        <f>VLOOKUP(R273,[3]gstzen!$P$2:$P$500,1,0)</f>
        <v>45000</v>
      </c>
      <c r="AB273" s="19">
        <f t="shared" si="23"/>
        <v>590000</v>
      </c>
      <c r="AC273" s="73"/>
      <c r="AD273" s="27">
        <f t="shared" si="24"/>
        <v>0</v>
      </c>
      <c r="AE273" s="27">
        <f t="shared" si="25"/>
        <v>0</v>
      </c>
      <c r="AF273" s="27">
        <f t="shared" si="25"/>
        <v>0</v>
      </c>
      <c r="AG273" s="27">
        <f t="shared" si="26"/>
        <v>0</v>
      </c>
    </row>
    <row r="274" spans="1:33" s="75" customFormat="1">
      <c r="A274" s="75">
        <v>2150</v>
      </c>
      <c r="B274" s="19" t="s">
        <v>1125</v>
      </c>
      <c r="C274" s="32" t="s">
        <v>430</v>
      </c>
      <c r="D274" s="21">
        <v>273</v>
      </c>
      <c r="E274" s="80" t="s">
        <v>658</v>
      </c>
      <c r="F274" s="80" t="s">
        <v>659</v>
      </c>
      <c r="G274" s="49" t="s">
        <v>290</v>
      </c>
      <c r="H274" s="80" t="s">
        <v>661</v>
      </c>
      <c r="I274" s="81">
        <v>45770</v>
      </c>
      <c r="J274" s="49" t="s">
        <v>290</v>
      </c>
      <c r="K274" s="53">
        <v>998599</v>
      </c>
      <c r="L274" s="49" t="s">
        <v>32</v>
      </c>
      <c r="M274" s="49">
        <v>1</v>
      </c>
      <c r="N274" s="23" t="s">
        <v>33</v>
      </c>
      <c r="O274" s="130">
        <v>100000</v>
      </c>
      <c r="P274" s="115"/>
      <c r="Q274" s="115">
        <v>9000</v>
      </c>
      <c r="R274" s="115">
        <v>9000</v>
      </c>
      <c r="S274" s="115"/>
      <c r="T274" s="115"/>
      <c r="U274" s="115">
        <f t="shared" si="22"/>
        <v>118000</v>
      </c>
      <c r="V274" s="73"/>
      <c r="W274" s="19" t="str">
        <f>VLOOKUP(F274,[3]gstzen!$H$2:$H$500,1,0)</f>
        <v>33AACCL0985E1ZQ</v>
      </c>
      <c r="X274" s="31" t="str">
        <f>VLOOKUP(H274,[3]gstzen!$E$14:$E$481,1,0)</f>
        <v>GE215018071666</v>
      </c>
      <c r="Y274" s="19">
        <f>VLOOKUP(O274,[3]gstzen!$N$2:$N$500,1,0)</f>
        <v>100000</v>
      </c>
      <c r="Z274" s="19">
        <f>VLOOKUP(Q274,[3]gstzen!$Q$2:$Q$502,1,0)</f>
        <v>9000</v>
      </c>
      <c r="AA274" s="19">
        <f>VLOOKUP(R274,[3]gstzen!$P$2:$P$500,1,0)</f>
        <v>9000</v>
      </c>
      <c r="AB274" s="19">
        <f t="shared" si="23"/>
        <v>118000</v>
      </c>
      <c r="AC274" s="73"/>
      <c r="AD274" s="27">
        <f t="shared" si="24"/>
        <v>0</v>
      </c>
      <c r="AE274" s="27">
        <f t="shared" si="25"/>
        <v>0</v>
      </c>
      <c r="AF274" s="27">
        <f t="shared" si="25"/>
        <v>0</v>
      </c>
      <c r="AG274" s="27">
        <f t="shared" si="26"/>
        <v>0</v>
      </c>
    </row>
    <row r="275" spans="1:33" s="75" customFormat="1">
      <c r="A275" s="75">
        <v>2150</v>
      </c>
      <c r="B275" s="19" t="s">
        <v>1125</v>
      </c>
      <c r="C275" s="32" t="s">
        <v>430</v>
      </c>
      <c r="D275" s="21">
        <v>274</v>
      </c>
      <c r="E275" s="80" t="s">
        <v>658</v>
      </c>
      <c r="F275" s="80" t="s">
        <v>659</v>
      </c>
      <c r="G275" s="49" t="s">
        <v>290</v>
      </c>
      <c r="H275" s="80" t="s">
        <v>662</v>
      </c>
      <c r="I275" s="81">
        <v>45770</v>
      </c>
      <c r="J275" s="49" t="s">
        <v>290</v>
      </c>
      <c r="K275" s="53">
        <v>998599</v>
      </c>
      <c r="L275" s="49" t="s">
        <v>32</v>
      </c>
      <c r="M275" s="49">
        <v>1</v>
      </c>
      <c r="N275" s="23" t="s">
        <v>33</v>
      </c>
      <c r="O275" s="130">
        <v>100000</v>
      </c>
      <c r="P275" s="115"/>
      <c r="Q275" s="115">
        <v>9000</v>
      </c>
      <c r="R275" s="115">
        <v>9000</v>
      </c>
      <c r="S275" s="115"/>
      <c r="T275" s="115"/>
      <c r="U275" s="115">
        <f t="shared" si="22"/>
        <v>118000</v>
      </c>
      <c r="V275" s="73"/>
      <c r="W275" s="19" t="str">
        <f>VLOOKUP(F275,[3]gstzen!$H$2:$H$500,1,0)</f>
        <v>33AACCL0985E1ZQ</v>
      </c>
      <c r="X275" s="31" t="str">
        <f>VLOOKUP(H275,[3]gstzen!$E$14:$E$481,1,0)</f>
        <v>GE215018081667</v>
      </c>
      <c r="Y275" s="19">
        <f>VLOOKUP(O275,[3]gstzen!$N$2:$N$500,1,0)</f>
        <v>100000</v>
      </c>
      <c r="Z275" s="19">
        <f>VLOOKUP(Q275,[3]gstzen!$Q$2:$Q$502,1,0)</f>
        <v>9000</v>
      </c>
      <c r="AA275" s="19">
        <f>VLOOKUP(R275,[3]gstzen!$P$2:$P$500,1,0)</f>
        <v>9000</v>
      </c>
      <c r="AB275" s="19">
        <f t="shared" si="23"/>
        <v>118000</v>
      </c>
      <c r="AC275" s="73"/>
      <c r="AD275" s="27">
        <f t="shared" si="24"/>
        <v>0</v>
      </c>
      <c r="AE275" s="27">
        <f t="shared" si="25"/>
        <v>0</v>
      </c>
      <c r="AF275" s="27">
        <f t="shared" si="25"/>
        <v>0</v>
      </c>
      <c r="AG275" s="27">
        <f t="shared" si="26"/>
        <v>0</v>
      </c>
    </row>
    <row r="276" spans="1:33" s="75" customFormat="1">
      <c r="A276" s="75">
        <v>2150</v>
      </c>
      <c r="B276" s="19" t="s">
        <v>1125</v>
      </c>
      <c r="C276" s="32" t="s">
        <v>430</v>
      </c>
      <c r="D276" s="21">
        <v>275</v>
      </c>
      <c r="E276" s="80" t="s">
        <v>654</v>
      </c>
      <c r="F276" s="80" t="s">
        <v>655</v>
      </c>
      <c r="G276" s="49" t="s">
        <v>290</v>
      </c>
      <c r="H276" s="80" t="s">
        <v>663</v>
      </c>
      <c r="I276" s="81">
        <v>45770</v>
      </c>
      <c r="J276" s="49" t="s">
        <v>290</v>
      </c>
      <c r="K276" s="53">
        <v>998599</v>
      </c>
      <c r="L276" s="49" t="s">
        <v>32</v>
      </c>
      <c r="M276" s="49">
        <v>1</v>
      </c>
      <c r="N276" s="23" t="s">
        <v>33</v>
      </c>
      <c r="O276" s="130">
        <v>350000</v>
      </c>
      <c r="P276" s="115"/>
      <c r="Q276" s="115">
        <v>31500</v>
      </c>
      <c r="R276" s="115">
        <v>31500</v>
      </c>
      <c r="S276" s="115"/>
      <c r="T276" s="115"/>
      <c r="U276" s="115">
        <f t="shared" si="22"/>
        <v>413000</v>
      </c>
      <c r="V276" s="73"/>
      <c r="W276" s="19" t="str">
        <f>VLOOKUP(F276,[3]gstzen!$H$2:$H$500,1,0)</f>
        <v>33AAECT4189L1ZX</v>
      </c>
      <c r="X276" s="31" t="str">
        <f>VLOOKUP(H276,[3]gstzen!$E$14:$E$481,1,0)</f>
        <v>GE215018091668</v>
      </c>
      <c r="Y276" s="19">
        <f>VLOOKUP(O276,[3]gstzen!$N$2:$N$500,1,0)</f>
        <v>350000</v>
      </c>
      <c r="Z276" s="19">
        <f>VLOOKUP(Q276,[3]gstzen!$Q$2:$Q$502,1,0)</f>
        <v>31500</v>
      </c>
      <c r="AA276" s="19">
        <f>VLOOKUP(R276,[3]gstzen!$P$2:$P$500,1,0)</f>
        <v>31500</v>
      </c>
      <c r="AB276" s="19">
        <f t="shared" si="23"/>
        <v>413000</v>
      </c>
      <c r="AC276" s="73"/>
      <c r="AD276" s="27">
        <f t="shared" si="24"/>
        <v>0</v>
      </c>
      <c r="AE276" s="27">
        <f t="shared" si="25"/>
        <v>0</v>
      </c>
      <c r="AF276" s="27">
        <f t="shared" si="25"/>
        <v>0</v>
      </c>
      <c r="AG276" s="27">
        <f t="shared" si="26"/>
        <v>0</v>
      </c>
    </row>
    <row r="277" spans="1:33" s="75" customFormat="1">
      <c r="A277" s="75">
        <v>2150</v>
      </c>
      <c r="B277" s="19" t="s">
        <v>1125</v>
      </c>
      <c r="C277" s="32" t="s">
        <v>430</v>
      </c>
      <c r="D277" s="21">
        <v>276</v>
      </c>
      <c r="E277" s="80" t="s">
        <v>658</v>
      </c>
      <c r="F277" s="80" t="s">
        <v>659</v>
      </c>
      <c r="G277" s="49" t="s">
        <v>290</v>
      </c>
      <c r="H277" s="80" t="s">
        <v>664</v>
      </c>
      <c r="I277" s="81">
        <v>45770</v>
      </c>
      <c r="J277" s="49" t="s">
        <v>290</v>
      </c>
      <c r="K277" s="53">
        <v>998599</v>
      </c>
      <c r="L277" s="49" t="s">
        <v>32</v>
      </c>
      <c r="M277" s="49">
        <v>1</v>
      </c>
      <c r="N277" s="23" t="s">
        <v>33</v>
      </c>
      <c r="O277" s="130">
        <v>225000</v>
      </c>
      <c r="P277" s="115"/>
      <c r="Q277" s="115">
        <v>20250</v>
      </c>
      <c r="R277" s="115">
        <v>20250</v>
      </c>
      <c r="S277" s="115"/>
      <c r="T277" s="115"/>
      <c r="U277" s="115">
        <f t="shared" si="22"/>
        <v>265500</v>
      </c>
      <c r="V277" s="73"/>
      <c r="W277" s="19" t="str">
        <f>VLOOKUP(F277,[3]gstzen!$H$2:$H$500,1,0)</f>
        <v>33AACCL0985E1ZQ</v>
      </c>
      <c r="X277" s="31" t="str">
        <f>VLOOKUP(H277,[3]gstzen!$E$14:$E$481,1,0)</f>
        <v>GE215018101669</v>
      </c>
      <c r="Y277" s="19">
        <f>VLOOKUP(O277,[3]gstzen!$N$2:$N$500,1,0)</f>
        <v>225000</v>
      </c>
      <c r="Z277" s="19">
        <f>VLOOKUP(Q277,[3]gstzen!$Q$2:$Q$502,1,0)</f>
        <v>20250</v>
      </c>
      <c r="AA277" s="19">
        <f>VLOOKUP(R277,[3]gstzen!$P$2:$P$500,1,0)</f>
        <v>20250</v>
      </c>
      <c r="AB277" s="19">
        <f t="shared" si="23"/>
        <v>265500</v>
      </c>
      <c r="AC277" s="73"/>
      <c r="AD277" s="27">
        <f t="shared" si="24"/>
        <v>0</v>
      </c>
      <c r="AE277" s="27">
        <f t="shared" si="25"/>
        <v>0</v>
      </c>
      <c r="AF277" s="27">
        <f t="shared" si="25"/>
        <v>0</v>
      </c>
      <c r="AG277" s="27">
        <f t="shared" si="26"/>
        <v>0</v>
      </c>
    </row>
    <row r="278" spans="1:33" s="75" customFormat="1">
      <c r="A278" s="75">
        <v>2150</v>
      </c>
      <c r="B278" s="19" t="s">
        <v>1125</v>
      </c>
      <c r="C278" s="32" t="s">
        <v>430</v>
      </c>
      <c r="D278" s="21">
        <v>277</v>
      </c>
      <c r="E278" s="80" t="s">
        <v>580</v>
      </c>
      <c r="F278" s="80" t="s">
        <v>581</v>
      </c>
      <c r="G278" s="49" t="s">
        <v>290</v>
      </c>
      <c r="H278" s="80" t="s">
        <v>665</v>
      </c>
      <c r="I278" s="81">
        <v>45770</v>
      </c>
      <c r="J278" s="49" t="s">
        <v>290</v>
      </c>
      <c r="K278" s="53">
        <v>998599</v>
      </c>
      <c r="L278" s="49" t="s">
        <v>32</v>
      </c>
      <c r="M278" s="49">
        <v>1</v>
      </c>
      <c r="N278" s="23" t="s">
        <v>33</v>
      </c>
      <c r="O278" s="130">
        <v>25000</v>
      </c>
      <c r="P278" s="115"/>
      <c r="Q278" s="115">
        <v>2250</v>
      </c>
      <c r="R278" s="115">
        <v>2250</v>
      </c>
      <c r="S278" s="115"/>
      <c r="T278" s="115"/>
      <c r="U278" s="115">
        <f t="shared" si="22"/>
        <v>29500</v>
      </c>
      <c r="V278" s="73"/>
      <c r="W278" s="19" t="str">
        <f>VLOOKUP(F278,[3]gstzen!$H$2:$H$500,1,0)</f>
        <v>33AABFH8015P1Z9</v>
      </c>
      <c r="X278" s="31" t="str">
        <f>VLOOKUP(H278,[3]gstzen!$E$14:$E$481,1,0)</f>
        <v>GE215018111670</v>
      </c>
      <c r="Y278" s="19">
        <f>VLOOKUP(O278,[3]gstzen!$N$2:$N$500,1,0)</f>
        <v>25000</v>
      </c>
      <c r="Z278" s="19">
        <f>VLOOKUP(Q278,[3]gstzen!$Q$2:$Q$502,1,0)</f>
        <v>2250</v>
      </c>
      <c r="AA278" s="19">
        <f>VLOOKUP(R278,[3]gstzen!$P$2:$P$500,1,0)</f>
        <v>2250</v>
      </c>
      <c r="AB278" s="19">
        <f t="shared" si="23"/>
        <v>29500</v>
      </c>
      <c r="AC278" s="73"/>
      <c r="AD278" s="27">
        <f t="shared" si="24"/>
        <v>0</v>
      </c>
      <c r="AE278" s="27">
        <f t="shared" si="25"/>
        <v>0</v>
      </c>
      <c r="AF278" s="27">
        <f t="shared" si="25"/>
        <v>0</v>
      </c>
      <c r="AG278" s="27">
        <f t="shared" si="26"/>
        <v>0</v>
      </c>
    </row>
    <row r="279" spans="1:33" s="75" customFormat="1">
      <c r="A279" s="75">
        <v>2150</v>
      </c>
      <c r="B279" s="19" t="s">
        <v>1125</v>
      </c>
      <c r="C279" s="32" t="s">
        <v>430</v>
      </c>
      <c r="D279" s="21">
        <v>278</v>
      </c>
      <c r="E279" s="80" t="s">
        <v>666</v>
      </c>
      <c r="F279" s="80" t="s">
        <v>667</v>
      </c>
      <c r="G279" s="49" t="s">
        <v>290</v>
      </c>
      <c r="H279" s="80" t="s">
        <v>668</v>
      </c>
      <c r="I279" s="81">
        <v>45770</v>
      </c>
      <c r="J279" s="49" t="s">
        <v>290</v>
      </c>
      <c r="K279" s="53">
        <v>998599</v>
      </c>
      <c r="L279" s="49" t="s">
        <v>32</v>
      </c>
      <c r="M279" s="49">
        <v>1</v>
      </c>
      <c r="N279" s="23" t="s">
        <v>33</v>
      </c>
      <c r="O279" s="130">
        <v>50000</v>
      </c>
      <c r="P279" s="115"/>
      <c r="Q279" s="115">
        <v>4500</v>
      </c>
      <c r="R279" s="115">
        <v>4500</v>
      </c>
      <c r="S279" s="115"/>
      <c r="T279" s="115"/>
      <c r="U279" s="115">
        <f t="shared" si="22"/>
        <v>59000</v>
      </c>
      <c r="V279" s="73"/>
      <c r="W279" s="19" t="str">
        <f>VLOOKUP(F279,[3]gstzen!$H$2:$H$500,1,0)</f>
        <v>33AAKCT2125Q1Z1</v>
      </c>
      <c r="X279" s="31" t="str">
        <f>VLOOKUP(H279,[3]gstzen!$E$14:$E$481,1,0)</f>
        <v>GE215018121671</v>
      </c>
      <c r="Y279" s="19">
        <f>VLOOKUP(O279,[3]gstzen!$N$2:$N$500,1,0)</f>
        <v>50000</v>
      </c>
      <c r="Z279" s="19">
        <f>VLOOKUP(Q279,[3]gstzen!$Q$2:$Q$502,1,0)</f>
        <v>4500</v>
      </c>
      <c r="AA279" s="19">
        <f>VLOOKUP(R279,[3]gstzen!$P$2:$P$500,1,0)</f>
        <v>4500</v>
      </c>
      <c r="AB279" s="19">
        <f t="shared" si="23"/>
        <v>59000</v>
      </c>
      <c r="AC279" s="73"/>
      <c r="AD279" s="27">
        <f t="shared" si="24"/>
        <v>0</v>
      </c>
      <c r="AE279" s="27">
        <f t="shared" si="25"/>
        <v>0</v>
      </c>
      <c r="AF279" s="27">
        <f t="shared" si="25"/>
        <v>0</v>
      </c>
      <c r="AG279" s="27">
        <f t="shared" si="26"/>
        <v>0</v>
      </c>
    </row>
    <row r="280" spans="1:33" s="75" customFormat="1">
      <c r="A280" s="75">
        <v>2150</v>
      </c>
      <c r="B280" s="19" t="s">
        <v>1125</v>
      </c>
      <c r="C280" s="32" t="s">
        <v>430</v>
      </c>
      <c r="D280" s="21">
        <v>279</v>
      </c>
      <c r="E280" s="80" t="s">
        <v>669</v>
      </c>
      <c r="F280" s="80" t="s">
        <v>670</v>
      </c>
      <c r="G280" s="49" t="s">
        <v>290</v>
      </c>
      <c r="H280" s="80" t="s">
        <v>671</v>
      </c>
      <c r="I280" s="81">
        <v>45770</v>
      </c>
      <c r="J280" s="49" t="s">
        <v>290</v>
      </c>
      <c r="K280" s="53">
        <v>998599</v>
      </c>
      <c r="L280" s="49" t="s">
        <v>32</v>
      </c>
      <c r="M280" s="49">
        <v>1</v>
      </c>
      <c r="N280" s="23" t="s">
        <v>33</v>
      </c>
      <c r="O280" s="130">
        <v>239230</v>
      </c>
      <c r="P280" s="115"/>
      <c r="Q280" s="115">
        <v>21530.7</v>
      </c>
      <c r="R280" s="115">
        <v>21530.7</v>
      </c>
      <c r="S280" s="115"/>
      <c r="T280" s="115"/>
      <c r="U280" s="115">
        <f t="shared" si="22"/>
        <v>282291.40000000002</v>
      </c>
      <c r="V280" s="73"/>
      <c r="W280" s="19" t="str">
        <f>VLOOKUP(F280,[3]gstzen!$H$2:$H$500,1,0)</f>
        <v>33AABFT9919L1ZQ</v>
      </c>
      <c r="X280" s="31" t="str">
        <f>VLOOKUP(H280,[3]gstzen!$E$14:$E$481,1,0)</f>
        <v>GE215018131672</v>
      </c>
      <c r="Y280" s="19">
        <f>VLOOKUP(O280,[3]gstzen!$N$2:$N$500,1,0)</f>
        <v>239230</v>
      </c>
      <c r="Z280" s="19">
        <f>VLOOKUP(Q280,[3]gstzen!$Q$2:$Q$502,1,0)</f>
        <v>21530.7</v>
      </c>
      <c r="AA280" s="19">
        <f>VLOOKUP(R280,[3]gstzen!$P$2:$P$500,1,0)</f>
        <v>21530.7</v>
      </c>
      <c r="AB280" s="19">
        <f t="shared" si="23"/>
        <v>282291.40000000002</v>
      </c>
      <c r="AC280" s="73"/>
      <c r="AD280" s="27">
        <f t="shared" si="24"/>
        <v>0</v>
      </c>
      <c r="AE280" s="27">
        <f t="shared" si="25"/>
        <v>0</v>
      </c>
      <c r="AF280" s="27">
        <f t="shared" si="25"/>
        <v>0</v>
      </c>
      <c r="AG280" s="27">
        <f t="shared" si="26"/>
        <v>0</v>
      </c>
    </row>
    <row r="281" spans="1:33" s="75" customFormat="1">
      <c r="A281" s="75">
        <v>2150</v>
      </c>
      <c r="B281" s="19" t="s">
        <v>1125</v>
      </c>
      <c r="C281" s="32" t="s">
        <v>430</v>
      </c>
      <c r="D281" s="21">
        <v>280</v>
      </c>
      <c r="E281" s="80" t="s">
        <v>580</v>
      </c>
      <c r="F281" s="80" t="s">
        <v>581</v>
      </c>
      <c r="G281" s="49" t="s">
        <v>290</v>
      </c>
      <c r="H281" s="80" t="s">
        <v>672</v>
      </c>
      <c r="I281" s="81">
        <v>45770</v>
      </c>
      <c r="J281" s="49" t="s">
        <v>290</v>
      </c>
      <c r="K281" s="53">
        <v>998599</v>
      </c>
      <c r="L281" s="49" t="s">
        <v>32</v>
      </c>
      <c r="M281" s="49">
        <v>1</v>
      </c>
      <c r="N281" s="23" t="s">
        <v>33</v>
      </c>
      <c r="O281" s="130">
        <v>25000</v>
      </c>
      <c r="P281" s="115"/>
      <c r="Q281" s="115">
        <v>2250</v>
      </c>
      <c r="R281" s="115">
        <v>2250</v>
      </c>
      <c r="S281" s="115"/>
      <c r="T281" s="115"/>
      <c r="U281" s="115">
        <f t="shared" si="22"/>
        <v>29500</v>
      </c>
      <c r="V281" s="73"/>
      <c r="W281" s="19" t="str">
        <f>VLOOKUP(F281,[3]gstzen!$H$2:$H$500,1,0)</f>
        <v>33AABFH8015P1Z9</v>
      </c>
      <c r="X281" s="31" t="str">
        <f>VLOOKUP(H281,[3]gstzen!$E$14:$E$481,1,0)</f>
        <v>GE215018141673</v>
      </c>
      <c r="Y281" s="19">
        <f>VLOOKUP(O281,[3]gstzen!$N$2:$N$500,1,0)</f>
        <v>25000</v>
      </c>
      <c r="Z281" s="19">
        <f>VLOOKUP(Q281,[3]gstzen!$Q$2:$Q$502,1,0)</f>
        <v>2250</v>
      </c>
      <c r="AA281" s="19">
        <f>VLOOKUP(R281,[3]gstzen!$P$2:$P$500,1,0)</f>
        <v>2250</v>
      </c>
      <c r="AB281" s="19">
        <f t="shared" si="23"/>
        <v>29500</v>
      </c>
      <c r="AC281" s="73"/>
      <c r="AD281" s="27">
        <f t="shared" si="24"/>
        <v>0</v>
      </c>
      <c r="AE281" s="27">
        <f t="shared" si="25"/>
        <v>0</v>
      </c>
      <c r="AF281" s="27">
        <f t="shared" si="25"/>
        <v>0</v>
      </c>
      <c r="AG281" s="27">
        <f t="shared" si="26"/>
        <v>0</v>
      </c>
    </row>
    <row r="282" spans="1:33" s="75" customFormat="1">
      <c r="A282" s="75">
        <v>2150</v>
      </c>
      <c r="B282" s="19" t="s">
        <v>1125</v>
      </c>
      <c r="C282" s="32" t="s">
        <v>430</v>
      </c>
      <c r="D282" s="21">
        <v>281</v>
      </c>
      <c r="E282" s="80" t="s">
        <v>673</v>
      </c>
      <c r="F282" s="80" t="s">
        <v>674</v>
      </c>
      <c r="G282" s="49" t="s">
        <v>290</v>
      </c>
      <c r="H282" s="80" t="s">
        <v>675</v>
      </c>
      <c r="I282" s="81">
        <v>45770</v>
      </c>
      <c r="J282" s="49" t="s">
        <v>290</v>
      </c>
      <c r="K282" s="53">
        <v>998599</v>
      </c>
      <c r="L282" s="49" t="s">
        <v>32</v>
      </c>
      <c r="M282" s="49">
        <v>1</v>
      </c>
      <c r="N282" s="23" t="s">
        <v>33</v>
      </c>
      <c r="O282" s="130">
        <v>75000</v>
      </c>
      <c r="P282" s="115"/>
      <c r="Q282" s="115">
        <v>6750</v>
      </c>
      <c r="R282" s="115">
        <v>6750</v>
      </c>
      <c r="S282" s="115"/>
      <c r="T282" s="115"/>
      <c r="U282" s="115">
        <f t="shared" si="22"/>
        <v>88500</v>
      </c>
      <c r="V282" s="73"/>
      <c r="W282" s="19" t="str">
        <f>VLOOKUP(F282,[3]gstzen!$H$2:$H$500,1,0)</f>
        <v>33AADFA8028P1Z9</v>
      </c>
      <c r="X282" s="31" t="str">
        <f>VLOOKUP(H282,[3]gstzen!$E$14:$E$481,1,0)</f>
        <v>GE215018151674</v>
      </c>
      <c r="Y282" s="19">
        <f>VLOOKUP(O282,[3]gstzen!$N$2:$N$500,1,0)</f>
        <v>75000</v>
      </c>
      <c r="Z282" s="19">
        <f>VLOOKUP(Q282,[3]gstzen!$Q$2:$Q$502,1,0)</f>
        <v>6750</v>
      </c>
      <c r="AA282" s="19">
        <f>VLOOKUP(R282,[3]gstzen!$P$2:$P$500,1,0)</f>
        <v>6750</v>
      </c>
      <c r="AB282" s="19">
        <f t="shared" si="23"/>
        <v>88500</v>
      </c>
      <c r="AC282" s="73"/>
      <c r="AD282" s="27">
        <f t="shared" si="24"/>
        <v>0</v>
      </c>
      <c r="AE282" s="27">
        <f t="shared" si="25"/>
        <v>0</v>
      </c>
      <c r="AF282" s="27">
        <f t="shared" si="25"/>
        <v>0</v>
      </c>
      <c r="AG282" s="27">
        <f t="shared" si="26"/>
        <v>0</v>
      </c>
    </row>
    <row r="283" spans="1:33" s="75" customFormat="1">
      <c r="A283" s="75">
        <v>2150</v>
      </c>
      <c r="B283" s="19" t="s">
        <v>1125</v>
      </c>
      <c r="C283" s="32" t="s">
        <v>430</v>
      </c>
      <c r="D283" s="21">
        <v>282</v>
      </c>
      <c r="E283" s="80" t="s">
        <v>676</v>
      </c>
      <c r="F283" s="80" t="s">
        <v>677</v>
      </c>
      <c r="G283" s="49" t="s">
        <v>290</v>
      </c>
      <c r="H283" s="80" t="s">
        <v>678</v>
      </c>
      <c r="I283" s="81">
        <v>45770</v>
      </c>
      <c r="J283" s="49" t="s">
        <v>290</v>
      </c>
      <c r="K283" s="53">
        <v>998599</v>
      </c>
      <c r="L283" s="49" t="s">
        <v>32</v>
      </c>
      <c r="M283" s="49">
        <v>1</v>
      </c>
      <c r="N283" s="23" t="s">
        <v>33</v>
      </c>
      <c r="O283" s="130">
        <v>25000</v>
      </c>
      <c r="P283" s="115"/>
      <c r="Q283" s="115">
        <v>2250</v>
      </c>
      <c r="R283" s="115">
        <v>2250</v>
      </c>
      <c r="S283" s="115"/>
      <c r="T283" s="115"/>
      <c r="U283" s="115">
        <f t="shared" si="22"/>
        <v>29500</v>
      </c>
      <c r="V283" s="73"/>
      <c r="W283" s="19" t="str">
        <f>VLOOKUP(F283,[3]gstzen!$H$2:$H$500,1,0)</f>
        <v>33AKEPS3120R1ZX</v>
      </c>
      <c r="X283" s="31" t="str">
        <f>VLOOKUP(H283,[3]gstzen!$E$14:$E$481,1,0)</f>
        <v>GE215018161675</v>
      </c>
      <c r="Y283" s="19">
        <f>VLOOKUP(O283,[3]gstzen!$N$2:$N$500,1,0)</f>
        <v>25000</v>
      </c>
      <c r="Z283" s="19">
        <f>VLOOKUP(Q283,[3]gstzen!$Q$2:$Q$502,1,0)</f>
        <v>2250</v>
      </c>
      <c r="AA283" s="19">
        <f>VLOOKUP(R283,[3]gstzen!$P$2:$P$500,1,0)</f>
        <v>2250</v>
      </c>
      <c r="AB283" s="19">
        <f t="shared" si="23"/>
        <v>29500</v>
      </c>
      <c r="AC283" s="73"/>
      <c r="AD283" s="27">
        <f t="shared" si="24"/>
        <v>0</v>
      </c>
      <c r="AE283" s="27">
        <f t="shared" si="25"/>
        <v>0</v>
      </c>
      <c r="AF283" s="27">
        <f t="shared" si="25"/>
        <v>0</v>
      </c>
      <c r="AG283" s="27">
        <f t="shared" si="26"/>
        <v>0</v>
      </c>
    </row>
    <row r="284" spans="1:33" s="75" customFormat="1">
      <c r="A284" s="75">
        <v>2150</v>
      </c>
      <c r="B284" s="19" t="s">
        <v>1125</v>
      </c>
      <c r="C284" s="32" t="s">
        <v>430</v>
      </c>
      <c r="D284" s="21">
        <v>283</v>
      </c>
      <c r="E284" s="80" t="s">
        <v>580</v>
      </c>
      <c r="F284" s="80" t="s">
        <v>581</v>
      </c>
      <c r="G284" s="49" t="s">
        <v>290</v>
      </c>
      <c r="H284" s="80" t="s">
        <v>679</v>
      </c>
      <c r="I284" s="81">
        <v>45770</v>
      </c>
      <c r="J284" s="49" t="s">
        <v>290</v>
      </c>
      <c r="K284" s="53">
        <v>998599</v>
      </c>
      <c r="L284" s="49" t="s">
        <v>32</v>
      </c>
      <c r="M284" s="49">
        <v>1</v>
      </c>
      <c r="N284" s="23" t="s">
        <v>33</v>
      </c>
      <c r="O284" s="130">
        <v>25000</v>
      </c>
      <c r="P284" s="115"/>
      <c r="Q284" s="115">
        <v>2250</v>
      </c>
      <c r="R284" s="115">
        <v>2250</v>
      </c>
      <c r="S284" s="115"/>
      <c r="T284" s="115"/>
      <c r="U284" s="115">
        <f t="shared" si="22"/>
        <v>29500</v>
      </c>
      <c r="V284" s="73"/>
      <c r="W284" s="19" t="str">
        <f>VLOOKUP(F284,[3]gstzen!$H$2:$H$500,1,0)</f>
        <v>33AABFH8015P1Z9</v>
      </c>
      <c r="X284" s="31" t="str">
        <f>VLOOKUP(H284,[3]gstzen!$E$14:$E$481,1,0)</f>
        <v>GE215018171676</v>
      </c>
      <c r="Y284" s="19">
        <f>VLOOKUP(O284,[3]gstzen!$N$2:$N$500,1,0)</f>
        <v>25000</v>
      </c>
      <c r="Z284" s="19">
        <f>VLOOKUP(Q284,[3]gstzen!$Q$2:$Q$502,1,0)</f>
        <v>2250</v>
      </c>
      <c r="AA284" s="19">
        <f>VLOOKUP(R284,[3]gstzen!$P$2:$P$500,1,0)</f>
        <v>2250</v>
      </c>
      <c r="AB284" s="19">
        <f t="shared" si="23"/>
        <v>29500</v>
      </c>
      <c r="AC284" s="73"/>
      <c r="AD284" s="27">
        <f t="shared" si="24"/>
        <v>0</v>
      </c>
      <c r="AE284" s="27">
        <f t="shared" si="25"/>
        <v>0</v>
      </c>
      <c r="AF284" s="27">
        <f t="shared" si="25"/>
        <v>0</v>
      </c>
      <c r="AG284" s="27">
        <f t="shared" si="26"/>
        <v>0</v>
      </c>
    </row>
    <row r="285" spans="1:33" s="75" customFormat="1">
      <c r="A285" s="75">
        <v>2150</v>
      </c>
      <c r="B285" s="19" t="s">
        <v>1125</v>
      </c>
      <c r="C285" s="32" t="s">
        <v>430</v>
      </c>
      <c r="D285" s="21">
        <v>284</v>
      </c>
      <c r="E285" s="80" t="s">
        <v>649</v>
      </c>
      <c r="F285" s="80" t="s">
        <v>650</v>
      </c>
      <c r="G285" s="49" t="s">
        <v>290</v>
      </c>
      <c r="H285" s="80" t="s">
        <v>680</v>
      </c>
      <c r="I285" s="81">
        <v>45770</v>
      </c>
      <c r="J285" s="49" t="s">
        <v>290</v>
      </c>
      <c r="K285" s="53">
        <v>998599</v>
      </c>
      <c r="L285" s="49" t="s">
        <v>32</v>
      </c>
      <c r="M285" s="49">
        <v>1</v>
      </c>
      <c r="N285" s="23" t="s">
        <v>33</v>
      </c>
      <c r="O285" s="130">
        <v>50000</v>
      </c>
      <c r="P285" s="115"/>
      <c r="Q285" s="115">
        <v>4500</v>
      </c>
      <c r="R285" s="115">
        <v>4500</v>
      </c>
      <c r="S285" s="115"/>
      <c r="T285" s="115"/>
      <c r="U285" s="115">
        <f t="shared" si="22"/>
        <v>59000</v>
      </c>
      <c r="V285" s="73"/>
      <c r="W285" s="19" t="str">
        <f>VLOOKUP(F285,[3]gstzen!$H$2:$H$500,1,0)</f>
        <v>33AAVCS5717Q1ZF</v>
      </c>
      <c r="X285" s="31" t="str">
        <f>VLOOKUP(H285,[3]gstzen!$E$14:$E$481,1,0)</f>
        <v>GE215018181677</v>
      </c>
      <c r="Y285" s="19">
        <f>VLOOKUP(O285,[3]gstzen!$N$2:$N$500,1,0)</f>
        <v>50000</v>
      </c>
      <c r="Z285" s="19">
        <f>VLOOKUP(Q285,[3]gstzen!$Q$2:$Q$502,1,0)</f>
        <v>4500</v>
      </c>
      <c r="AA285" s="19">
        <f>VLOOKUP(R285,[3]gstzen!$P$2:$P$500,1,0)</f>
        <v>4500</v>
      </c>
      <c r="AB285" s="19">
        <f t="shared" si="23"/>
        <v>59000</v>
      </c>
      <c r="AC285" s="73"/>
      <c r="AD285" s="27">
        <f t="shared" si="24"/>
        <v>0</v>
      </c>
      <c r="AE285" s="27">
        <f t="shared" si="25"/>
        <v>0</v>
      </c>
      <c r="AF285" s="27">
        <f t="shared" si="25"/>
        <v>0</v>
      </c>
      <c r="AG285" s="27">
        <f t="shared" si="26"/>
        <v>0</v>
      </c>
    </row>
    <row r="286" spans="1:33" s="75" customFormat="1">
      <c r="A286" s="75">
        <v>2150</v>
      </c>
      <c r="B286" s="19" t="s">
        <v>1125</v>
      </c>
      <c r="C286" s="32" t="s">
        <v>430</v>
      </c>
      <c r="D286" s="21">
        <v>285</v>
      </c>
      <c r="E286" s="80" t="s">
        <v>681</v>
      </c>
      <c r="F286" s="80" t="s">
        <v>682</v>
      </c>
      <c r="G286" s="49" t="s">
        <v>290</v>
      </c>
      <c r="H286" s="80" t="s">
        <v>683</v>
      </c>
      <c r="I286" s="81">
        <v>45770</v>
      </c>
      <c r="J286" s="49" t="s">
        <v>290</v>
      </c>
      <c r="K286" s="53">
        <v>998599</v>
      </c>
      <c r="L286" s="49" t="s">
        <v>32</v>
      </c>
      <c r="M286" s="49">
        <v>1</v>
      </c>
      <c r="N286" s="23" t="s">
        <v>33</v>
      </c>
      <c r="O286" s="130">
        <v>25000</v>
      </c>
      <c r="P286" s="115"/>
      <c r="Q286" s="115">
        <v>2250</v>
      </c>
      <c r="R286" s="115">
        <v>2250</v>
      </c>
      <c r="S286" s="115"/>
      <c r="T286" s="115"/>
      <c r="U286" s="115">
        <f t="shared" si="22"/>
        <v>29500</v>
      </c>
      <c r="V286" s="73"/>
      <c r="W286" s="19" t="str">
        <f>VLOOKUP(F286,[3]gstzen!$H$2:$H$500,1,0)</f>
        <v>33AAECN2387E1ZM</v>
      </c>
      <c r="X286" s="31" t="str">
        <f>VLOOKUP(H286,[3]gstzen!$E$14:$E$481,1,0)</f>
        <v>GE215018191678</v>
      </c>
      <c r="Y286" s="19">
        <f>VLOOKUP(O286,[3]gstzen!$N$2:$N$500,1,0)</f>
        <v>25000</v>
      </c>
      <c r="Z286" s="19">
        <f>VLOOKUP(Q286,[3]gstzen!$Q$2:$Q$502,1,0)</f>
        <v>2250</v>
      </c>
      <c r="AA286" s="19">
        <f>VLOOKUP(R286,[3]gstzen!$P$2:$P$500,1,0)</f>
        <v>2250</v>
      </c>
      <c r="AB286" s="19">
        <f t="shared" si="23"/>
        <v>29500</v>
      </c>
      <c r="AC286" s="73"/>
      <c r="AD286" s="27">
        <f t="shared" si="24"/>
        <v>0</v>
      </c>
      <c r="AE286" s="27">
        <f t="shared" si="25"/>
        <v>0</v>
      </c>
      <c r="AF286" s="27">
        <f t="shared" si="25"/>
        <v>0</v>
      </c>
      <c r="AG286" s="27">
        <f t="shared" si="26"/>
        <v>0</v>
      </c>
    </row>
    <row r="287" spans="1:33" s="75" customFormat="1">
      <c r="A287" s="75">
        <v>2150</v>
      </c>
      <c r="B287" s="19" t="s">
        <v>1125</v>
      </c>
      <c r="C287" s="32" t="s">
        <v>430</v>
      </c>
      <c r="D287" s="21">
        <v>286</v>
      </c>
      <c r="E287" s="80" t="s">
        <v>684</v>
      </c>
      <c r="F287" s="80" t="s">
        <v>685</v>
      </c>
      <c r="G287" s="49" t="s">
        <v>290</v>
      </c>
      <c r="H287" s="80" t="s">
        <v>686</v>
      </c>
      <c r="I287" s="81">
        <v>45770</v>
      </c>
      <c r="J287" s="49" t="s">
        <v>290</v>
      </c>
      <c r="K287" s="53">
        <v>998599</v>
      </c>
      <c r="L287" s="49" t="s">
        <v>32</v>
      </c>
      <c r="M287" s="49">
        <v>1</v>
      </c>
      <c r="N287" s="23" t="s">
        <v>33</v>
      </c>
      <c r="O287" s="130">
        <v>74900</v>
      </c>
      <c r="P287" s="115"/>
      <c r="Q287" s="115">
        <v>6741</v>
      </c>
      <c r="R287" s="115">
        <v>6741</v>
      </c>
      <c r="S287" s="115"/>
      <c r="T287" s="115"/>
      <c r="U287" s="115">
        <f t="shared" si="22"/>
        <v>88382</v>
      </c>
      <c r="V287" s="73"/>
      <c r="W287" s="19" t="str">
        <f>VLOOKUP(F287,[3]gstzen!$H$2:$H$500,1,0)</f>
        <v>33AAHCA5802A1ZE</v>
      </c>
      <c r="X287" s="31" t="str">
        <f>VLOOKUP(H287,[3]gstzen!$E$14:$E$481,1,0)</f>
        <v>GE215018201679</v>
      </c>
      <c r="Y287" s="19">
        <f>VLOOKUP(O287,[3]gstzen!$N$2:$N$500,1,0)</f>
        <v>74900</v>
      </c>
      <c r="Z287" s="19">
        <f>VLOOKUP(Q287,[3]gstzen!$Q$2:$Q$502,1,0)</f>
        <v>6741</v>
      </c>
      <c r="AA287" s="19">
        <f>VLOOKUP(R287,[3]gstzen!$P$2:$P$500,1,0)</f>
        <v>6741</v>
      </c>
      <c r="AB287" s="19">
        <f t="shared" si="23"/>
        <v>88382</v>
      </c>
      <c r="AC287" s="73"/>
      <c r="AD287" s="27">
        <f t="shared" si="24"/>
        <v>0</v>
      </c>
      <c r="AE287" s="27">
        <f t="shared" si="25"/>
        <v>0</v>
      </c>
      <c r="AF287" s="27">
        <f t="shared" si="25"/>
        <v>0</v>
      </c>
      <c r="AG287" s="27">
        <f t="shared" si="26"/>
        <v>0</v>
      </c>
    </row>
    <row r="288" spans="1:33" s="75" customFormat="1">
      <c r="A288" s="75">
        <v>2150</v>
      </c>
      <c r="B288" s="19" t="s">
        <v>1125</v>
      </c>
      <c r="C288" s="32" t="s">
        <v>430</v>
      </c>
      <c r="D288" s="21">
        <v>287</v>
      </c>
      <c r="E288" s="80" t="s">
        <v>687</v>
      </c>
      <c r="F288" s="80" t="s">
        <v>688</v>
      </c>
      <c r="G288" s="49" t="s">
        <v>290</v>
      </c>
      <c r="H288" s="80" t="s">
        <v>689</v>
      </c>
      <c r="I288" s="81">
        <v>45771</v>
      </c>
      <c r="J288" s="49" t="s">
        <v>290</v>
      </c>
      <c r="K288" s="53">
        <v>998599</v>
      </c>
      <c r="L288" s="49" t="s">
        <v>32</v>
      </c>
      <c r="M288" s="49">
        <v>1</v>
      </c>
      <c r="N288" s="23" t="s">
        <v>33</v>
      </c>
      <c r="O288" s="130">
        <v>109950</v>
      </c>
      <c r="P288" s="115"/>
      <c r="Q288" s="115">
        <v>9895.5</v>
      </c>
      <c r="R288" s="115">
        <v>9895.5</v>
      </c>
      <c r="S288" s="115"/>
      <c r="T288" s="115"/>
      <c r="U288" s="115">
        <f t="shared" si="22"/>
        <v>129741</v>
      </c>
      <c r="V288" s="73"/>
      <c r="W288" s="19" t="str">
        <f>VLOOKUP(F288,[3]gstzen!$H$2:$H$500,1,0)</f>
        <v>33AAECL5165G1ZM</v>
      </c>
      <c r="X288" s="31" t="str">
        <f>VLOOKUP(H288,[3]gstzen!$E$14:$E$481,1,0)</f>
        <v>GE215018211680</v>
      </c>
      <c r="Y288" s="19">
        <f>VLOOKUP(O288,[3]gstzen!$N$2:$N$500,1,0)</f>
        <v>109950</v>
      </c>
      <c r="Z288" s="19">
        <f>VLOOKUP(Q288,[3]gstzen!$Q$2:$Q$502,1,0)</f>
        <v>9895.5</v>
      </c>
      <c r="AA288" s="19">
        <f>VLOOKUP(R288,[3]gstzen!$P$2:$P$500,1,0)</f>
        <v>9895.5</v>
      </c>
      <c r="AB288" s="19">
        <f t="shared" si="23"/>
        <v>129741</v>
      </c>
      <c r="AC288" s="73"/>
      <c r="AD288" s="27">
        <f t="shared" si="24"/>
        <v>0</v>
      </c>
      <c r="AE288" s="27">
        <f t="shared" si="25"/>
        <v>0</v>
      </c>
      <c r="AF288" s="27">
        <f t="shared" si="25"/>
        <v>0</v>
      </c>
      <c r="AG288" s="27">
        <f t="shared" si="26"/>
        <v>0</v>
      </c>
    </row>
    <row r="289" spans="1:33" s="75" customFormat="1">
      <c r="A289" s="75">
        <v>2150</v>
      </c>
      <c r="B289" s="19" t="s">
        <v>1125</v>
      </c>
      <c r="C289" s="32" t="s">
        <v>430</v>
      </c>
      <c r="D289" s="21">
        <v>288</v>
      </c>
      <c r="E289" s="80" t="s">
        <v>690</v>
      </c>
      <c r="F289" s="80" t="s">
        <v>691</v>
      </c>
      <c r="G289" s="49" t="s">
        <v>290</v>
      </c>
      <c r="H289" s="80" t="s">
        <v>692</v>
      </c>
      <c r="I289" s="81">
        <v>45771</v>
      </c>
      <c r="J289" s="49" t="s">
        <v>290</v>
      </c>
      <c r="K289" s="53">
        <v>998599</v>
      </c>
      <c r="L289" s="49" t="s">
        <v>32</v>
      </c>
      <c r="M289" s="49">
        <v>1</v>
      </c>
      <c r="N289" s="23" t="s">
        <v>33</v>
      </c>
      <c r="O289" s="130">
        <v>174900</v>
      </c>
      <c r="P289" s="115"/>
      <c r="Q289" s="115">
        <v>15741</v>
      </c>
      <c r="R289" s="115">
        <v>15741</v>
      </c>
      <c r="S289" s="115"/>
      <c r="T289" s="115"/>
      <c r="U289" s="115">
        <f t="shared" si="22"/>
        <v>206382</v>
      </c>
      <c r="V289" s="73"/>
      <c r="W289" s="19" t="str">
        <f>VLOOKUP(F289,[3]gstzen!$H$2:$H$500,1,0)</f>
        <v>33AARCS3339L1ZV</v>
      </c>
      <c r="X289" s="31" t="str">
        <f>VLOOKUP(H289,[3]gstzen!$E$14:$E$481,1,0)</f>
        <v>GE215018221681</v>
      </c>
      <c r="Y289" s="19">
        <f>VLOOKUP(O289,[3]gstzen!$N$2:$N$500,1,0)</f>
        <v>174900</v>
      </c>
      <c r="Z289" s="19">
        <f>VLOOKUP(Q289,[3]gstzen!$Q$2:$Q$502,1,0)</f>
        <v>15741</v>
      </c>
      <c r="AA289" s="19">
        <f>VLOOKUP(R289,[3]gstzen!$P$2:$P$500,1,0)</f>
        <v>15741</v>
      </c>
      <c r="AB289" s="19">
        <f t="shared" si="23"/>
        <v>206382</v>
      </c>
      <c r="AC289" s="73"/>
      <c r="AD289" s="27">
        <f t="shared" si="24"/>
        <v>0</v>
      </c>
      <c r="AE289" s="27">
        <f t="shared" si="25"/>
        <v>0</v>
      </c>
      <c r="AF289" s="27">
        <f t="shared" si="25"/>
        <v>0</v>
      </c>
      <c r="AG289" s="27">
        <f t="shared" si="26"/>
        <v>0</v>
      </c>
    </row>
    <row r="290" spans="1:33" s="75" customFormat="1">
      <c r="A290" s="75">
        <v>2150</v>
      </c>
      <c r="B290" s="19" t="s">
        <v>1125</v>
      </c>
      <c r="C290" s="32" t="s">
        <v>430</v>
      </c>
      <c r="D290" s="21">
        <v>289</v>
      </c>
      <c r="E290" s="80" t="s">
        <v>693</v>
      </c>
      <c r="F290" s="80" t="s">
        <v>694</v>
      </c>
      <c r="G290" s="49" t="s">
        <v>290</v>
      </c>
      <c r="H290" s="80" t="s">
        <v>695</v>
      </c>
      <c r="I290" s="81">
        <v>45771</v>
      </c>
      <c r="J290" s="49" t="s">
        <v>290</v>
      </c>
      <c r="K290" s="53">
        <v>998599</v>
      </c>
      <c r="L290" s="49" t="s">
        <v>32</v>
      </c>
      <c r="M290" s="49">
        <v>1</v>
      </c>
      <c r="N290" s="23" t="s">
        <v>33</v>
      </c>
      <c r="O290" s="130">
        <v>100000</v>
      </c>
      <c r="P290" s="115"/>
      <c r="Q290" s="115">
        <v>9000</v>
      </c>
      <c r="R290" s="115">
        <v>9000</v>
      </c>
      <c r="S290" s="115"/>
      <c r="T290" s="115"/>
      <c r="U290" s="115">
        <f t="shared" si="22"/>
        <v>118000</v>
      </c>
      <c r="V290" s="73"/>
      <c r="W290" s="19" t="e">
        <f>VLOOKUP(F290,[3]gstzen!$H$2:$H$500,1,0)</f>
        <v>#N/A</v>
      </c>
      <c r="X290" s="31" t="str">
        <f>VLOOKUP(H290,[3]gstzen!$E$14:$E$481,1,0)</f>
        <v>GE215018231682</v>
      </c>
      <c r="Y290" s="19">
        <f>VLOOKUP(O290,[3]gstzen!$N$2:$N$500,1,0)</f>
        <v>100000</v>
      </c>
      <c r="Z290" s="19">
        <f>VLOOKUP(Q290,[3]gstzen!$Q$2:$Q$502,1,0)</f>
        <v>9000</v>
      </c>
      <c r="AA290" s="19">
        <f>VLOOKUP(R290,[3]gstzen!$P$2:$P$500,1,0)</f>
        <v>9000</v>
      </c>
      <c r="AB290" s="19">
        <f t="shared" si="23"/>
        <v>118000</v>
      </c>
      <c r="AC290" s="73"/>
      <c r="AD290" s="27">
        <f t="shared" si="24"/>
        <v>0</v>
      </c>
      <c r="AE290" s="27">
        <f t="shared" si="25"/>
        <v>0</v>
      </c>
      <c r="AF290" s="27">
        <f t="shared" si="25"/>
        <v>0</v>
      </c>
      <c r="AG290" s="27">
        <f t="shared" si="26"/>
        <v>0</v>
      </c>
    </row>
    <row r="291" spans="1:33" s="75" customFormat="1">
      <c r="A291" s="75">
        <v>2150</v>
      </c>
      <c r="B291" s="19" t="s">
        <v>1125</v>
      </c>
      <c r="C291" s="32" t="s">
        <v>430</v>
      </c>
      <c r="D291" s="21">
        <v>290</v>
      </c>
      <c r="E291" s="80" t="s">
        <v>696</v>
      </c>
      <c r="F291" s="80" t="s">
        <v>697</v>
      </c>
      <c r="G291" s="49" t="s">
        <v>290</v>
      </c>
      <c r="H291" s="80" t="s">
        <v>698</v>
      </c>
      <c r="I291" s="81">
        <v>45771</v>
      </c>
      <c r="J291" s="49" t="s">
        <v>290</v>
      </c>
      <c r="K291" s="53">
        <v>998599</v>
      </c>
      <c r="L291" s="49" t="s">
        <v>32</v>
      </c>
      <c r="M291" s="49">
        <v>1</v>
      </c>
      <c r="N291" s="23" t="s">
        <v>33</v>
      </c>
      <c r="O291" s="130">
        <v>174900</v>
      </c>
      <c r="P291" s="115"/>
      <c r="Q291" s="115">
        <v>15741</v>
      </c>
      <c r="R291" s="115">
        <v>15741</v>
      </c>
      <c r="S291" s="115"/>
      <c r="T291" s="115"/>
      <c r="U291" s="115">
        <f t="shared" si="22"/>
        <v>206382</v>
      </c>
      <c r="V291" s="73"/>
      <c r="W291" s="19" t="str">
        <f>VLOOKUP(F291,[3]gstzen!$H$2:$H$500,1,0)</f>
        <v>33ABCCA2154P1ZN</v>
      </c>
      <c r="X291" s="31" t="str">
        <f>VLOOKUP(H291,[3]gstzen!$E$14:$E$481,1,0)</f>
        <v>GE215018241683</v>
      </c>
      <c r="Y291" s="19">
        <f>VLOOKUP(O291,[3]gstzen!$N$2:$N$500,1,0)</f>
        <v>174900</v>
      </c>
      <c r="Z291" s="19">
        <f>VLOOKUP(Q291,[3]gstzen!$Q$2:$Q$502,1,0)</f>
        <v>15741</v>
      </c>
      <c r="AA291" s="19">
        <f>VLOOKUP(R291,[3]gstzen!$P$2:$P$500,1,0)</f>
        <v>15741</v>
      </c>
      <c r="AB291" s="19">
        <f t="shared" si="23"/>
        <v>206382</v>
      </c>
      <c r="AC291" s="73"/>
      <c r="AD291" s="27">
        <f t="shared" si="24"/>
        <v>0</v>
      </c>
      <c r="AE291" s="27">
        <f t="shared" si="25"/>
        <v>0</v>
      </c>
      <c r="AF291" s="27">
        <f t="shared" si="25"/>
        <v>0</v>
      </c>
      <c r="AG291" s="27">
        <f t="shared" si="26"/>
        <v>0</v>
      </c>
    </row>
    <row r="292" spans="1:33" s="75" customFormat="1">
      <c r="A292" s="75">
        <v>2150</v>
      </c>
      <c r="B292" s="19" t="s">
        <v>1125</v>
      </c>
      <c r="C292" s="32" t="s">
        <v>430</v>
      </c>
      <c r="D292" s="21">
        <v>291</v>
      </c>
      <c r="E292" s="80" t="s">
        <v>687</v>
      </c>
      <c r="F292" s="80" t="s">
        <v>688</v>
      </c>
      <c r="G292" s="49" t="s">
        <v>290</v>
      </c>
      <c r="H292" s="80" t="s">
        <v>699</v>
      </c>
      <c r="I292" s="81">
        <v>45771</v>
      </c>
      <c r="J292" s="49" t="s">
        <v>290</v>
      </c>
      <c r="K292" s="53">
        <v>998599</v>
      </c>
      <c r="L292" s="49" t="s">
        <v>32</v>
      </c>
      <c r="M292" s="49">
        <v>1</v>
      </c>
      <c r="N292" s="23" t="s">
        <v>33</v>
      </c>
      <c r="O292" s="130">
        <v>109950</v>
      </c>
      <c r="P292" s="115"/>
      <c r="Q292" s="115">
        <v>9895.5</v>
      </c>
      <c r="R292" s="115">
        <v>9895.5</v>
      </c>
      <c r="S292" s="115"/>
      <c r="T292" s="115"/>
      <c r="U292" s="115">
        <f t="shared" si="22"/>
        <v>129741</v>
      </c>
      <c r="V292" s="73"/>
      <c r="W292" s="19" t="str">
        <f>VLOOKUP(F292,[3]gstzen!$H$2:$H$500,1,0)</f>
        <v>33AAECL5165G1ZM</v>
      </c>
      <c r="X292" s="31" t="str">
        <f>VLOOKUP(H292,[3]gstzen!$E$14:$E$481,1,0)</f>
        <v>GE215018251684</v>
      </c>
      <c r="Y292" s="19">
        <f>VLOOKUP(O292,[3]gstzen!$N$2:$N$500,1,0)</f>
        <v>109950</v>
      </c>
      <c r="Z292" s="19">
        <f>VLOOKUP(Q292,[3]gstzen!$Q$2:$Q$502,1,0)</f>
        <v>9895.5</v>
      </c>
      <c r="AA292" s="19">
        <f>VLOOKUP(R292,[3]gstzen!$P$2:$P$500,1,0)</f>
        <v>9895.5</v>
      </c>
      <c r="AB292" s="19">
        <f t="shared" si="23"/>
        <v>129741</v>
      </c>
      <c r="AC292" s="73"/>
      <c r="AD292" s="27">
        <f t="shared" si="24"/>
        <v>0</v>
      </c>
      <c r="AE292" s="27">
        <f t="shared" si="25"/>
        <v>0</v>
      </c>
      <c r="AF292" s="27">
        <f t="shared" si="25"/>
        <v>0</v>
      </c>
      <c r="AG292" s="27">
        <f t="shared" si="26"/>
        <v>0</v>
      </c>
    </row>
    <row r="293" spans="1:33" s="75" customFormat="1">
      <c r="A293" s="75">
        <v>2150</v>
      </c>
      <c r="B293" s="19" t="s">
        <v>1125</v>
      </c>
      <c r="C293" s="32" t="s">
        <v>430</v>
      </c>
      <c r="D293" s="21">
        <v>292</v>
      </c>
      <c r="E293" s="80" t="s">
        <v>700</v>
      </c>
      <c r="F293" s="80" t="s">
        <v>701</v>
      </c>
      <c r="G293" s="49" t="s">
        <v>290</v>
      </c>
      <c r="H293" s="80" t="s">
        <v>702</v>
      </c>
      <c r="I293" s="81">
        <v>45771</v>
      </c>
      <c r="J293" s="49" t="s">
        <v>290</v>
      </c>
      <c r="K293" s="53">
        <v>998599</v>
      </c>
      <c r="L293" s="49" t="s">
        <v>32</v>
      </c>
      <c r="M293" s="49">
        <v>1</v>
      </c>
      <c r="N293" s="23" t="s">
        <v>33</v>
      </c>
      <c r="O293" s="130">
        <v>25000</v>
      </c>
      <c r="P293" s="115"/>
      <c r="Q293" s="115">
        <v>2250</v>
      </c>
      <c r="R293" s="115">
        <v>2250</v>
      </c>
      <c r="S293" s="115"/>
      <c r="T293" s="115"/>
      <c r="U293" s="115">
        <f t="shared" si="22"/>
        <v>29500</v>
      </c>
      <c r="V293" s="73"/>
      <c r="W293" s="19" t="str">
        <f>VLOOKUP(F293,[3]gstzen!$H$2:$H$500,1,0)</f>
        <v>33AARCS2929N1ZP</v>
      </c>
      <c r="X293" s="31" t="str">
        <f>VLOOKUP(H293,[3]gstzen!$E$14:$E$481,1,0)</f>
        <v>GE215018261685</v>
      </c>
      <c r="Y293" s="19">
        <f>VLOOKUP(O293,[3]gstzen!$N$2:$N$500,1,0)</f>
        <v>25000</v>
      </c>
      <c r="Z293" s="19">
        <f>VLOOKUP(Q293,[3]gstzen!$Q$2:$Q$502,1,0)</f>
        <v>2250</v>
      </c>
      <c r="AA293" s="19">
        <f>VLOOKUP(R293,[3]gstzen!$P$2:$P$500,1,0)</f>
        <v>2250</v>
      </c>
      <c r="AB293" s="19">
        <f t="shared" si="23"/>
        <v>29500</v>
      </c>
      <c r="AC293" s="73"/>
      <c r="AD293" s="27">
        <f t="shared" si="24"/>
        <v>0</v>
      </c>
      <c r="AE293" s="27">
        <f t="shared" si="25"/>
        <v>0</v>
      </c>
      <c r="AF293" s="27">
        <f t="shared" si="25"/>
        <v>0</v>
      </c>
      <c r="AG293" s="27">
        <f t="shared" si="26"/>
        <v>0</v>
      </c>
    </row>
    <row r="294" spans="1:33" s="75" customFormat="1">
      <c r="A294" s="75">
        <v>2150</v>
      </c>
      <c r="B294" s="19" t="s">
        <v>1125</v>
      </c>
      <c r="C294" s="32" t="s">
        <v>430</v>
      </c>
      <c r="D294" s="21">
        <v>293</v>
      </c>
      <c r="E294" s="80" t="s">
        <v>703</v>
      </c>
      <c r="F294" s="80" t="s">
        <v>704</v>
      </c>
      <c r="G294" s="49" t="s">
        <v>290</v>
      </c>
      <c r="H294" s="80" t="s">
        <v>705</v>
      </c>
      <c r="I294" s="81">
        <v>45771</v>
      </c>
      <c r="J294" s="49" t="s">
        <v>290</v>
      </c>
      <c r="K294" s="53">
        <v>998599</v>
      </c>
      <c r="L294" s="49" t="s">
        <v>32</v>
      </c>
      <c r="M294" s="49">
        <v>1</v>
      </c>
      <c r="N294" s="23" t="s">
        <v>33</v>
      </c>
      <c r="O294" s="130">
        <v>25000</v>
      </c>
      <c r="P294" s="115"/>
      <c r="Q294" s="115">
        <v>2250</v>
      </c>
      <c r="R294" s="115">
        <v>2250</v>
      </c>
      <c r="S294" s="115"/>
      <c r="T294" s="115"/>
      <c r="U294" s="115">
        <f t="shared" si="22"/>
        <v>29500</v>
      </c>
      <c r="V294" s="73"/>
      <c r="W294" s="19" t="str">
        <f>VLOOKUP(F294,[3]gstzen!$H$2:$H$500,1,0)</f>
        <v>33AASFM9380R1Z5</v>
      </c>
      <c r="X294" s="31" t="str">
        <f>VLOOKUP(H294,[3]gstzen!$E$14:$E$481,1,0)</f>
        <v>GE215018271686</v>
      </c>
      <c r="Y294" s="19">
        <f>VLOOKUP(O294,[3]gstzen!$N$2:$N$500,1,0)</f>
        <v>25000</v>
      </c>
      <c r="Z294" s="19">
        <f>VLOOKUP(Q294,[3]gstzen!$Q$2:$Q$502,1,0)</f>
        <v>2250</v>
      </c>
      <c r="AA294" s="19">
        <f>VLOOKUP(R294,[3]gstzen!$P$2:$P$500,1,0)</f>
        <v>2250</v>
      </c>
      <c r="AB294" s="19">
        <f t="shared" si="23"/>
        <v>29500</v>
      </c>
      <c r="AC294" s="73"/>
      <c r="AD294" s="27">
        <f t="shared" si="24"/>
        <v>0</v>
      </c>
      <c r="AE294" s="27">
        <f t="shared" si="25"/>
        <v>0</v>
      </c>
      <c r="AF294" s="27">
        <f t="shared" si="25"/>
        <v>0</v>
      </c>
      <c r="AG294" s="27">
        <f t="shared" si="26"/>
        <v>0</v>
      </c>
    </row>
    <row r="295" spans="1:33" s="75" customFormat="1">
      <c r="A295" s="75">
        <v>2150</v>
      </c>
      <c r="B295" s="19" t="s">
        <v>1125</v>
      </c>
      <c r="C295" s="32" t="s">
        <v>430</v>
      </c>
      <c r="D295" s="21">
        <v>294</v>
      </c>
      <c r="E295" s="80" t="s">
        <v>706</v>
      </c>
      <c r="F295" s="80" t="s">
        <v>707</v>
      </c>
      <c r="G295" s="49" t="s">
        <v>290</v>
      </c>
      <c r="H295" s="80" t="s">
        <v>708</v>
      </c>
      <c r="I295" s="81">
        <v>45771</v>
      </c>
      <c r="J295" s="49" t="s">
        <v>290</v>
      </c>
      <c r="K295" s="53">
        <v>998599</v>
      </c>
      <c r="L295" s="49" t="s">
        <v>32</v>
      </c>
      <c r="M295" s="49">
        <v>1</v>
      </c>
      <c r="N295" s="23" t="s">
        <v>33</v>
      </c>
      <c r="O295" s="130">
        <v>50000</v>
      </c>
      <c r="P295" s="115"/>
      <c r="Q295" s="115">
        <v>4500</v>
      </c>
      <c r="R295" s="115">
        <v>4500</v>
      </c>
      <c r="S295" s="115"/>
      <c r="T295" s="115"/>
      <c r="U295" s="115">
        <f t="shared" si="22"/>
        <v>59000</v>
      </c>
      <c r="V295" s="73"/>
      <c r="W295" s="19" t="str">
        <f>VLOOKUP(F295,[3]gstzen!$H$2:$H$500,1,0)</f>
        <v>33AAWCS0742A2ZJ</v>
      </c>
      <c r="X295" s="31" t="str">
        <f>VLOOKUP(H295,[3]gstzen!$E$14:$E$481,1,0)</f>
        <v>GE215018281687</v>
      </c>
      <c r="Y295" s="19">
        <f>VLOOKUP(O295,[3]gstzen!$N$2:$N$500,1,0)</f>
        <v>50000</v>
      </c>
      <c r="Z295" s="19">
        <f>VLOOKUP(Q295,[3]gstzen!$Q$2:$Q$502,1,0)</f>
        <v>4500</v>
      </c>
      <c r="AA295" s="19">
        <f>VLOOKUP(R295,[3]gstzen!$P$2:$P$500,1,0)</f>
        <v>4500</v>
      </c>
      <c r="AB295" s="19">
        <f t="shared" si="23"/>
        <v>59000</v>
      </c>
      <c r="AC295" s="73"/>
      <c r="AD295" s="27">
        <f t="shared" si="24"/>
        <v>0</v>
      </c>
      <c r="AE295" s="27">
        <f t="shared" si="25"/>
        <v>0</v>
      </c>
      <c r="AF295" s="27">
        <f t="shared" si="25"/>
        <v>0</v>
      </c>
      <c r="AG295" s="27">
        <f t="shared" si="26"/>
        <v>0</v>
      </c>
    </row>
    <row r="296" spans="1:33" s="75" customFormat="1">
      <c r="A296" s="75">
        <v>2150</v>
      </c>
      <c r="B296" s="19" t="s">
        <v>1125</v>
      </c>
      <c r="C296" s="32" t="s">
        <v>430</v>
      </c>
      <c r="D296" s="21">
        <v>295</v>
      </c>
      <c r="E296" s="80" t="s">
        <v>709</v>
      </c>
      <c r="F296" s="80" t="s">
        <v>710</v>
      </c>
      <c r="G296" s="49" t="s">
        <v>290</v>
      </c>
      <c r="H296" s="80" t="s">
        <v>711</v>
      </c>
      <c r="I296" s="81">
        <v>45771</v>
      </c>
      <c r="J296" s="49" t="s">
        <v>290</v>
      </c>
      <c r="K296" s="53">
        <v>998599</v>
      </c>
      <c r="L296" s="49" t="s">
        <v>32</v>
      </c>
      <c r="M296" s="49">
        <v>1</v>
      </c>
      <c r="N296" s="23" t="s">
        <v>33</v>
      </c>
      <c r="O296" s="130">
        <v>174900</v>
      </c>
      <c r="P296" s="115"/>
      <c r="Q296" s="115">
        <v>15741</v>
      </c>
      <c r="R296" s="115">
        <v>15741</v>
      </c>
      <c r="S296" s="115"/>
      <c r="T296" s="115"/>
      <c r="U296" s="115">
        <f t="shared" si="22"/>
        <v>206382</v>
      </c>
      <c r="V296" s="73"/>
      <c r="W296" s="19" t="str">
        <f>VLOOKUP(F296,[3]gstzen!$H$2:$H$500,1,0)</f>
        <v>33AAFCE3256J1ZP</v>
      </c>
      <c r="X296" s="31" t="str">
        <f>VLOOKUP(H296,[3]gstzen!$E$14:$E$481,1,0)</f>
        <v>GE215018291688</v>
      </c>
      <c r="Y296" s="19">
        <f>VLOOKUP(O296,[3]gstzen!$N$2:$N$500,1,0)</f>
        <v>174900</v>
      </c>
      <c r="Z296" s="19">
        <f>VLOOKUP(Q296,[3]gstzen!$Q$2:$Q$502,1,0)</f>
        <v>15741</v>
      </c>
      <c r="AA296" s="19">
        <f>VLOOKUP(R296,[3]gstzen!$P$2:$P$500,1,0)</f>
        <v>15741</v>
      </c>
      <c r="AB296" s="19">
        <f t="shared" si="23"/>
        <v>206382</v>
      </c>
      <c r="AC296" s="73"/>
      <c r="AD296" s="27">
        <f t="shared" si="24"/>
        <v>0</v>
      </c>
      <c r="AE296" s="27">
        <f t="shared" si="25"/>
        <v>0</v>
      </c>
      <c r="AF296" s="27">
        <f t="shared" si="25"/>
        <v>0</v>
      </c>
      <c r="AG296" s="27">
        <f t="shared" si="26"/>
        <v>0</v>
      </c>
    </row>
    <row r="297" spans="1:33" s="75" customFormat="1">
      <c r="A297" s="75">
        <v>2150</v>
      </c>
      <c r="B297" s="19" t="s">
        <v>1125</v>
      </c>
      <c r="C297" s="32" t="s">
        <v>430</v>
      </c>
      <c r="D297" s="21">
        <v>296</v>
      </c>
      <c r="E297" s="80" t="s">
        <v>709</v>
      </c>
      <c r="F297" s="80" t="s">
        <v>710</v>
      </c>
      <c r="G297" s="49" t="s">
        <v>290</v>
      </c>
      <c r="H297" s="80" t="s">
        <v>712</v>
      </c>
      <c r="I297" s="81">
        <v>45771</v>
      </c>
      <c r="J297" s="49" t="s">
        <v>290</v>
      </c>
      <c r="K297" s="53">
        <v>998599</v>
      </c>
      <c r="L297" s="49" t="s">
        <v>32</v>
      </c>
      <c r="M297" s="49">
        <v>1</v>
      </c>
      <c r="N297" s="23" t="s">
        <v>33</v>
      </c>
      <c r="O297" s="130">
        <v>174900</v>
      </c>
      <c r="P297" s="115"/>
      <c r="Q297" s="115">
        <v>15741</v>
      </c>
      <c r="R297" s="115">
        <v>15741</v>
      </c>
      <c r="S297" s="115"/>
      <c r="T297" s="115"/>
      <c r="U297" s="115">
        <f t="shared" si="22"/>
        <v>206382</v>
      </c>
      <c r="V297" s="73"/>
      <c r="W297" s="19" t="str">
        <f>VLOOKUP(F297,[3]gstzen!$H$2:$H$500,1,0)</f>
        <v>33AAFCE3256J1ZP</v>
      </c>
      <c r="X297" s="31" t="str">
        <f>VLOOKUP(H297,[3]gstzen!$E$14:$E$481,1,0)</f>
        <v>GE215018301689</v>
      </c>
      <c r="Y297" s="19">
        <f>VLOOKUP(O297,[3]gstzen!$N$2:$N$500,1,0)</f>
        <v>174900</v>
      </c>
      <c r="Z297" s="19">
        <f>VLOOKUP(Q297,[3]gstzen!$Q$2:$Q$502,1,0)</f>
        <v>15741</v>
      </c>
      <c r="AA297" s="19">
        <f>VLOOKUP(R297,[3]gstzen!$P$2:$P$500,1,0)</f>
        <v>15741</v>
      </c>
      <c r="AB297" s="19">
        <f t="shared" si="23"/>
        <v>206382</v>
      </c>
      <c r="AC297" s="73"/>
      <c r="AD297" s="27">
        <f t="shared" si="24"/>
        <v>0</v>
      </c>
      <c r="AE297" s="27">
        <f t="shared" si="25"/>
        <v>0</v>
      </c>
      <c r="AF297" s="27">
        <f t="shared" si="25"/>
        <v>0</v>
      </c>
      <c r="AG297" s="27">
        <f t="shared" si="26"/>
        <v>0</v>
      </c>
    </row>
    <row r="298" spans="1:33" s="75" customFormat="1">
      <c r="A298" s="75">
        <v>2150</v>
      </c>
      <c r="B298" s="19" t="s">
        <v>1125</v>
      </c>
      <c r="C298" s="32" t="s">
        <v>430</v>
      </c>
      <c r="D298" s="21">
        <v>297</v>
      </c>
      <c r="E298" s="80" t="s">
        <v>713</v>
      </c>
      <c r="F298" s="80" t="s">
        <v>714</v>
      </c>
      <c r="G298" s="49" t="s">
        <v>290</v>
      </c>
      <c r="H298" s="80" t="s">
        <v>715</v>
      </c>
      <c r="I298" s="81">
        <v>45771</v>
      </c>
      <c r="J298" s="49" t="s">
        <v>290</v>
      </c>
      <c r="K298" s="53">
        <v>998599</v>
      </c>
      <c r="L298" s="49" t="s">
        <v>32</v>
      </c>
      <c r="M298" s="49">
        <v>1</v>
      </c>
      <c r="N298" s="23" t="s">
        <v>33</v>
      </c>
      <c r="O298" s="130">
        <v>50000</v>
      </c>
      <c r="P298" s="115"/>
      <c r="Q298" s="115">
        <v>4500</v>
      </c>
      <c r="R298" s="115">
        <v>4500</v>
      </c>
      <c r="S298" s="115"/>
      <c r="T298" s="115"/>
      <c r="U298" s="115">
        <f t="shared" si="22"/>
        <v>59000</v>
      </c>
      <c r="V298" s="73"/>
      <c r="W298" s="19" t="str">
        <f>VLOOKUP(F298,[3]gstzen!$H$2:$H$500,1,0)</f>
        <v>33AAACJ5552D1ZZ</v>
      </c>
      <c r="X298" s="31" t="str">
        <f>VLOOKUP(H298,[3]gstzen!$E$14:$E$481,1,0)</f>
        <v>GE215018311690</v>
      </c>
      <c r="Y298" s="19">
        <f>VLOOKUP(O298,[3]gstzen!$N$2:$N$500,1,0)</f>
        <v>50000</v>
      </c>
      <c r="Z298" s="19">
        <f>VLOOKUP(Q298,[3]gstzen!$Q$2:$Q$502,1,0)</f>
        <v>4500</v>
      </c>
      <c r="AA298" s="19">
        <f>VLOOKUP(R298,[3]gstzen!$P$2:$P$500,1,0)</f>
        <v>4500</v>
      </c>
      <c r="AB298" s="19">
        <f t="shared" si="23"/>
        <v>59000</v>
      </c>
      <c r="AC298" s="73"/>
      <c r="AD298" s="27">
        <f t="shared" si="24"/>
        <v>0</v>
      </c>
      <c r="AE298" s="27">
        <f t="shared" si="25"/>
        <v>0</v>
      </c>
      <c r="AF298" s="27">
        <f t="shared" si="25"/>
        <v>0</v>
      </c>
      <c r="AG298" s="27">
        <f t="shared" si="26"/>
        <v>0</v>
      </c>
    </row>
    <row r="299" spans="1:33" s="75" customFormat="1">
      <c r="A299" s="75">
        <v>2150</v>
      </c>
      <c r="B299" s="19" t="s">
        <v>1125</v>
      </c>
      <c r="C299" s="32" t="s">
        <v>430</v>
      </c>
      <c r="D299" s="21">
        <v>298</v>
      </c>
      <c r="E299" s="80" t="s">
        <v>684</v>
      </c>
      <c r="F299" s="80" t="s">
        <v>685</v>
      </c>
      <c r="G299" s="49" t="s">
        <v>290</v>
      </c>
      <c r="H299" s="80" t="s">
        <v>716</v>
      </c>
      <c r="I299" s="81">
        <v>45771</v>
      </c>
      <c r="J299" s="49" t="s">
        <v>290</v>
      </c>
      <c r="K299" s="53">
        <v>998599</v>
      </c>
      <c r="L299" s="49" t="s">
        <v>32</v>
      </c>
      <c r="M299" s="49">
        <v>1</v>
      </c>
      <c r="N299" s="23" t="s">
        <v>33</v>
      </c>
      <c r="O299" s="130">
        <v>100000</v>
      </c>
      <c r="P299" s="115"/>
      <c r="Q299" s="115">
        <v>9000</v>
      </c>
      <c r="R299" s="115">
        <v>9000</v>
      </c>
      <c r="S299" s="115"/>
      <c r="T299" s="115"/>
      <c r="U299" s="115">
        <f t="shared" si="22"/>
        <v>118000</v>
      </c>
      <c r="V299" s="73"/>
      <c r="W299" s="19" t="str">
        <f>VLOOKUP(F299,[3]gstzen!$H$2:$H$500,1,0)</f>
        <v>33AAHCA5802A1ZE</v>
      </c>
      <c r="X299" s="31" t="str">
        <f>VLOOKUP(H299,[3]gstzen!$E$14:$E$481,1,0)</f>
        <v>GE215018321691</v>
      </c>
      <c r="Y299" s="19">
        <f>VLOOKUP(O299,[3]gstzen!$N$2:$N$500,1,0)</f>
        <v>100000</v>
      </c>
      <c r="Z299" s="19">
        <f>VLOOKUP(Q299,[3]gstzen!$Q$2:$Q$502,1,0)</f>
        <v>9000</v>
      </c>
      <c r="AA299" s="19">
        <f>VLOOKUP(R299,[3]gstzen!$P$2:$P$500,1,0)</f>
        <v>9000</v>
      </c>
      <c r="AB299" s="19">
        <f t="shared" si="23"/>
        <v>118000</v>
      </c>
      <c r="AC299" s="73"/>
      <c r="AD299" s="27">
        <f t="shared" si="24"/>
        <v>0</v>
      </c>
      <c r="AE299" s="27">
        <f t="shared" si="25"/>
        <v>0</v>
      </c>
      <c r="AF299" s="27">
        <f t="shared" si="25"/>
        <v>0</v>
      </c>
      <c r="AG299" s="27">
        <f t="shared" si="26"/>
        <v>0</v>
      </c>
    </row>
    <row r="300" spans="1:33" s="75" customFormat="1">
      <c r="A300" s="75">
        <v>2150</v>
      </c>
      <c r="B300" s="19" t="s">
        <v>1125</v>
      </c>
      <c r="C300" s="32" t="s">
        <v>430</v>
      </c>
      <c r="D300" s="21">
        <v>299</v>
      </c>
      <c r="E300" s="80" t="s">
        <v>717</v>
      </c>
      <c r="F300" s="80" t="s">
        <v>718</v>
      </c>
      <c r="G300" s="49" t="s">
        <v>290</v>
      </c>
      <c r="H300" s="80" t="s">
        <v>719</v>
      </c>
      <c r="I300" s="81">
        <v>45771</v>
      </c>
      <c r="J300" s="49" t="s">
        <v>290</v>
      </c>
      <c r="K300" s="53">
        <v>998599</v>
      </c>
      <c r="L300" s="49" t="s">
        <v>32</v>
      </c>
      <c r="M300" s="49">
        <v>1</v>
      </c>
      <c r="N300" s="23" t="s">
        <v>33</v>
      </c>
      <c r="O300" s="130">
        <v>159900</v>
      </c>
      <c r="P300" s="115"/>
      <c r="Q300" s="115">
        <v>14391</v>
      </c>
      <c r="R300" s="115">
        <v>14391</v>
      </c>
      <c r="S300" s="115"/>
      <c r="T300" s="115"/>
      <c r="U300" s="115">
        <f t="shared" ref="U300:U363" si="27">O300+Q300+R300</f>
        <v>188682</v>
      </c>
      <c r="V300" s="73"/>
      <c r="W300" s="19" t="str">
        <f>VLOOKUP(F300,[3]gstzen!$H$2:$H$500,1,0)</f>
        <v>33AAICV1951G1ZE</v>
      </c>
      <c r="X300" s="31" t="str">
        <f>VLOOKUP(H300,[3]gstzen!$E$14:$E$481,1,0)</f>
        <v>GE215018331692</v>
      </c>
      <c r="Y300" s="19">
        <f>VLOOKUP(O300,[3]gstzen!$N$2:$N$500,1,0)</f>
        <v>159900</v>
      </c>
      <c r="Z300" s="19">
        <f>VLOOKUP(Q300,[3]gstzen!$Q$2:$Q$502,1,0)</f>
        <v>14391</v>
      </c>
      <c r="AA300" s="19">
        <f>VLOOKUP(R300,[3]gstzen!$P$2:$P$500,1,0)</f>
        <v>14391</v>
      </c>
      <c r="AB300" s="19">
        <f t="shared" si="23"/>
        <v>188682</v>
      </c>
      <c r="AC300" s="73"/>
      <c r="AD300" s="27">
        <f t="shared" si="24"/>
        <v>0</v>
      </c>
      <c r="AE300" s="27">
        <f t="shared" si="25"/>
        <v>0</v>
      </c>
      <c r="AF300" s="27">
        <f t="shared" si="25"/>
        <v>0</v>
      </c>
      <c r="AG300" s="27">
        <f t="shared" si="26"/>
        <v>0</v>
      </c>
    </row>
    <row r="301" spans="1:33" s="75" customFormat="1">
      <c r="A301" s="75">
        <v>2150</v>
      </c>
      <c r="B301" s="19" t="s">
        <v>1125</v>
      </c>
      <c r="C301" s="32" t="s">
        <v>430</v>
      </c>
      <c r="D301" s="21">
        <v>300</v>
      </c>
      <c r="E301" s="80" t="s">
        <v>720</v>
      </c>
      <c r="F301" s="80" t="s">
        <v>721</v>
      </c>
      <c r="G301" s="49" t="s">
        <v>290</v>
      </c>
      <c r="H301" s="80" t="s">
        <v>722</v>
      </c>
      <c r="I301" s="81">
        <v>45771</v>
      </c>
      <c r="J301" s="49" t="s">
        <v>290</v>
      </c>
      <c r="K301" s="53">
        <v>998599</v>
      </c>
      <c r="L301" s="49" t="s">
        <v>32</v>
      </c>
      <c r="M301" s="49">
        <v>1</v>
      </c>
      <c r="N301" s="23" t="s">
        <v>33</v>
      </c>
      <c r="O301" s="130">
        <v>25000</v>
      </c>
      <c r="P301" s="115"/>
      <c r="Q301" s="115">
        <v>2250</v>
      </c>
      <c r="R301" s="115">
        <v>2250</v>
      </c>
      <c r="S301" s="115"/>
      <c r="T301" s="115"/>
      <c r="U301" s="115">
        <f t="shared" si="27"/>
        <v>29500</v>
      </c>
      <c r="V301" s="73"/>
      <c r="W301" s="19" t="str">
        <f>VLOOKUP(F301,[3]gstzen!$H$2:$H$500,1,0)</f>
        <v>33AAUCS2984A2Z5</v>
      </c>
      <c r="X301" s="31" t="str">
        <f>VLOOKUP(H301,[3]gstzen!$E$14:$E$481,1,0)</f>
        <v>GE215018341693</v>
      </c>
      <c r="Y301" s="19">
        <f>VLOOKUP(O301,[3]gstzen!$N$2:$N$500,1,0)</f>
        <v>25000</v>
      </c>
      <c r="Z301" s="19">
        <f>VLOOKUP(Q301,[3]gstzen!$Q$2:$Q$502,1,0)</f>
        <v>2250</v>
      </c>
      <c r="AA301" s="19">
        <f>VLOOKUP(R301,[3]gstzen!$P$2:$P$500,1,0)</f>
        <v>2250</v>
      </c>
      <c r="AB301" s="19">
        <f t="shared" si="23"/>
        <v>29500</v>
      </c>
      <c r="AC301" s="73"/>
      <c r="AD301" s="27">
        <f t="shared" si="24"/>
        <v>0</v>
      </c>
      <c r="AE301" s="27">
        <f t="shared" si="25"/>
        <v>0</v>
      </c>
      <c r="AF301" s="27">
        <f t="shared" si="25"/>
        <v>0</v>
      </c>
      <c r="AG301" s="27">
        <f t="shared" si="26"/>
        <v>0</v>
      </c>
    </row>
    <row r="302" spans="1:33" s="75" customFormat="1">
      <c r="A302" s="75">
        <v>2150</v>
      </c>
      <c r="B302" s="19" t="s">
        <v>1125</v>
      </c>
      <c r="C302" s="32" t="s">
        <v>430</v>
      </c>
      <c r="D302" s="21">
        <v>301</v>
      </c>
      <c r="E302" s="80" t="s">
        <v>723</v>
      </c>
      <c r="F302" s="80" t="s">
        <v>201</v>
      </c>
      <c r="G302" s="49" t="s">
        <v>290</v>
      </c>
      <c r="H302" s="80" t="s">
        <v>724</v>
      </c>
      <c r="I302" s="81">
        <v>45772</v>
      </c>
      <c r="J302" s="49" t="s">
        <v>290</v>
      </c>
      <c r="K302" s="53">
        <v>998599</v>
      </c>
      <c r="L302" s="49" t="s">
        <v>32</v>
      </c>
      <c r="M302" s="49">
        <v>1</v>
      </c>
      <c r="N302" s="23" t="s">
        <v>33</v>
      </c>
      <c r="O302" s="130">
        <v>25000</v>
      </c>
      <c r="P302" s="115"/>
      <c r="Q302" s="115">
        <v>2250</v>
      </c>
      <c r="R302" s="115">
        <v>2250</v>
      </c>
      <c r="S302" s="115"/>
      <c r="T302" s="115"/>
      <c r="U302" s="115">
        <f t="shared" si="27"/>
        <v>29500</v>
      </c>
      <c r="V302" s="73"/>
      <c r="W302" s="19" t="str">
        <f>VLOOKUP(F302,[3]gstzen!$H$2:$H$500,1,0)</f>
        <v>33AACCP8129J1ZB</v>
      </c>
      <c r="X302" s="31" t="str">
        <f>VLOOKUP(H302,[3]gstzen!$E$14:$E$481,1,0)</f>
        <v>GE215018351694</v>
      </c>
      <c r="Y302" s="19">
        <f>VLOOKUP(O302,[3]gstzen!$N$2:$N$500,1,0)</f>
        <v>25000</v>
      </c>
      <c r="Z302" s="19">
        <f>VLOOKUP(Q302,[3]gstzen!$Q$2:$Q$502,1,0)</f>
        <v>2250</v>
      </c>
      <c r="AA302" s="19">
        <f>VLOOKUP(R302,[3]gstzen!$P$2:$P$500,1,0)</f>
        <v>2250</v>
      </c>
      <c r="AB302" s="19">
        <f t="shared" si="23"/>
        <v>29500</v>
      </c>
      <c r="AC302" s="73"/>
      <c r="AD302" s="27">
        <f t="shared" si="24"/>
        <v>0</v>
      </c>
      <c r="AE302" s="27">
        <f t="shared" si="25"/>
        <v>0</v>
      </c>
      <c r="AF302" s="27">
        <f t="shared" si="25"/>
        <v>0</v>
      </c>
      <c r="AG302" s="27">
        <f t="shared" si="26"/>
        <v>0</v>
      </c>
    </row>
    <row r="303" spans="1:33" s="75" customFormat="1">
      <c r="A303" s="75">
        <v>2150</v>
      </c>
      <c r="B303" s="19" t="s">
        <v>1125</v>
      </c>
      <c r="C303" s="32" t="s">
        <v>430</v>
      </c>
      <c r="D303" s="21">
        <v>302</v>
      </c>
      <c r="E303" s="80" t="s">
        <v>723</v>
      </c>
      <c r="F303" s="80" t="s">
        <v>201</v>
      </c>
      <c r="G303" s="49" t="s">
        <v>290</v>
      </c>
      <c r="H303" s="80" t="s">
        <v>725</v>
      </c>
      <c r="I303" s="81">
        <v>45772</v>
      </c>
      <c r="J303" s="49" t="s">
        <v>290</v>
      </c>
      <c r="K303" s="53">
        <v>998599</v>
      </c>
      <c r="L303" s="49" t="s">
        <v>32</v>
      </c>
      <c r="M303" s="49">
        <v>1</v>
      </c>
      <c r="N303" s="23" t="s">
        <v>33</v>
      </c>
      <c r="O303" s="130">
        <v>25000</v>
      </c>
      <c r="P303" s="115"/>
      <c r="Q303" s="115">
        <v>2250</v>
      </c>
      <c r="R303" s="115">
        <v>2250</v>
      </c>
      <c r="S303" s="115"/>
      <c r="T303" s="115"/>
      <c r="U303" s="115">
        <f t="shared" si="27"/>
        <v>29500</v>
      </c>
      <c r="V303" s="73"/>
      <c r="W303" s="19" t="str">
        <f>VLOOKUP(F303,[3]gstzen!$H$2:$H$500,1,0)</f>
        <v>33AACCP8129J1ZB</v>
      </c>
      <c r="X303" s="31" t="str">
        <f>VLOOKUP(H303,[3]gstzen!$E$14:$E$481,1,0)</f>
        <v>GE215018361695</v>
      </c>
      <c r="Y303" s="19">
        <f>VLOOKUP(O303,[3]gstzen!$N$2:$N$500,1,0)</f>
        <v>25000</v>
      </c>
      <c r="Z303" s="19">
        <f>VLOOKUP(Q303,[3]gstzen!$Q$2:$Q$502,1,0)</f>
        <v>2250</v>
      </c>
      <c r="AA303" s="19">
        <f>VLOOKUP(R303,[3]gstzen!$P$2:$P$500,1,0)</f>
        <v>2250</v>
      </c>
      <c r="AB303" s="19">
        <f t="shared" si="23"/>
        <v>29500</v>
      </c>
      <c r="AC303" s="73"/>
      <c r="AD303" s="27">
        <f t="shared" si="24"/>
        <v>0</v>
      </c>
      <c r="AE303" s="27">
        <f t="shared" si="25"/>
        <v>0</v>
      </c>
      <c r="AF303" s="27">
        <f t="shared" si="25"/>
        <v>0</v>
      </c>
      <c r="AG303" s="27">
        <f t="shared" si="26"/>
        <v>0</v>
      </c>
    </row>
    <row r="304" spans="1:33" s="75" customFormat="1">
      <c r="A304" s="75">
        <v>2150</v>
      </c>
      <c r="B304" s="19" t="s">
        <v>1125</v>
      </c>
      <c r="C304" s="32" t="s">
        <v>430</v>
      </c>
      <c r="D304" s="21">
        <v>303</v>
      </c>
      <c r="E304" s="80" t="s">
        <v>726</v>
      </c>
      <c r="F304" s="80" t="s">
        <v>727</v>
      </c>
      <c r="G304" s="49" t="s">
        <v>290</v>
      </c>
      <c r="H304" s="80" t="s">
        <v>728</v>
      </c>
      <c r="I304" s="81">
        <v>45772</v>
      </c>
      <c r="J304" s="49" t="s">
        <v>290</v>
      </c>
      <c r="K304" s="53">
        <v>998599</v>
      </c>
      <c r="L304" s="49" t="s">
        <v>32</v>
      </c>
      <c r="M304" s="49">
        <v>1</v>
      </c>
      <c r="N304" s="23" t="s">
        <v>33</v>
      </c>
      <c r="O304" s="130">
        <v>450000</v>
      </c>
      <c r="P304" s="115"/>
      <c r="Q304" s="115">
        <v>40500</v>
      </c>
      <c r="R304" s="115">
        <v>40500</v>
      </c>
      <c r="S304" s="115"/>
      <c r="T304" s="115"/>
      <c r="U304" s="115">
        <f t="shared" si="27"/>
        <v>531000</v>
      </c>
      <c r="V304" s="73"/>
      <c r="W304" s="19" t="str">
        <f>VLOOKUP(F304,[3]gstzen!$H$2:$H$500,1,0)</f>
        <v>33AAGCM9211Q1Z3</v>
      </c>
      <c r="X304" s="31" t="str">
        <f>VLOOKUP(H304,[3]gstzen!$E$14:$E$481,1,0)</f>
        <v>GE215018371696</v>
      </c>
      <c r="Y304" s="19">
        <f>VLOOKUP(O304,[3]gstzen!$N$2:$N$500,1,0)</f>
        <v>450000</v>
      </c>
      <c r="Z304" s="19">
        <f>VLOOKUP(Q304,[3]gstzen!$Q$2:$Q$502,1,0)</f>
        <v>40500</v>
      </c>
      <c r="AA304" s="19">
        <f>VLOOKUP(R304,[3]gstzen!$P$2:$P$500,1,0)</f>
        <v>40500</v>
      </c>
      <c r="AB304" s="19">
        <f t="shared" si="23"/>
        <v>531000</v>
      </c>
      <c r="AC304" s="73"/>
      <c r="AD304" s="27">
        <f t="shared" si="24"/>
        <v>0</v>
      </c>
      <c r="AE304" s="27">
        <f t="shared" si="25"/>
        <v>0</v>
      </c>
      <c r="AF304" s="27">
        <f t="shared" si="25"/>
        <v>0</v>
      </c>
      <c r="AG304" s="27">
        <f t="shared" si="26"/>
        <v>0</v>
      </c>
    </row>
    <row r="305" spans="1:33" s="75" customFormat="1">
      <c r="A305" s="75">
        <v>2150</v>
      </c>
      <c r="B305" s="19" t="s">
        <v>1125</v>
      </c>
      <c r="C305" s="32" t="s">
        <v>430</v>
      </c>
      <c r="D305" s="21">
        <v>304</v>
      </c>
      <c r="E305" s="80" t="s">
        <v>729</v>
      </c>
      <c r="F305" s="80" t="s">
        <v>730</v>
      </c>
      <c r="G305" s="49" t="s">
        <v>290</v>
      </c>
      <c r="H305" s="80" t="s">
        <v>731</v>
      </c>
      <c r="I305" s="81">
        <v>45772</v>
      </c>
      <c r="J305" s="49" t="s">
        <v>290</v>
      </c>
      <c r="K305" s="53">
        <v>998599</v>
      </c>
      <c r="L305" s="49" t="s">
        <v>32</v>
      </c>
      <c r="M305" s="49">
        <v>1</v>
      </c>
      <c r="N305" s="23" t="s">
        <v>33</v>
      </c>
      <c r="O305" s="130">
        <v>25000</v>
      </c>
      <c r="P305" s="115"/>
      <c r="Q305" s="115">
        <v>2250</v>
      </c>
      <c r="R305" s="115">
        <v>2250</v>
      </c>
      <c r="S305" s="115"/>
      <c r="T305" s="115"/>
      <c r="U305" s="115">
        <f t="shared" si="27"/>
        <v>29500</v>
      </c>
      <c r="V305" s="73"/>
      <c r="W305" s="19" t="str">
        <f>VLOOKUP(F305,[3]gstzen!$H$2:$H$500,1,0)</f>
        <v>33AAAFZ8146Q1ZI</v>
      </c>
      <c r="X305" s="31" t="str">
        <f>VLOOKUP(H305,[3]gstzen!$E$14:$E$481,1,0)</f>
        <v>GE215018381697</v>
      </c>
      <c r="Y305" s="19">
        <f>VLOOKUP(O305,[3]gstzen!$N$2:$N$500,1,0)</f>
        <v>25000</v>
      </c>
      <c r="Z305" s="19">
        <f>VLOOKUP(Q305,[3]gstzen!$Q$2:$Q$502,1,0)</f>
        <v>2250</v>
      </c>
      <c r="AA305" s="19">
        <f>VLOOKUP(R305,[3]gstzen!$P$2:$P$500,1,0)</f>
        <v>2250</v>
      </c>
      <c r="AB305" s="19">
        <f t="shared" si="23"/>
        <v>29500</v>
      </c>
      <c r="AC305" s="73"/>
      <c r="AD305" s="27">
        <f t="shared" si="24"/>
        <v>0</v>
      </c>
      <c r="AE305" s="27">
        <f t="shared" si="25"/>
        <v>0</v>
      </c>
      <c r="AF305" s="27">
        <f t="shared" si="25"/>
        <v>0</v>
      </c>
      <c r="AG305" s="27">
        <f t="shared" si="26"/>
        <v>0</v>
      </c>
    </row>
    <row r="306" spans="1:33" s="75" customFormat="1">
      <c r="A306" s="75">
        <v>2150</v>
      </c>
      <c r="B306" s="19" t="s">
        <v>1125</v>
      </c>
      <c r="C306" s="32" t="s">
        <v>430</v>
      </c>
      <c r="D306" s="21">
        <v>305</v>
      </c>
      <c r="E306" s="80" t="s">
        <v>480</v>
      </c>
      <c r="F306" s="80" t="s">
        <v>732</v>
      </c>
      <c r="G306" s="49" t="s">
        <v>290</v>
      </c>
      <c r="H306" s="80" t="s">
        <v>733</v>
      </c>
      <c r="I306" s="81">
        <v>45772</v>
      </c>
      <c r="J306" s="49" t="s">
        <v>290</v>
      </c>
      <c r="K306" s="53">
        <v>998599</v>
      </c>
      <c r="L306" s="49" t="s">
        <v>32</v>
      </c>
      <c r="M306" s="49">
        <v>1</v>
      </c>
      <c r="N306" s="23" t="s">
        <v>33</v>
      </c>
      <c r="O306" s="130">
        <v>25000</v>
      </c>
      <c r="P306" s="115"/>
      <c r="Q306" s="115">
        <v>2250</v>
      </c>
      <c r="R306" s="115">
        <v>2250</v>
      </c>
      <c r="S306" s="115"/>
      <c r="T306" s="115"/>
      <c r="U306" s="115">
        <f t="shared" si="27"/>
        <v>29500</v>
      </c>
      <c r="V306" s="73"/>
      <c r="W306" s="19" t="str">
        <f>VLOOKUP(F306,[3]gstzen!$H$2:$H$500,1,0)</f>
        <v>33AAKCT1270C1ZQ</v>
      </c>
      <c r="X306" s="31" t="str">
        <f>VLOOKUP(H306,[3]gstzen!$E$14:$E$481,1,0)</f>
        <v>GE215018391698</v>
      </c>
      <c r="Y306" s="19">
        <f>VLOOKUP(O306,[3]gstzen!$N$2:$N$500,1,0)</f>
        <v>25000</v>
      </c>
      <c r="Z306" s="19">
        <f>VLOOKUP(Q306,[3]gstzen!$Q$2:$Q$502,1,0)</f>
        <v>2250</v>
      </c>
      <c r="AA306" s="19">
        <f>VLOOKUP(R306,[3]gstzen!$P$2:$P$500,1,0)</f>
        <v>2250</v>
      </c>
      <c r="AB306" s="19">
        <f t="shared" si="23"/>
        <v>29500</v>
      </c>
      <c r="AC306" s="73"/>
      <c r="AD306" s="27">
        <f t="shared" si="24"/>
        <v>0</v>
      </c>
      <c r="AE306" s="27">
        <f t="shared" si="25"/>
        <v>0</v>
      </c>
      <c r="AF306" s="27">
        <f t="shared" si="25"/>
        <v>0</v>
      </c>
      <c r="AG306" s="27">
        <f t="shared" si="26"/>
        <v>0</v>
      </c>
    </row>
    <row r="307" spans="1:33" s="75" customFormat="1">
      <c r="A307" s="75">
        <v>2150</v>
      </c>
      <c r="B307" s="19" t="s">
        <v>1125</v>
      </c>
      <c r="C307" s="32" t="s">
        <v>430</v>
      </c>
      <c r="D307" s="21">
        <v>306</v>
      </c>
      <c r="E307" s="80" t="s">
        <v>734</v>
      </c>
      <c r="F307" s="80" t="s">
        <v>735</v>
      </c>
      <c r="G307" s="49" t="s">
        <v>290</v>
      </c>
      <c r="H307" s="80" t="s">
        <v>736</v>
      </c>
      <c r="I307" s="81">
        <v>45772</v>
      </c>
      <c r="J307" s="49" t="s">
        <v>290</v>
      </c>
      <c r="K307" s="53">
        <v>998599</v>
      </c>
      <c r="L307" s="49" t="s">
        <v>32</v>
      </c>
      <c r="M307" s="49">
        <v>1</v>
      </c>
      <c r="N307" s="23" t="s">
        <v>33</v>
      </c>
      <c r="O307" s="130">
        <v>25000</v>
      </c>
      <c r="P307" s="115"/>
      <c r="Q307" s="115">
        <v>2250</v>
      </c>
      <c r="R307" s="115">
        <v>2250</v>
      </c>
      <c r="S307" s="115"/>
      <c r="T307" s="115"/>
      <c r="U307" s="115">
        <f t="shared" si="27"/>
        <v>29500</v>
      </c>
      <c r="V307" s="73"/>
      <c r="W307" s="19" t="str">
        <f>VLOOKUP(F307,[3]gstzen!$H$2:$H$500,1,0)</f>
        <v>33AAKCA6570A1Z0</v>
      </c>
      <c r="X307" s="31" t="str">
        <f>VLOOKUP(H307,[3]gstzen!$E$14:$E$481,1,0)</f>
        <v>GE215018401699</v>
      </c>
      <c r="Y307" s="19">
        <f>VLOOKUP(O307,[3]gstzen!$N$2:$N$500,1,0)</f>
        <v>25000</v>
      </c>
      <c r="Z307" s="19">
        <f>VLOOKUP(Q307,[3]gstzen!$Q$2:$Q$502,1,0)</f>
        <v>2250</v>
      </c>
      <c r="AA307" s="19">
        <f>VLOOKUP(R307,[3]gstzen!$P$2:$P$500,1,0)</f>
        <v>2250</v>
      </c>
      <c r="AB307" s="19">
        <f t="shared" si="23"/>
        <v>29500</v>
      </c>
      <c r="AC307" s="73"/>
      <c r="AD307" s="27">
        <f t="shared" si="24"/>
        <v>0</v>
      </c>
      <c r="AE307" s="27">
        <f t="shared" si="25"/>
        <v>0</v>
      </c>
      <c r="AF307" s="27">
        <f t="shared" si="25"/>
        <v>0</v>
      </c>
      <c r="AG307" s="27">
        <f t="shared" si="26"/>
        <v>0</v>
      </c>
    </row>
    <row r="308" spans="1:33" s="75" customFormat="1">
      <c r="A308" s="75">
        <v>2150</v>
      </c>
      <c r="B308" s="19" t="s">
        <v>1125</v>
      </c>
      <c r="C308" s="32" t="s">
        <v>430</v>
      </c>
      <c r="D308" s="21">
        <v>307</v>
      </c>
      <c r="E308" s="80" t="s">
        <v>737</v>
      </c>
      <c r="F308" s="80" t="s">
        <v>738</v>
      </c>
      <c r="G308" s="49" t="s">
        <v>290</v>
      </c>
      <c r="H308" s="80" t="s">
        <v>739</v>
      </c>
      <c r="I308" s="81">
        <v>45772</v>
      </c>
      <c r="J308" s="49" t="s">
        <v>290</v>
      </c>
      <c r="K308" s="53">
        <v>998599</v>
      </c>
      <c r="L308" s="49" t="s">
        <v>32</v>
      </c>
      <c r="M308" s="49">
        <v>1</v>
      </c>
      <c r="N308" s="23" t="s">
        <v>33</v>
      </c>
      <c r="O308" s="130">
        <v>174900</v>
      </c>
      <c r="P308" s="115"/>
      <c r="Q308" s="115">
        <v>15741</v>
      </c>
      <c r="R308" s="115">
        <v>15741</v>
      </c>
      <c r="S308" s="115"/>
      <c r="T308" s="115"/>
      <c r="U308" s="115">
        <f t="shared" si="27"/>
        <v>206382</v>
      </c>
      <c r="V308" s="73"/>
      <c r="W308" s="19" t="str">
        <f>VLOOKUP(F308,[3]gstzen!$H$2:$H$500,1,0)</f>
        <v>33AAAPA8586B2Z4</v>
      </c>
      <c r="X308" s="31" t="str">
        <f>VLOOKUP(H308,[3]gstzen!$E$14:$E$481,1,0)</f>
        <v>GE215018411700</v>
      </c>
      <c r="Y308" s="19">
        <f>VLOOKUP(O308,[3]gstzen!$N$2:$N$500,1,0)</f>
        <v>174900</v>
      </c>
      <c r="Z308" s="19">
        <f>VLOOKUP(Q308,[3]gstzen!$Q$2:$Q$502,1,0)</f>
        <v>15741</v>
      </c>
      <c r="AA308" s="19">
        <f>VLOOKUP(R308,[3]gstzen!$P$2:$P$500,1,0)</f>
        <v>15741</v>
      </c>
      <c r="AB308" s="19">
        <f t="shared" si="23"/>
        <v>206382</v>
      </c>
      <c r="AC308" s="73"/>
      <c r="AD308" s="27">
        <f t="shared" si="24"/>
        <v>0</v>
      </c>
      <c r="AE308" s="27">
        <f t="shared" si="25"/>
        <v>0</v>
      </c>
      <c r="AF308" s="27">
        <f t="shared" si="25"/>
        <v>0</v>
      </c>
      <c r="AG308" s="27">
        <f t="shared" si="26"/>
        <v>0</v>
      </c>
    </row>
    <row r="309" spans="1:33" s="75" customFormat="1">
      <c r="A309" s="75">
        <v>2150</v>
      </c>
      <c r="B309" s="19" t="s">
        <v>1125</v>
      </c>
      <c r="C309" s="32" t="s">
        <v>430</v>
      </c>
      <c r="D309" s="21">
        <v>308</v>
      </c>
      <c r="E309" s="80" t="s">
        <v>740</v>
      </c>
      <c r="F309" s="80" t="s">
        <v>741</v>
      </c>
      <c r="G309" s="49" t="s">
        <v>290</v>
      </c>
      <c r="H309" s="80" t="s">
        <v>742</v>
      </c>
      <c r="I309" s="81">
        <v>45772</v>
      </c>
      <c r="J309" s="49" t="s">
        <v>290</v>
      </c>
      <c r="K309" s="53">
        <v>998599</v>
      </c>
      <c r="L309" s="49" t="s">
        <v>32</v>
      </c>
      <c r="M309" s="49">
        <v>1</v>
      </c>
      <c r="N309" s="23" t="s">
        <v>33</v>
      </c>
      <c r="O309" s="130">
        <v>214230</v>
      </c>
      <c r="P309" s="115"/>
      <c r="Q309" s="115">
        <v>19280.7</v>
      </c>
      <c r="R309" s="115">
        <v>19280.7</v>
      </c>
      <c r="S309" s="115"/>
      <c r="T309" s="115"/>
      <c r="U309" s="115">
        <f t="shared" si="27"/>
        <v>252791.40000000002</v>
      </c>
      <c r="V309" s="73"/>
      <c r="W309" s="19" t="str">
        <f>VLOOKUP(F309,[3]gstzen!$H$2:$H$500,1,0)</f>
        <v>33COHPB3908K1Z3</v>
      </c>
      <c r="X309" s="31" t="str">
        <f>VLOOKUP(H309,[3]gstzen!$E$14:$E$481,1,0)</f>
        <v>GE215018421701</v>
      </c>
      <c r="Y309" s="19">
        <f>VLOOKUP(O309,[3]gstzen!$N$2:$N$500,1,0)</f>
        <v>214230</v>
      </c>
      <c r="Z309" s="19">
        <f>VLOOKUP(Q309,[3]gstzen!$Q$2:$Q$502,1,0)</f>
        <v>19280.7</v>
      </c>
      <c r="AA309" s="19">
        <f>VLOOKUP(R309,[3]gstzen!$P$2:$P$500,1,0)</f>
        <v>19280.7</v>
      </c>
      <c r="AB309" s="19">
        <f t="shared" si="23"/>
        <v>252791.40000000002</v>
      </c>
      <c r="AC309" s="73"/>
      <c r="AD309" s="27">
        <f t="shared" si="24"/>
        <v>0</v>
      </c>
      <c r="AE309" s="27">
        <f t="shared" si="25"/>
        <v>0</v>
      </c>
      <c r="AF309" s="27">
        <f t="shared" si="25"/>
        <v>0</v>
      </c>
      <c r="AG309" s="27">
        <f t="shared" si="26"/>
        <v>0</v>
      </c>
    </row>
    <row r="310" spans="1:33" s="75" customFormat="1">
      <c r="A310" s="75">
        <v>2150</v>
      </c>
      <c r="B310" s="19" t="s">
        <v>1125</v>
      </c>
      <c r="C310" s="32" t="s">
        <v>430</v>
      </c>
      <c r="D310" s="21">
        <v>309</v>
      </c>
      <c r="E310" s="80" t="s">
        <v>743</v>
      </c>
      <c r="F310" s="80" t="s">
        <v>744</v>
      </c>
      <c r="G310" s="49" t="s">
        <v>290</v>
      </c>
      <c r="H310" s="80" t="s">
        <v>745</v>
      </c>
      <c r="I310" s="81">
        <v>45772</v>
      </c>
      <c r="J310" s="49" t="s">
        <v>290</v>
      </c>
      <c r="K310" s="53">
        <v>998599</v>
      </c>
      <c r="L310" s="49" t="s">
        <v>32</v>
      </c>
      <c r="M310" s="49">
        <v>1</v>
      </c>
      <c r="N310" s="23" t="s">
        <v>33</v>
      </c>
      <c r="O310" s="130">
        <v>174900</v>
      </c>
      <c r="P310" s="115"/>
      <c r="Q310" s="115">
        <v>15741</v>
      </c>
      <c r="R310" s="115">
        <v>15741</v>
      </c>
      <c r="S310" s="115"/>
      <c r="T310" s="115"/>
      <c r="U310" s="115">
        <f t="shared" si="27"/>
        <v>206382</v>
      </c>
      <c r="V310" s="73"/>
      <c r="W310" s="19" t="str">
        <f>VLOOKUP(F310,[3]gstzen!$H$2:$H$500,1,0)</f>
        <v>33AARFR6996B2ZP</v>
      </c>
      <c r="X310" s="31" t="str">
        <f>VLOOKUP(H310,[3]gstzen!$E$14:$E$481,1,0)</f>
        <v>GE215018431702</v>
      </c>
      <c r="Y310" s="19">
        <f>VLOOKUP(O310,[3]gstzen!$N$2:$N$500,1,0)</f>
        <v>174900</v>
      </c>
      <c r="Z310" s="19">
        <f>VLOOKUP(Q310,[3]gstzen!$Q$2:$Q$502,1,0)</f>
        <v>15741</v>
      </c>
      <c r="AA310" s="19">
        <f>VLOOKUP(R310,[3]gstzen!$P$2:$P$500,1,0)</f>
        <v>15741</v>
      </c>
      <c r="AB310" s="19">
        <f t="shared" si="23"/>
        <v>206382</v>
      </c>
      <c r="AC310" s="73"/>
      <c r="AD310" s="27">
        <f t="shared" si="24"/>
        <v>0</v>
      </c>
      <c r="AE310" s="27">
        <f t="shared" si="25"/>
        <v>0</v>
      </c>
      <c r="AF310" s="27">
        <f t="shared" si="25"/>
        <v>0</v>
      </c>
      <c r="AG310" s="27">
        <f t="shared" si="26"/>
        <v>0</v>
      </c>
    </row>
    <row r="311" spans="1:33" s="75" customFormat="1">
      <c r="A311" s="75">
        <v>2150</v>
      </c>
      <c r="B311" s="19" t="s">
        <v>1125</v>
      </c>
      <c r="C311" s="32" t="s">
        <v>430</v>
      </c>
      <c r="D311" s="21">
        <v>310</v>
      </c>
      <c r="E311" s="80" t="s">
        <v>746</v>
      </c>
      <c r="F311" s="80" t="s">
        <v>747</v>
      </c>
      <c r="G311" s="49" t="s">
        <v>290</v>
      </c>
      <c r="H311" s="80" t="s">
        <v>748</v>
      </c>
      <c r="I311" s="81">
        <v>45772</v>
      </c>
      <c r="J311" s="49" t="s">
        <v>290</v>
      </c>
      <c r="K311" s="53">
        <v>998599</v>
      </c>
      <c r="L311" s="49" t="s">
        <v>32</v>
      </c>
      <c r="M311" s="49">
        <v>1</v>
      </c>
      <c r="N311" s="23" t="s">
        <v>33</v>
      </c>
      <c r="O311" s="130">
        <v>25000</v>
      </c>
      <c r="P311" s="115"/>
      <c r="Q311" s="115">
        <v>2250</v>
      </c>
      <c r="R311" s="115">
        <v>2250</v>
      </c>
      <c r="S311" s="115"/>
      <c r="T311" s="115"/>
      <c r="U311" s="115">
        <f t="shared" si="27"/>
        <v>29500</v>
      </c>
      <c r="V311" s="73"/>
      <c r="W311" s="19" t="str">
        <f>VLOOKUP(F311,[3]gstzen!$H$2:$H$500,1,0)</f>
        <v>33ABHCS6568E1Z5</v>
      </c>
      <c r="X311" s="31" t="str">
        <f>VLOOKUP(H311,[3]gstzen!$E$14:$E$481,1,0)</f>
        <v>GE215018441703</v>
      </c>
      <c r="Y311" s="19">
        <f>VLOOKUP(O311,[3]gstzen!$N$2:$N$500,1,0)</f>
        <v>25000</v>
      </c>
      <c r="Z311" s="19">
        <f>VLOOKUP(Q311,[3]gstzen!$Q$2:$Q$502,1,0)</f>
        <v>2250</v>
      </c>
      <c r="AA311" s="19">
        <f>VLOOKUP(R311,[3]gstzen!$P$2:$P$500,1,0)</f>
        <v>2250</v>
      </c>
      <c r="AB311" s="19">
        <f t="shared" si="23"/>
        <v>29500</v>
      </c>
      <c r="AC311" s="73"/>
      <c r="AD311" s="27">
        <f t="shared" si="24"/>
        <v>0</v>
      </c>
      <c r="AE311" s="27">
        <f t="shared" si="25"/>
        <v>0</v>
      </c>
      <c r="AF311" s="27">
        <f t="shared" si="25"/>
        <v>0</v>
      </c>
      <c r="AG311" s="27">
        <f t="shared" si="26"/>
        <v>0</v>
      </c>
    </row>
    <row r="312" spans="1:33" s="75" customFormat="1">
      <c r="A312" s="75">
        <v>2150</v>
      </c>
      <c r="B312" s="19" t="s">
        <v>1125</v>
      </c>
      <c r="C312" s="32" t="s">
        <v>430</v>
      </c>
      <c r="D312" s="21">
        <v>311</v>
      </c>
      <c r="E312" s="80" t="s">
        <v>749</v>
      </c>
      <c r="F312" s="80" t="s">
        <v>750</v>
      </c>
      <c r="G312" s="49" t="s">
        <v>290</v>
      </c>
      <c r="H312" s="80" t="s">
        <v>751</v>
      </c>
      <c r="I312" s="81">
        <v>45772</v>
      </c>
      <c r="J312" s="49" t="s">
        <v>290</v>
      </c>
      <c r="K312" s="53">
        <v>998599</v>
      </c>
      <c r="L312" s="49" t="s">
        <v>32</v>
      </c>
      <c r="M312" s="49">
        <v>1</v>
      </c>
      <c r="N312" s="23" t="s">
        <v>33</v>
      </c>
      <c r="O312" s="130">
        <v>50000</v>
      </c>
      <c r="P312" s="115"/>
      <c r="Q312" s="115">
        <v>4500</v>
      </c>
      <c r="R312" s="115">
        <v>4500</v>
      </c>
      <c r="S312" s="115"/>
      <c r="T312" s="115"/>
      <c r="U312" s="115">
        <f t="shared" si="27"/>
        <v>59000</v>
      </c>
      <c r="V312" s="73"/>
      <c r="W312" s="19" t="str">
        <f>VLOOKUP(F312,[3]gstzen!$H$2:$H$500,1,0)</f>
        <v>33AACCK4100G1Z8</v>
      </c>
      <c r="X312" s="31" t="str">
        <f>VLOOKUP(H312,[3]gstzen!$E$14:$E$481,1,0)</f>
        <v>GE215018451704</v>
      </c>
      <c r="Y312" s="19">
        <f>VLOOKUP(O312,[3]gstzen!$N$2:$N$500,1,0)</f>
        <v>50000</v>
      </c>
      <c r="Z312" s="19">
        <f>VLOOKUP(Q312,[3]gstzen!$Q$2:$Q$502,1,0)</f>
        <v>4500</v>
      </c>
      <c r="AA312" s="19">
        <f>VLOOKUP(R312,[3]gstzen!$P$2:$P$500,1,0)</f>
        <v>4500</v>
      </c>
      <c r="AB312" s="19">
        <f t="shared" si="23"/>
        <v>59000</v>
      </c>
      <c r="AC312" s="73"/>
      <c r="AD312" s="27">
        <f t="shared" si="24"/>
        <v>0</v>
      </c>
      <c r="AE312" s="27">
        <f t="shared" si="25"/>
        <v>0</v>
      </c>
      <c r="AF312" s="27">
        <f t="shared" si="25"/>
        <v>0</v>
      </c>
      <c r="AG312" s="27">
        <f t="shared" si="26"/>
        <v>0</v>
      </c>
    </row>
    <row r="313" spans="1:33" s="75" customFormat="1">
      <c r="A313" s="75">
        <v>2150</v>
      </c>
      <c r="B313" s="19" t="s">
        <v>1125</v>
      </c>
      <c r="C313" s="32" t="s">
        <v>430</v>
      </c>
      <c r="D313" s="21">
        <v>312</v>
      </c>
      <c r="E313" s="80" t="s">
        <v>752</v>
      </c>
      <c r="F313" s="80" t="s">
        <v>753</v>
      </c>
      <c r="G313" s="49" t="s">
        <v>290</v>
      </c>
      <c r="H313" s="80" t="s">
        <v>754</v>
      </c>
      <c r="I313" s="81">
        <v>45772</v>
      </c>
      <c r="J313" s="49" t="s">
        <v>290</v>
      </c>
      <c r="K313" s="53">
        <v>998599</v>
      </c>
      <c r="L313" s="49" t="s">
        <v>32</v>
      </c>
      <c r="M313" s="49">
        <v>1</v>
      </c>
      <c r="N313" s="23" t="s">
        <v>33</v>
      </c>
      <c r="O313" s="130">
        <v>25000</v>
      </c>
      <c r="P313" s="115"/>
      <c r="Q313" s="115">
        <v>2250</v>
      </c>
      <c r="R313" s="115">
        <v>2250</v>
      </c>
      <c r="S313" s="115"/>
      <c r="T313" s="115"/>
      <c r="U313" s="115">
        <f t="shared" si="27"/>
        <v>29500</v>
      </c>
      <c r="V313" s="73"/>
      <c r="W313" s="19" t="str">
        <f>VLOOKUP(F313,[3]gstzen!$H$2:$H$500,1,0)</f>
        <v>33ACBPJ1192R1ZE</v>
      </c>
      <c r="X313" s="31" t="str">
        <f>VLOOKUP(H313,[3]gstzen!$E$14:$E$481,1,0)</f>
        <v>GE215018461705</v>
      </c>
      <c r="Y313" s="19">
        <f>VLOOKUP(O313,[3]gstzen!$N$2:$N$500,1,0)</f>
        <v>25000</v>
      </c>
      <c r="Z313" s="19">
        <f>VLOOKUP(Q313,[3]gstzen!$Q$2:$Q$502,1,0)</f>
        <v>2250</v>
      </c>
      <c r="AA313" s="19">
        <f>VLOOKUP(R313,[3]gstzen!$P$2:$P$500,1,0)</f>
        <v>2250</v>
      </c>
      <c r="AB313" s="19">
        <f t="shared" si="23"/>
        <v>29500</v>
      </c>
      <c r="AC313" s="73"/>
      <c r="AD313" s="27">
        <f t="shared" si="24"/>
        <v>0</v>
      </c>
      <c r="AE313" s="27">
        <f t="shared" si="25"/>
        <v>0</v>
      </c>
      <c r="AF313" s="27">
        <f t="shared" si="25"/>
        <v>0</v>
      </c>
      <c r="AG313" s="27">
        <f t="shared" si="26"/>
        <v>0</v>
      </c>
    </row>
    <row r="314" spans="1:33" s="75" customFormat="1">
      <c r="A314" s="75">
        <v>2150</v>
      </c>
      <c r="B314" s="19" t="s">
        <v>1125</v>
      </c>
      <c r="C314" s="32" t="s">
        <v>430</v>
      </c>
      <c r="D314" s="21">
        <v>313</v>
      </c>
      <c r="E314" s="80" t="s">
        <v>700</v>
      </c>
      <c r="F314" s="80" t="s">
        <v>701</v>
      </c>
      <c r="G314" s="49" t="s">
        <v>290</v>
      </c>
      <c r="H314" s="80" t="s">
        <v>755</v>
      </c>
      <c r="I314" s="81">
        <v>45772</v>
      </c>
      <c r="J314" s="49" t="s">
        <v>290</v>
      </c>
      <c r="K314" s="53">
        <v>998599</v>
      </c>
      <c r="L314" s="49" t="s">
        <v>32</v>
      </c>
      <c r="M314" s="49">
        <v>1</v>
      </c>
      <c r="N314" s="23" t="s">
        <v>33</v>
      </c>
      <c r="O314" s="130">
        <v>50000</v>
      </c>
      <c r="P314" s="115"/>
      <c r="Q314" s="115">
        <v>4500</v>
      </c>
      <c r="R314" s="115">
        <v>4500</v>
      </c>
      <c r="S314" s="115"/>
      <c r="T314" s="115"/>
      <c r="U314" s="115">
        <f t="shared" si="27"/>
        <v>59000</v>
      </c>
      <c r="V314" s="73"/>
      <c r="W314" s="19" t="str">
        <f>VLOOKUP(F314,[3]gstzen!$H$2:$H$500,1,0)</f>
        <v>33AARCS2929N1ZP</v>
      </c>
      <c r="X314" s="31" t="str">
        <f>VLOOKUP(H314,[3]gstzen!$E$14:$E$481,1,0)</f>
        <v>GE215018471706</v>
      </c>
      <c r="Y314" s="19">
        <f>VLOOKUP(O314,[3]gstzen!$N$2:$N$500,1,0)</f>
        <v>50000</v>
      </c>
      <c r="Z314" s="19">
        <f>VLOOKUP(Q314,[3]gstzen!$Q$2:$Q$502,1,0)</f>
        <v>4500</v>
      </c>
      <c r="AA314" s="19">
        <f>VLOOKUP(R314,[3]gstzen!$P$2:$P$500,1,0)</f>
        <v>4500</v>
      </c>
      <c r="AB314" s="19">
        <f t="shared" si="23"/>
        <v>59000</v>
      </c>
      <c r="AC314" s="73"/>
      <c r="AD314" s="27">
        <f t="shared" si="24"/>
        <v>0</v>
      </c>
      <c r="AE314" s="27">
        <f t="shared" si="25"/>
        <v>0</v>
      </c>
      <c r="AF314" s="27">
        <f t="shared" si="25"/>
        <v>0</v>
      </c>
      <c r="AG314" s="27">
        <f t="shared" si="26"/>
        <v>0</v>
      </c>
    </row>
    <row r="315" spans="1:33" s="75" customFormat="1">
      <c r="A315" s="75">
        <v>2150</v>
      </c>
      <c r="B315" s="19" t="s">
        <v>1125</v>
      </c>
      <c r="C315" s="32" t="s">
        <v>430</v>
      </c>
      <c r="D315" s="21">
        <v>314</v>
      </c>
      <c r="E315" s="80" t="s">
        <v>756</v>
      </c>
      <c r="F315" s="80" t="s">
        <v>757</v>
      </c>
      <c r="G315" s="49" t="s">
        <v>290</v>
      </c>
      <c r="H315" s="80" t="s">
        <v>758</v>
      </c>
      <c r="I315" s="81">
        <v>45772</v>
      </c>
      <c r="J315" s="49" t="s">
        <v>290</v>
      </c>
      <c r="K315" s="53">
        <v>998599</v>
      </c>
      <c r="L315" s="49" t="s">
        <v>32</v>
      </c>
      <c r="M315" s="49">
        <v>1</v>
      </c>
      <c r="N315" s="23" t="s">
        <v>33</v>
      </c>
      <c r="O315" s="130">
        <v>50000</v>
      </c>
      <c r="P315" s="115"/>
      <c r="Q315" s="115">
        <v>4500</v>
      </c>
      <c r="R315" s="115">
        <v>4500</v>
      </c>
      <c r="S315" s="115"/>
      <c r="T315" s="115"/>
      <c r="U315" s="115">
        <f t="shared" si="27"/>
        <v>59000</v>
      </c>
      <c r="V315" s="73"/>
      <c r="W315" s="19" t="str">
        <f>VLOOKUP(F315,[3]gstzen!$H$2:$H$500,1,0)</f>
        <v>33AANCR2848F1Z9</v>
      </c>
      <c r="X315" s="31" t="str">
        <f>VLOOKUP(H315,[3]gstzen!$E$14:$E$481,1,0)</f>
        <v>GE215018481707</v>
      </c>
      <c r="Y315" s="19">
        <f>VLOOKUP(O315,[3]gstzen!$N$2:$N$500,1,0)</f>
        <v>50000</v>
      </c>
      <c r="Z315" s="19">
        <f>VLOOKUP(Q315,[3]gstzen!$Q$2:$Q$502,1,0)</f>
        <v>4500</v>
      </c>
      <c r="AA315" s="19">
        <f>VLOOKUP(R315,[3]gstzen!$P$2:$P$500,1,0)</f>
        <v>4500</v>
      </c>
      <c r="AB315" s="19">
        <f t="shared" si="23"/>
        <v>59000</v>
      </c>
      <c r="AC315" s="73"/>
      <c r="AD315" s="27">
        <f t="shared" si="24"/>
        <v>0</v>
      </c>
      <c r="AE315" s="27">
        <f t="shared" si="25"/>
        <v>0</v>
      </c>
      <c r="AF315" s="27">
        <f t="shared" si="25"/>
        <v>0</v>
      </c>
      <c r="AG315" s="27">
        <f t="shared" si="26"/>
        <v>0</v>
      </c>
    </row>
    <row r="316" spans="1:33" s="75" customFormat="1">
      <c r="A316" s="75">
        <v>2150</v>
      </c>
      <c r="B316" s="19" t="s">
        <v>1125</v>
      </c>
      <c r="C316" s="32" t="s">
        <v>430</v>
      </c>
      <c r="D316" s="21">
        <v>315</v>
      </c>
      <c r="E316" s="80" t="s">
        <v>700</v>
      </c>
      <c r="F316" s="80" t="s">
        <v>701</v>
      </c>
      <c r="G316" s="49" t="s">
        <v>290</v>
      </c>
      <c r="H316" s="80" t="s">
        <v>759</v>
      </c>
      <c r="I316" s="81">
        <v>45772</v>
      </c>
      <c r="J316" s="49" t="s">
        <v>290</v>
      </c>
      <c r="K316" s="53">
        <v>998599</v>
      </c>
      <c r="L316" s="49" t="s">
        <v>32</v>
      </c>
      <c r="M316" s="49">
        <v>1</v>
      </c>
      <c r="N316" s="23" t="s">
        <v>33</v>
      </c>
      <c r="O316" s="130">
        <v>25000</v>
      </c>
      <c r="P316" s="115"/>
      <c r="Q316" s="115">
        <v>2250</v>
      </c>
      <c r="R316" s="115">
        <v>2250</v>
      </c>
      <c r="S316" s="115"/>
      <c r="T316" s="115"/>
      <c r="U316" s="115">
        <f t="shared" si="27"/>
        <v>29500</v>
      </c>
      <c r="V316" s="73"/>
      <c r="W316" s="19" t="str">
        <f>VLOOKUP(F316,[3]gstzen!$H$2:$H$500,1,0)</f>
        <v>33AARCS2929N1ZP</v>
      </c>
      <c r="X316" s="31" t="str">
        <f>VLOOKUP(H316,[3]gstzen!$E$14:$E$481,1,0)</f>
        <v>GE215018491708</v>
      </c>
      <c r="Y316" s="19">
        <f>VLOOKUP(O316,[3]gstzen!$N$2:$N$500,1,0)</f>
        <v>25000</v>
      </c>
      <c r="Z316" s="19">
        <f>VLOOKUP(Q316,[3]gstzen!$Q$2:$Q$502,1,0)</f>
        <v>2250</v>
      </c>
      <c r="AA316" s="19">
        <f>VLOOKUP(R316,[3]gstzen!$P$2:$P$500,1,0)</f>
        <v>2250</v>
      </c>
      <c r="AB316" s="19">
        <f t="shared" si="23"/>
        <v>29500</v>
      </c>
      <c r="AC316" s="73"/>
      <c r="AD316" s="27">
        <f t="shared" si="24"/>
        <v>0</v>
      </c>
      <c r="AE316" s="27">
        <f t="shared" si="25"/>
        <v>0</v>
      </c>
      <c r="AF316" s="27">
        <f t="shared" si="25"/>
        <v>0</v>
      </c>
      <c r="AG316" s="27">
        <f t="shared" si="26"/>
        <v>0</v>
      </c>
    </row>
    <row r="317" spans="1:33" s="75" customFormat="1">
      <c r="A317" s="75">
        <v>2150</v>
      </c>
      <c r="B317" s="19" t="s">
        <v>1125</v>
      </c>
      <c r="C317" s="32" t="s">
        <v>430</v>
      </c>
      <c r="D317" s="21">
        <v>316</v>
      </c>
      <c r="E317" s="80" t="s">
        <v>746</v>
      </c>
      <c r="F317" s="80" t="s">
        <v>747</v>
      </c>
      <c r="G317" s="49" t="s">
        <v>290</v>
      </c>
      <c r="H317" s="80" t="s">
        <v>760</v>
      </c>
      <c r="I317" s="81">
        <v>45772</v>
      </c>
      <c r="J317" s="49" t="s">
        <v>290</v>
      </c>
      <c r="K317" s="53">
        <v>998599</v>
      </c>
      <c r="L317" s="49" t="s">
        <v>32</v>
      </c>
      <c r="M317" s="49">
        <v>1</v>
      </c>
      <c r="N317" s="23" t="s">
        <v>33</v>
      </c>
      <c r="O317" s="130">
        <v>25000</v>
      </c>
      <c r="P317" s="115"/>
      <c r="Q317" s="115">
        <v>2250</v>
      </c>
      <c r="R317" s="115">
        <v>2250</v>
      </c>
      <c r="S317" s="115"/>
      <c r="T317" s="115"/>
      <c r="U317" s="115">
        <f t="shared" si="27"/>
        <v>29500</v>
      </c>
      <c r="V317" s="73"/>
      <c r="W317" s="19" t="str">
        <f>VLOOKUP(F317,[3]gstzen!$H$2:$H$500,1,0)</f>
        <v>33ABHCS6568E1Z5</v>
      </c>
      <c r="X317" s="31" t="str">
        <f>VLOOKUP(H317,[3]gstzen!$E$14:$E$481,1,0)</f>
        <v>GE215018501709</v>
      </c>
      <c r="Y317" s="19">
        <f>VLOOKUP(O317,[3]gstzen!$N$2:$N$500,1,0)</f>
        <v>25000</v>
      </c>
      <c r="Z317" s="19">
        <f>VLOOKUP(Q317,[3]gstzen!$Q$2:$Q$502,1,0)</f>
        <v>2250</v>
      </c>
      <c r="AA317" s="19">
        <f>VLOOKUP(R317,[3]gstzen!$P$2:$P$500,1,0)</f>
        <v>2250</v>
      </c>
      <c r="AB317" s="19">
        <f t="shared" si="23"/>
        <v>29500</v>
      </c>
      <c r="AC317" s="73"/>
      <c r="AD317" s="27">
        <f t="shared" si="24"/>
        <v>0</v>
      </c>
      <c r="AE317" s="27">
        <f t="shared" si="25"/>
        <v>0</v>
      </c>
      <c r="AF317" s="27">
        <f t="shared" si="25"/>
        <v>0</v>
      </c>
      <c r="AG317" s="27">
        <f t="shared" si="26"/>
        <v>0</v>
      </c>
    </row>
    <row r="318" spans="1:33" s="75" customFormat="1">
      <c r="A318" s="75">
        <v>2150</v>
      </c>
      <c r="B318" s="19" t="s">
        <v>1125</v>
      </c>
      <c r="C318" s="32" t="s">
        <v>430</v>
      </c>
      <c r="D318" s="21">
        <v>317</v>
      </c>
      <c r="E318" s="80" t="s">
        <v>761</v>
      </c>
      <c r="F318" s="80" t="s">
        <v>732</v>
      </c>
      <c r="G318" s="49" t="s">
        <v>290</v>
      </c>
      <c r="H318" s="80" t="s">
        <v>762</v>
      </c>
      <c r="I318" s="81">
        <v>45772</v>
      </c>
      <c r="J318" s="49" t="s">
        <v>290</v>
      </c>
      <c r="K318" s="53">
        <v>998599</v>
      </c>
      <c r="L318" s="49" t="s">
        <v>32</v>
      </c>
      <c r="M318" s="49">
        <v>1</v>
      </c>
      <c r="N318" s="23" t="s">
        <v>33</v>
      </c>
      <c r="O318" s="130">
        <v>25000</v>
      </c>
      <c r="P318" s="115"/>
      <c r="Q318" s="115">
        <v>2250</v>
      </c>
      <c r="R318" s="115">
        <v>2250</v>
      </c>
      <c r="S318" s="115"/>
      <c r="T318" s="115"/>
      <c r="U318" s="115">
        <f t="shared" si="27"/>
        <v>29500</v>
      </c>
      <c r="V318" s="73"/>
      <c r="W318" s="19" t="str">
        <f>VLOOKUP(F318,[3]gstzen!$H$2:$H$500,1,0)</f>
        <v>33AAKCT1270C1ZQ</v>
      </c>
      <c r="X318" s="31" t="str">
        <f>VLOOKUP(H318,[3]gstzen!$E$14:$E$481,1,0)</f>
        <v>GE215018511710</v>
      </c>
      <c r="Y318" s="19">
        <f>VLOOKUP(O318,[3]gstzen!$N$2:$N$500,1,0)</f>
        <v>25000</v>
      </c>
      <c r="Z318" s="19">
        <f>VLOOKUP(Q318,[3]gstzen!$Q$2:$Q$502,1,0)</f>
        <v>2250</v>
      </c>
      <c r="AA318" s="19">
        <f>VLOOKUP(R318,[3]gstzen!$P$2:$P$500,1,0)</f>
        <v>2250</v>
      </c>
      <c r="AB318" s="19">
        <f t="shared" si="23"/>
        <v>29500</v>
      </c>
      <c r="AC318" s="73"/>
      <c r="AD318" s="27">
        <f t="shared" si="24"/>
        <v>0</v>
      </c>
      <c r="AE318" s="27">
        <f t="shared" si="25"/>
        <v>0</v>
      </c>
      <c r="AF318" s="27">
        <f t="shared" si="25"/>
        <v>0</v>
      </c>
      <c r="AG318" s="27">
        <f t="shared" si="26"/>
        <v>0</v>
      </c>
    </row>
    <row r="319" spans="1:33" s="75" customFormat="1">
      <c r="A319" s="75">
        <v>2150</v>
      </c>
      <c r="B319" s="19" t="s">
        <v>1125</v>
      </c>
      <c r="C319" s="32" t="s">
        <v>430</v>
      </c>
      <c r="D319" s="21">
        <v>318</v>
      </c>
      <c r="E319" s="80" t="s">
        <v>763</v>
      </c>
      <c r="F319" s="80" t="s">
        <v>764</v>
      </c>
      <c r="G319" s="49" t="s">
        <v>290</v>
      </c>
      <c r="H319" s="80" t="s">
        <v>765</v>
      </c>
      <c r="I319" s="81">
        <v>45772</v>
      </c>
      <c r="J319" s="49" t="s">
        <v>290</v>
      </c>
      <c r="K319" s="53">
        <v>998599</v>
      </c>
      <c r="L319" s="49" t="s">
        <v>32</v>
      </c>
      <c r="M319" s="49">
        <v>1</v>
      </c>
      <c r="N319" s="23" t="s">
        <v>33</v>
      </c>
      <c r="O319" s="130">
        <v>100000</v>
      </c>
      <c r="P319" s="115"/>
      <c r="Q319" s="115">
        <v>9000</v>
      </c>
      <c r="R319" s="115">
        <v>9000</v>
      </c>
      <c r="S319" s="115"/>
      <c r="T319" s="115"/>
      <c r="U319" s="115">
        <f t="shared" si="27"/>
        <v>118000</v>
      </c>
      <c r="V319" s="73"/>
      <c r="W319" s="19" t="str">
        <f>VLOOKUP(F319,[3]gstzen!$H$2:$H$500,1,0)</f>
        <v>33AAACT7920R1ZW</v>
      </c>
      <c r="X319" s="31" t="str">
        <f>VLOOKUP(H319,[3]gstzen!$E$14:$E$481,1,0)</f>
        <v>GE215018521711</v>
      </c>
      <c r="Y319" s="19">
        <f>VLOOKUP(O319,[3]gstzen!$N$2:$N$500,1,0)</f>
        <v>100000</v>
      </c>
      <c r="Z319" s="19">
        <f>VLOOKUP(Q319,[3]gstzen!$Q$2:$Q$502,1,0)</f>
        <v>9000</v>
      </c>
      <c r="AA319" s="19">
        <f>VLOOKUP(R319,[3]gstzen!$P$2:$P$500,1,0)</f>
        <v>9000</v>
      </c>
      <c r="AB319" s="19">
        <f t="shared" si="23"/>
        <v>118000</v>
      </c>
      <c r="AC319" s="73"/>
      <c r="AD319" s="27">
        <f t="shared" si="24"/>
        <v>0</v>
      </c>
      <c r="AE319" s="27">
        <f t="shared" si="25"/>
        <v>0</v>
      </c>
      <c r="AF319" s="27">
        <f t="shared" si="25"/>
        <v>0</v>
      </c>
      <c r="AG319" s="27">
        <f t="shared" si="26"/>
        <v>0</v>
      </c>
    </row>
    <row r="320" spans="1:33" s="75" customFormat="1">
      <c r="A320" s="75">
        <v>2150</v>
      </c>
      <c r="B320" s="19" t="s">
        <v>1125</v>
      </c>
      <c r="C320" s="32" t="s">
        <v>430</v>
      </c>
      <c r="D320" s="21">
        <v>319</v>
      </c>
      <c r="E320" s="80" t="s">
        <v>763</v>
      </c>
      <c r="F320" s="80" t="s">
        <v>764</v>
      </c>
      <c r="G320" s="49" t="s">
        <v>290</v>
      </c>
      <c r="H320" s="80" t="s">
        <v>766</v>
      </c>
      <c r="I320" s="81">
        <v>45772</v>
      </c>
      <c r="J320" s="49" t="s">
        <v>290</v>
      </c>
      <c r="K320" s="53">
        <v>998599</v>
      </c>
      <c r="L320" s="49" t="s">
        <v>32</v>
      </c>
      <c r="M320" s="49">
        <v>1</v>
      </c>
      <c r="N320" s="23" t="s">
        <v>33</v>
      </c>
      <c r="O320" s="130">
        <v>25000</v>
      </c>
      <c r="P320" s="115"/>
      <c r="Q320" s="115">
        <v>2250</v>
      </c>
      <c r="R320" s="115">
        <v>2250</v>
      </c>
      <c r="S320" s="115"/>
      <c r="T320" s="115"/>
      <c r="U320" s="115">
        <f t="shared" si="27"/>
        <v>29500</v>
      </c>
      <c r="V320" s="73"/>
      <c r="W320" s="19" t="str">
        <f>VLOOKUP(F320,[3]gstzen!$H$2:$H$500,1,0)</f>
        <v>33AAACT7920R1ZW</v>
      </c>
      <c r="X320" s="31" t="str">
        <f>VLOOKUP(H320,[3]gstzen!$E$14:$E$481,1,0)</f>
        <v>GE215018531712</v>
      </c>
      <c r="Y320" s="19">
        <f>VLOOKUP(O320,[3]gstzen!$N$2:$N$500,1,0)</f>
        <v>25000</v>
      </c>
      <c r="Z320" s="19">
        <f>VLOOKUP(Q320,[3]gstzen!$Q$2:$Q$502,1,0)</f>
        <v>2250</v>
      </c>
      <c r="AA320" s="19">
        <f>VLOOKUP(R320,[3]gstzen!$P$2:$P$500,1,0)</f>
        <v>2250</v>
      </c>
      <c r="AB320" s="19">
        <f t="shared" si="23"/>
        <v>29500</v>
      </c>
      <c r="AC320" s="73"/>
      <c r="AD320" s="27">
        <f t="shared" si="24"/>
        <v>0</v>
      </c>
      <c r="AE320" s="27">
        <f t="shared" si="25"/>
        <v>0</v>
      </c>
      <c r="AF320" s="27">
        <f t="shared" si="25"/>
        <v>0</v>
      </c>
      <c r="AG320" s="27">
        <f t="shared" si="26"/>
        <v>0</v>
      </c>
    </row>
    <row r="321" spans="1:33" s="75" customFormat="1">
      <c r="A321" s="75">
        <v>2150</v>
      </c>
      <c r="B321" s="19" t="s">
        <v>1125</v>
      </c>
      <c r="C321" s="32" t="s">
        <v>430</v>
      </c>
      <c r="D321" s="21">
        <v>320</v>
      </c>
      <c r="E321" s="80" t="s">
        <v>746</v>
      </c>
      <c r="F321" s="80" t="s">
        <v>747</v>
      </c>
      <c r="G321" s="49" t="s">
        <v>290</v>
      </c>
      <c r="H321" s="80" t="s">
        <v>767</v>
      </c>
      <c r="I321" s="81">
        <v>45772</v>
      </c>
      <c r="J321" s="49" t="s">
        <v>290</v>
      </c>
      <c r="K321" s="53">
        <v>998599</v>
      </c>
      <c r="L321" s="49" t="s">
        <v>32</v>
      </c>
      <c r="M321" s="49">
        <v>1</v>
      </c>
      <c r="N321" s="23" t="s">
        <v>33</v>
      </c>
      <c r="O321" s="130">
        <v>50000</v>
      </c>
      <c r="P321" s="115"/>
      <c r="Q321" s="115">
        <v>4500</v>
      </c>
      <c r="R321" s="115">
        <v>4500</v>
      </c>
      <c r="S321" s="115"/>
      <c r="T321" s="115"/>
      <c r="U321" s="115">
        <f t="shared" si="27"/>
        <v>59000</v>
      </c>
      <c r="V321" s="73"/>
      <c r="W321" s="19" t="str">
        <f>VLOOKUP(F321,[3]gstzen!$H$2:$H$500,1,0)</f>
        <v>33ABHCS6568E1Z5</v>
      </c>
      <c r="X321" s="31" t="str">
        <f>VLOOKUP(H321,[3]gstzen!$E$14:$E$481,1,0)</f>
        <v>GE215018541713</v>
      </c>
      <c r="Y321" s="19">
        <f>VLOOKUP(O321,[3]gstzen!$N$2:$N$500,1,0)</f>
        <v>50000</v>
      </c>
      <c r="Z321" s="19">
        <f>VLOOKUP(Q321,[3]gstzen!$Q$2:$Q$502,1,0)</f>
        <v>4500</v>
      </c>
      <c r="AA321" s="19">
        <f>VLOOKUP(R321,[3]gstzen!$P$2:$P$500,1,0)</f>
        <v>4500</v>
      </c>
      <c r="AB321" s="19">
        <f t="shared" si="23"/>
        <v>59000</v>
      </c>
      <c r="AC321" s="73"/>
      <c r="AD321" s="27">
        <f t="shared" si="24"/>
        <v>0</v>
      </c>
      <c r="AE321" s="27">
        <f t="shared" si="25"/>
        <v>0</v>
      </c>
      <c r="AF321" s="27">
        <f t="shared" si="25"/>
        <v>0</v>
      </c>
      <c r="AG321" s="27">
        <f t="shared" si="26"/>
        <v>0</v>
      </c>
    </row>
    <row r="322" spans="1:33" s="75" customFormat="1">
      <c r="A322" s="75">
        <v>2150</v>
      </c>
      <c r="B322" s="19" t="s">
        <v>1125</v>
      </c>
      <c r="C322" s="32" t="s">
        <v>430</v>
      </c>
      <c r="D322" s="21">
        <v>321</v>
      </c>
      <c r="E322" s="80" t="s">
        <v>768</v>
      </c>
      <c r="F322" s="80" t="s">
        <v>769</v>
      </c>
      <c r="G322" s="49" t="s">
        <v>290</v>
      </c>
      <c r="H322" s="80" t="s">
        <v>770</v>
      </c>
      <c r="I322" s="81">
        <v>45772</v>
      </c>
      <c r="J322" s="49" t="s">
        <v>290</v>
      </c>
      <c r="K322" s="53">
        <v>998599</v>
      </c>
      <c r="L322" s="49" t="s">
        <v>32</v>
      </c>
      <c r="M322" s="49">
        <v>1</v>
      </c>
      <c r="N322" s="23" t="s">
        <v>33</v>
      </c>
      <c r="O322" s="130">
        <v>25000</v>
      </c>
      <c r="P322" s="115"/>
      <c r="Q322" s="115">
        <v>2250</v>
      </c>
      <c r="R322" s="115">
        <v>2250</v>
      </c>
      <c r="S322" s="115"/>
      <c r="T322" s="115"/>
      <c r="U322" s="115">
        <f t="shared" si="27"/>
        <v>29500</v>
      </c>
      <c r="V322" s="73"/>
      <c r="W322" s="19" t="str">
        <f>VLOOKUP(F322,[3]gstzen!$H$2:$H$500,1,0)</f>
        <v>33ABQFA8858D1Z5</v>
      </c>
      <c r="X322" s="31" t="str">
        <f>VLOOKUP(H322,[3]gstzen!$E$14:$E$481,1,0)</f>
        <v>GE215018551714</v>
      </c>
      <c r="Y322" s="19">
        <f>VLOOKUP(O322,[3]gstzen!$N$2:$N$500,1,0)</f>
        <v>25000</v>
      </c>
      <c r="Z322" s="19">
        <f>VLOOKUP(Q322,[3]gstzen!$Q$2:$Q$502,1,0)</f>
        <v>2250</v>
      </c>
      <c r="AA322" s="19">
        <f>VLOOKUP(R322,[3]gstzen!$P$2:$P$500,1,0)</f>
        <v>2250</v>
      </c>
      <c r="AB322" s="19">
        <f t="shared" si="23"/>
        <v>29500</v>
      </c>
      <c r="AC322" s="73"/>
      <c r="AD322" s="27">
        <f t="shared" si="24"/>
        <v>0</v>
      </c>
      <c r="AE322" s="27">
        <f t="shared" si="25"/>
        <v>0</v>
      </c>
      <c r="AF322" s="27">
        <f t="shared" si="25"/>
        <v>0</v>
      </c>
      <c r="AG322" s="27">
        <f t="shared" si="26"/>
        <v>0</v>
      </c>
    </row>
    <row r="323" spans="1:33" s="75" customFormat="1">
      <c r="A323" s="75">
        <v>2150</v>
      </c>
      <c r="B323" s="19" t="s">
        <v>1125</v>
      </c>
      <c r="C323" s="32" t="s">
        <v>430</v>
      </c>
      <c r="D323" s="21">
        <v>322</v>
      </c>
      <c r="E323" s="80" t="s">
        <v>771</v>
      </c>
      <c r="F323" s="61" t="s">
        <v>772</v>
      </c>
      <c r="G323" s="49" t="s">
        <v>290</v>
      </c>
      <c r="H323" s="80" t="s">
        <v>773</v>
      </c>
      <c r="I323" s="81">
        <v>45772</v>
      </c>
      <c r="J323" s="49" t="s">
        <v>290</v>
      </c>
      <c r="K323" s="53">
        <v>998599</v>
      </c>
      <c r="L323" s="49" t="s">
        <v>32</v>
      </c>
      <c r="M323" s="49">
        <v>1</v>
      </c>
      <c r="N323" s="23" t="s">
        <v>33</v>
      </c>
      <c r="O323" s="130">
        <v>25000</v>
      </c>
      <c r="P323" s="115"/>
      <c r="Q323" s="115">
        <v>2250</v>
      </c>
      <c r="R323" s="115">
        <v>2250</v>
      </c>
      <c r="S323" s="115"/>
      <c r="T323" s="115"/>
      <c r="U323" s="115">
        <f t="shared" si="27"/>
        <v>29500</v>
      </c>
      <c r="V323" s="73"/>
      <c r="W323" s="19" t="str">
        <f>VLOOKUP(F323,[3]gstzen!$H$2:$H$500,1,0)</f>
        <v>33AAFCA7082C1Z0</v>
      </c>
      <c r="X323" s="31" t="str">
        <f>VLOOKUP(H323,[3]gstzen!$E$14:$E$481,1,0)</f>
        <v>GE215018561715</v>
      </c>
      <c r="Y323" s="19">
        <f>VLOOKUP(O323,[3]gstzen!$N$2:$N$500,1,0)</f>
        <v>25000</v>
      </c>
      <c r="Z323" s="19">
        <f>VLOOKUP(Q323,[3]gstzen!$Q$2:$Q$502,1,0)</f>
        <v>2250</v>
      </c>
      <c r="AA323" s="19">
        <f>VLOOKUP(R323,[3]gstzen!$P$2:$P$500,1,0)</f>
        <v>2250</v>
      </c>
      <c r="AB323" s="19">
        <f t="shared" ref="AB323:AB386" si="28">Y323+Z323+AA323</f>
        <v>29500</v>
      </c>
      <c r="AC323" s="73"/>
      <c r="AD323" s="27">
        <f t="shared" ref="AD323:AD386" si="29">O323-Y323</f>
        <v>0</v>
      </c>
      <c r="AE323" s="27">
        <f t="shared" ref="AE323:AF386" si="30">Q323-Z323</f>
        <v>0</v>
      </c>
      <c r="AF323" s="27">
        <f t="shared" si="30"/>
        <v>0</v>
      </c>
      <c r="AG323" s="27">
        <f t="shared" ref="AG323:AG386" si="31">U323-AB323</f>
        <v>0</v>
      </c>
    </row>
    <row r="324" spans="1:33" s="75" customFormat="1">
      <c r="A324" s="75">
        <v>2150</v>
      </c>
      <c r="B324" s="19" t="s">
        <v>1125</v>
      </c>
      <c r="C324" s="32" t="s">
        <v>430</v>
      </c>
      <c r="D324" s="21">
        <v>323</v>
      </c>
      <c r="E324" s="80" t="s">
        <v>774</v>
      </c>
      <c r="F324" s="80" t="s">
        <v>775</v>
      </c>
      <c r="G324" s="49" t="s">
        <v>290</v>
      </c>
      <c r="H324" s="80" t="s">
        <v>776</v>
      </c>
      <c r="I324" s="81">
        <v>45772</v>
      </c>
      <c r="J324" s="49" t="s">
        <v>290</v>
      </c>
      <c r="K324" s="53">
        <v>998599</v>
      </c>
      <c r="L324" s="49" t="s">
        <v>32</v>
      </c>
      <c r="M324" s="49">
        <v>1</v>
      </c>
      <c r="N324" s="23" t="s">
        <v>33</v>
      </c>
      <c r="O324" s="130">
        <v>125000</v>
      </c>
      <c r="P324" s="115"/>
      <c r="Q324" s="115">
        <v>11250</v>
      </c>
      <c r="R324" s="115">
        <v>11250</v>
      </c>
      <c r="S324" s="115"/>
      <c r="T324" s="115"/>
      <c r="U324" s="115">
        <f t="shared" si="27"/>
        <v>147500</v>
      </c>
      <c r="V324" s="73"/>
      <c r="W324" s="19" t="str">
        <f>VLOOKUP(F324,[3]gstzen!$H$2:$H$500,1,0)</f>
        <v>33ABBCS2061A1Z3</v>
      </c>
      <c r="X324" s="31" t="str">
        <f>VLOOKUP(H324,[3]gstzen!$E$14:$E$481,1,0)</f>
        <v>GE215018571716</v>
      </c>
      <c r="Y324" s="19">
        <f>VLOOKUP(O324,[3]gstzen!$N$2:$N$500,1,0)</f>
        <v>125000</v>
      </c>
      <c r="Z324" s="19">
        <f>VLOOKUP(Q324,[3]gstzen!$Q$2:$Q$502,1,0)</f>
        <v>11250</v>
      </c>
      <c r="AA324" s="19">
        <f>VLOOKUP(R324,[3]gstzen!$P$2:$P$500,1,0)</f>
        <v>11250</v>
      </c>
      <c r="AB324" s="19">
        <f t="shared" si="28"/>
        <v>147500</v>
      </c>
      <c r="AC324" s="73"/>
      <c r="AD324" s="27">
        <f t="shared" si="29"/>
        <v>0</v>
      </c>
      <c r="AE324" s="27">
        <f t="shared" si="30"/>
        <v>0</v>
      </c>
      <c r="AF324" s="27">
        <f t="shared" si="30"/>
        <v>0</v>
      </c>
      <c r="AG324" s="27">
        <f t="shared" si="31"/>
        <v>0</v>
      </c>
    </row>
    <row r="325" spans="1:33" s="75" customFormat="1">
      <c r="A325" s="75">
        <v>2150</v>
      </c>
      <c r="B325" s="19" t="s">
        <v>1125</v>
      </c>
      <c r="C325" s="32" t="s">
        <v>430</v>
      </c>
      <c r="D325" s="21">
        <v>324</v>
      </c>
      <c r="E325" s="80" t="s">
        <v>777</v>
      </c>
      <c r="F325" s="80" t="s">
        <v>778</v>
      </c>
      <c r="G325" s="49" t="s">
        <v>290</v>
      </c>
      <c r="H325" s="80" t="s">
        <v>779</v>
      </c>
      <c r="I325" s="81">
        <v>45772</v>
      </c>
      <c r="J325" s="49" t="s">
        <v>290</v>
      </c>
      <c r="K325" s="53">
        <v>998599</v>
      </c>
      <c r="L325" s="49" t="s">
        <v>32</v>
      </c>
      <c r="M325" s="49">
        <v>1</v>
      </c>
      <c r="N325" s="23" t="s">
        <v>33</v>
      </c>
      <c r="O325" s="130">
        <v>450000</v>
      </c>
      <c r="P325" s="115"/>
      <c r="Q325" s="115">
        <v>40500</v>
      </c>
      <c r="R325" s="115">
        <v>40500</v>
      </c>
      <c r="S325" s="115"/>
      <c r="T325" s="115"/>
      <c r="U325" s="115">
        <f t="shared" si="27"/>
        <v>531000</v>
      </c>
      <c r="V325" s="73"/>
      <c r="W325" s="19" t="str">
        <f>VLOOKUP(F325,[3]gstzen!$H$2:$H$500,1,0)</f>
        <v>33AACCE9661L3Z9</v>
      </c>
      <c r="X325" s="31" t="str">
        <f>VLOOKUP(H325,[3]gstzen!$E$14:$E$481,1,0)</f>
        <v>GE215018581717</v>
      </c>
      <c r="Y325" s="19">
        <f>VLOOKUP(O325,[3]gstzen!$N$2:$N$500,1,0)</f>
        <v>450000</v>
      </c>
      <c r="Z325" s="19">
        <f>VLOOKUP(Q325,[3]gstzen!$Q$2:$Q$502,1,0)</f>
        <v>40500</v>
      </c>
      <c r="AA325" s="19">
        <f>VLOOKUP(R325,[3]gstzen!$P$2:$P$500,1,0)</f>
        <v>40500</v>
      </c>
      <c r="AB325" s="19">
        <f t="shared" si="28"/>
        <v>531000</v>
      </c>
      <c r="AC325" s="73"/>
      <c r="AD325" s="27">
        <f t="shared" si="29"/>
        <v>0</v>
      </c>
      <c r="AE325" s="27">
        <f t="shared" si="30"/>
        <v>0</v>
      </c>
      <c r="AF325" s="27">
        <f t="shared" si="30"/>
        <v>0</v>
      </c>
      <c r="AG325" s="27">
        <f t="shared" si="31"/>
        <v>0</v>
      </c>
    </row>
    <row r="326" spans="1:33" s="75" customFormat="1">
      <c r="A326" s="75">
        <v>2150</v>
      </c>
      <c r="B326" s="19" t="s">
        <v>1125</v>
      </c>
      <c r="C326" s="32" t="s">
        <v>430</v>
      </c>
      <c r="D326" s="21">
        <v>325</v>
      </c>
      <c r="E326" s="80" t="s">
        <v>780</v>
      </c>
      <c r="F326" s="80" t="s">
        <v>781</v>
      </c>
      <c r="G326" s="49" t="s">
        <v>290</v>
      </c>
      <c r="H326" s="80" t="s">
        <v>782</v>
      </c>
      <c r="I326" s="81">
        <v>45772</v>
      </c>
      <c r="J326" s="49" t="s">
        <v>290</v>
      </c>
      <c r="K326" s="53">
        <v>998599</v>
      </c>
      <c r="L326" s="49" t="s">
        <v>32</v>
      </c>
      <c r="M326" s="49">
        <v>1</v>
      </c>
      <c r="N326" s="23" t="s">
        <v>33</v>
      </c>
      <c r="O326" s="130">
        <v>600000</v>
      </c>
      <c r="P326" s="115"/>
      <c r="Q326" s="115">
        <v>54000</v>
      </c>
      <c r="R326" s="115">
        <v>54000</v>
      </c>
      <c r="S326" s="115"/>
      <c r="T326" s="115"/>
      <c r="U326" s="115">
        <f t="shared" si="27"/>
        <v>708000</v>
      </c>
      <c r="V326" s="73"/>
      <c r="W326" s="19" t="str">
        <f>VLOOKUP(F326,[3]gstzen!$H$2:$H$500,1,0)</f>
        <v>33ABOCS5229D1ZC</v>
      </c>
      <c r="X326" s="31" t="str">
        <f>VLOOKUP(H326,[3]gstzen!$E$14:$E$481,1,0)</f>
        <v>GE215018591718</v>
      </c>
      <c r="Y326" s="19">
        <f>VLOOKUP(O326,[3]gstzen!$N$2:$N$500,1,0)</f>
        <v>600000</v>
      </c>
      <c r="Z326" s="19">
        <f>VLOOKUP(Q326,[3]gstzen!$Q$2:$Q$502,1,0)</f>
        <v>54000</v>
      </c>
      <c r="AA326" s="19">
        <f>VLOOKUP(R326,[3]gstzen!$P$2:$P$500,1,0)</f>
        <v>54000</v>
      </c>
      <c r="AB326" s="19">
        <f t="shared" si="28"/>
        <v>708000</v>
      </c>
      <c r="AC326" s="73"/>
      <c r="AD326" s="27">
        <f t="shared" si="29"/>
        <v>0</v>
      </c>
      <c r="AE326" s="27">
        <f t="shared" si="30"/>
        <v>0</v>
      </c>
      <c r="AF326" s="27">
        <f t="shared" si="30"/>
        <v>0</v>
      </c>
      <c r="AG326" s="27">
        <f t="shared" si="31"/>
        <v>0</v>
      </c>
    </row>
    <row r="327" spans="1:33" s="75" customFormat="1">
      <c r="A327" s="75">
        <v>2150</v>
      </c>
      <c r="B327" s="19" t="s">
        <v>1125</v>
      </c>
      <c r="C327" s="32" t="s">
        <v>430</v>
      </c>
      <c r="D327" s="21">
        <v>326</v>
      </c>
      <c r="E327" s="80" t="s">
        <v>783</v>
      </c>
      <c r="F327" s="80" t="s">
        <v>784</v>
      </c>
      <c r="G327" s="49" t="s">
        <v>290</v>
      </c>
      <c r="H327" s="80" t="s">
        <v>785</v>
      </c>
      <c r="I327" s="81">
        <v>45772</v>
      </c>
      <c r="J327" s="49" t="s">
        <v>290</v>
      </c>
      <c r="K327" s="53">
        <v>998599</v>
      </c>
      <c r="L327" s="49" t="s">
        <v>32</v>
      </c>
      <c r="M327" s="49">
        <v>1</v>
      </c>
      <c r="N327" s="23" t="s">
        <v>33</v>
      </c>
      <c r="O327" s="130">
        <v>25000</v>
      </c>
      <c r="P327" s="115"/>
      <c r="Q327" s="115">
        <v>2250</v>
      </c>
      <c r="R327" s="115">
        <v>2250</v>
      </c>
      <c r="S327" s="115"/>
      <c r="T327" s="115"/>
      <c r="U327" s="115">
        <f t="shared" si="27"/>
        <v>29500</v>
      </c>
      <c r="V327" s="73"/>
      <c r="W327" s="19" t="str">
        <f>VLOOKUP(F327,[3]gstzen!$H$2:$H$500,1,0)</f>
        <v>33AECFS2291D1ZC</v>
      </c>
      <c r="X327" s="31" t="str">
        <f>VLOOKUP(H327,[3]gstzen!$E$14:$E$481,1,0)</f>
        <v>GE215018601719</v>
      </c>
      <c r="Y327" s="19">
        <f>VLOOKUP(O327,[3]gstzen!$N$2:$N$500,1,0)</f>
        <v>25000</v>
      </c>
      <c r="Z327" s="19">
        <f>VLOOKUP(Q327,[3]gstzen!$Q$2:$Q$502,1,0)</f>
        <v>2250</v>
      </c>
      <c r="AA327" s="19">
        <f>VLOOKUP(R327,[3]gstzen!$P$2:$P$500,1,0)</f>
        <v>2250</v>
      </c>
      <c r="AB327" s="19">
        <f t="shared" si="28"/>
        <v>29500</v>
      </c>
      <c r="AC327" s="73"/>
      <c r="AD327" s="27">
        <f t="shared" si="29"/>
        <v>0</v>
      </c>
      <c r="AE327" s="27">
        <f t="shared" si="30"/>
        <v>0</v>
      </c>
      <c r="AF327" s="27">
        <f t="shared" si="30"/>
        <v>0</v>
      </c>
      <c r="AG327" s="27">
        <f t="shared" si="31"/>
        <v>0</v>
      </c>
    </row>
    <row r="328" spans="1:33" s="75" customFormat="1">
      <c r="A328" s="75">
        <v>2150</v>
      </c>
      <c r="B328" s="19" t="s">
        <v>1125</v>
      </c>
      <c r="C328" s="32" t="s">
        <v>430</v>
      </c>
      <c r="D328" s="21">
        <v>327</v>
      </c>
      <c r="E328" s="80" t="s">
        <v>786</v>
      </c>
      <c r="F328" s="80" t="s">
        <v>787</v>
      </c>
      <c r="G328" s="49" t="s">
        <v>290</v>
      </c>
      <c r="H328" s="80" t="s">
        <v>788</v>
      </c>
      <c r="I328" s="81">
        <v>45772</v>
      </c>
      <c r="J328" s="49" t="s">
        <v>290</v>
      </c>
      <c r="K328" s="53">
        <v>998599</v>
      </c>
      <c r="L328" s="49" t="s">
        <v>32</v>
      </c>
      <c r="M328" s="49">
        <v>1</v>
      </c>
      <c r="N328" s="23" t="s">
        <v>33</v>
      </c>
      <c r="O328" s="130">
        <v>25000</v>
      </c>
      <c r="P328" s="115"/>
      <c r="Q328" s="115">
        <v>2250</v>
      </c>
      <c r="R328" s="115">
        <v>2250</v>
      </c>
      <c r="S328" s="115"/>
      <c r="T328" s="115"/>
      <c r="U328" s="115">
        <f t="shared" si="27"/>
        <v>29500</v>
      </c>
      <c r="V328" s="73"/>
      <c r="W328" s="19" t="str">
        <f>VLOOKUP(F328,[3]gstzen!$H$2:$H$500,1,0)</f>
        <v>33AADFK3959R1ZP</v>
      </c>
      <c r="X328" s="31" t="str">
        <f>VLOOKUP(H328,[3]gstzen!$E$14:$E$481,1,0)</f>
        <v>GE215018611720</v>
      </c>
      <c r="Y328" s="19">
        <f>VLOOKUP(O328,[3]gstzen!$N$2:$N$500,1,0)</f>
        <v>25000</v>
      </c>
      <c r="Z328" s="19">
        <f>VLOOKUP(Q328,[3]gstzen!$Q$2:$Q$502,1,0)</f>
        <v>2250</v>
      </c>
      <c r="AA328" s="19">
        <f>VLOOKUP(R328,[3]gstzen!$P$2:$P$500,1,0)</f>
        <v>2250</v>
      </c>
      <c r="AB328" s="19">
        <f t="shared" si="28"/>
        <v>29500</v>
      </c>
      <c r="AC328" s="73"/>
      <c r="AD328" s="27">
        <f t="shared" si="29"/>
        <v>0</v>
      </c>
      <c r="AE328" s="27">
        <f t="shared" si="30"/>
        <v>0</v>
      </c>
      <c r="AF328" s="27">
        <f t="shared" si="30"/>
        <v>0</v>
      </c>
      <c r="AG328" s="27">
        <f t="shared" si="31"/>
        <v>0</v>
      </c>
    </row>
    <row r="329" spans="1:33" s="75" customFormat="1">
      <c r="A329" s="75">
        <v>2150</v>
      </c>
      <c r="B329" s="19" t="s">
        <v>1125</v>
      </c>
      <c r="C329" s="32" t="s">
        <v>430</v>
      </c>
      <c r="D329" s="21">
        <v>328</v>
      </c>
      <c r="E329" s="80" t="s">
        <v>789</v>
      </c>
      <c r="F329" s="80" t="s">
        <v>790</v>
      </c>
      <c r="G329" s="49" t="s">
        <v>290</v>
      </c>
      <c r="H329" s="80" t="s">
        <v>791</v>
      </c>
      <c r="I329" s="81">
        <v>45772</v>
      </c>
      <c r="J329" s="49" t="s">
        <v>290</v>
      </c>
      <c r="K329" s="53">
        <v>998599</v>
      </c>
      <c r="L329" s="49" t="s">
        <v>32</v>
      </c>
      <c r="M329" s="49">
        <v>1</v>
      </c>
      <c r="N329" s="23" t="s">
        <v>33</v>
      </c>
      <c r="O329" s="130">
        <v>425000</v>
      </c>
      <c r="P329" s="115"/>
      <c r="Q329" s="115">
        <v>38250</v>
      </c>
      <c r="R329" s="115">
        <v>38250</v>
      </c>
      <c r="S329" s="115"/>
      <c r="T329" s="115"/>
      <c r="U329" s="115">
        <f t="shared" si="27"/>
        <v>501500</v>
      </c>
      <c r="V329" s="73"/>
      <c r="W329" s="19" t="str">
        <f>VLOOKUP(F329,[3]gstzen!$H$2:$H$500,1,0)</f>
        <v>33AAECG3408R1ZE</v>
      </c>
      <c r="X329" s="31" t="str">
        <f>VLOOKUP(H329,[3]gstzen!$E$14:$E$481,1,0)</f>
        <v>GE215018621721</v>
      </c>
      <c r="Y329" s="19">
        <f>VLOOKUP(O329,[3]gstzen!$N$2:$N$500,1,0)</f>
        <v>425000</v>
      </c>
      <c r="Z329" s="19">
        <f>VLOOKUP(Q329,[3]gstzen!$Q$2:$Q$502,1,0)</f>
        <v>38250</v>
      </c>
      <c r="AA329" s="19">
        <f>VLOOKUP(R329,[3]gstzen!$P$2:$P$500,1,0)</f>
        <v>38250</v>
      </c>
      <c r="AB329" s="19">
        <f t="shared" si="28"/>
        <v>501500</v>
      </c>
      <c r="AC329" s="73"/>
      <c r="AD329" s="27">
        <f t="shared" si="29"/>
        <v>0</v>
      </c>
      <c r="AE329" s="27">
        <f t="shared" si="30"/>
        <v>0</v>
      </c>
      <c r="AF329" s="27">
        <f t="shared" si="30"/>
        <v>0</v>
      </c>
      <c r="AG329" s="27">
        <f t="shared" si="31"/>
        <v>0</v>
      </c>
    </row>
    <row r="330" spans="1:33" s="75" customFormat="1">
      <c r="A330" s="75">
        <v>2150</v>
      </c>
      <c r="B330" s="19" t="s">
        <v>1125</v>
      </c>
      <c r="C330" s="32" t="s">
        <v>430</v>
      </c>
      <c r="D330" s="21">
        <v>329</v>
      </c>
      <c r="E330" s="80" t="s">
        <v>792</v>
      </c>
      <c r="F330" s="80" t="s">
        <v>793</v>
      </c>
      <c r="G330" s="49" t="s">
        <v>290</v>
      </c>
      <c r="H330" s="80" t="s">
        <v>794</v>
      </c>
      <c r="I330" s="81">
        <v>45775</v>
      </c>
      <c r="J330" s="49" t="s">
        <v>290</v>
      </c>
      <c r="K330" s="53">
        <v>998599</v>
      </c>
      <c r="L330" s="49" t="s">
        <v>32</v>
      </c>
      <c r="M330" s="49">
        <v>1</v>
      </c>
      <c r="N330" s="23" t="s">
        <v>33</v>
      </c>
      <c r="O330" s="130">
        <v>25000</v>
      </c>
      <c r="P330" s="115"/>
      <c r="Q330" s="115">
        <v>2250</v>
      </c>
      <c r="R330" s="115">
        <v>2250</v>
      </c>
      <c r="S330" s="115"/>
      <c r="T330" s="115"/>
      <c r="U330" s="115">
        <f t="shared" si="27"/>
        <v>29500</v>
      </c>
      <c r="V330" s="73"/>
      <c r="W330" s="19" t="str">
        <f>VLOOKUP(F330,[3]gstzen!$H$2:$H$500,1,0)</f>
        <v>33AAHCP8705H2ZC</v>
      </c>
      <c r="X330" s="31" t="str">
        <f>VLOOKUP(H330,[3]gstzen!$E$14:$E$481,1,0)</f>
        <v>GE215018631722</v>
      </c>
      <c r="Y330" s="19">
        <f>VLOOKUP(O330,[3]gstzen!$N$2:$N$500,1,0)</f>
        <v>25000</v>
      </c>
      <c r="Z330" s="19">
        <f>VLOOKUP(Q330,[3]gstzen!$Q$2:$Q$502,1,0)</f>
        <v>2250</v>
      </c>
      <c r="AA330" s="19">
        <f>VLOOKUP(R330,[3]gstzen!$P$2:$P$500,1,0)</f>
        <v>2250</v>
      </c>
      <c r="AB330" s="19">
        <f t="shared" si="28"/>
        <v>29500</v>
      </c>
      <c r="AC330" s="73"/>
      <c r="AD330" s="27">
        <f t="shared" si="29"/>
        <v>0</v>
      </c>
      <c r="AE330" s="27">
        <f t="shared" si="30"/>
        <v>0</v>
      </c>
      <c r="AF330" s="27">
        <f t="shared" si="30"/>
        <v>0</v>
      </c>
      <c r="AG330" s="27">
        <f t="shared" si="31"/>
        <v>0</v>
      </c>
    </row>
    <row r="331" spans="1:33" s="75" customFormat="1">
      <c r="A331" s="75">
        <v>2150</v>
      </c>
      <c r="B331" s="19" t="s">
        <v>1125</v>
      </c>
      <c r="C331" s="32" t="s">
        <v>430</v>
      </c>
      <c r="D331" s="21">
        <v>330</v>
      </c>
      <c r="E331" s="80" t="s">
        <v>795</v>
      </c>
      <c r="F331" s="80" t="s">
        <v>796</v>
      </c>
      <c r="G331" s="49" t="s">
        <v>290</v>
      </c>
      <c r="H331" s="80" t="s">
        <v>797</v>
      </c>
      <c r="I331" s="81">
        <v>45775</v>
      </c>
      <c r="J331" s="49" t="s">
        <v>290</v>
      </c>
      <c r="K331" s="53">
        <v>998599</v>
      </c>
      <c r="L331" s="49" t="s">
        <v>32</v>
      </c>
      <c r="M331" s="49">
        <v>1</v>
      </c>
      <c r="N331" s="23" t="s">
        <v>33</v>
      </c>
      <c r="O331" s="130">
        <v>25000</v>
      </c>
      <c r="P331" s="115"/>
      <c r="Q331" s="115">
        <v>2250</v>
      </c>
      <c r="R331" s="115">
        <v>2250</v>
      </c>
      <c r="S331" s="115"/>
      <c r="T331" s="115"/>
      <c r="U331" s="115">
        <f t="shared" si="27"/>
        <v>29500</v>
      </c>
      <c r="V331" s="73"/>
      <c r="W331" s="19" t="str">
        <f>VLOOKUP(F331,[3]gstzen!$H$2:$H$500,1,0)</f>
        <v>33AAGCT3745A1ZQ</v>
      </c>
      <c r="X331" s="31" t="str">
        <f>VLOOKUP(H331,[3]gstzen!$E$14:$E$481,1,0)</f>
        <v>GE215018641723</v>
      </c>
      <c r="Y331" s="19">
        <f>VLOOKUP(O331,[3]gstzen!$N$2:$N$500,1,0)</f>
        <v>25000</v>
      </c>
      <c r="Z331" s="19">
        <f>VLOOKUP(Q331,[3]gstzen!$Q$2:$Q$502,1,0)</f>
        <v>2250</v>
      </c>
      <c r="AA331" s="19">
        <f>VLOOKUP(R331,[3]gstzen!$P$2:$P$500,1,0)</f>
        <v>2250</v>
      </c>
      <c r="AB331" s="19">
        <f t="shared" si="28"/>
        <v>29500</v>
      </c>
      <c r="AC331" s="73"/>
      <c r="AD331" s="27">
        <f t="shared" si="29"/>
        <v>0</v>
      </c>
      <c r="AE331" s="27">
        <f t="shared" si="30"/>
        <v>0</v>
      </c>
      <c r="AF331" s="27">
        <f t="shared" si="30"/>
        <v>0</v>
      </c>
      <c r="AG331" s="27">
        <f t="shared" si="31"/>
        <v>0</v>
      </c>
    </row>
    <row r="332" spans="1:33" s="75" customFormat="1">
      <c r="A332" s="75">
        <v>2150</v>
      </c>
      <c r="B332" s="19" t="s">
        <v>1125</v>
      </c>
      <c r="C332" s="32" t="s">
        <v>430</v>
      </c>
      <c r="D332" s="21">
        <v>331</v>
      </c>
      <c r="E332" s="80" t="s">
        <v>746</v>
      </c>
      <c r="F332" s="80" t="s">
        <v>747</v>
      </c>
      <c r="G332" s="49" t="s">
        <v>290</v>
      </c>
      <c r="H332" s="80" t="s">
        <v>798</v>
      </c>
      <c r="I332" s="81">
        <v>45775</v>
      </c>
      <c r="J332" s="49" t="s">
        <v>290</v>
      </c>
      <c r="K332" s="53">
        <v>998599</v>
      </c>
      <c r="L332" s="49" t="s">
        <v>32</v>
      </c>
      <c r="M332" s="49">
        <v>1</v>
      </c>
      <c r="N332" s="23" t="s">
        <v>33</v>
      </c>
      <c r="O332" s="130">
        <v>50000</v>
      </c>
      <c r="P332" s="115"/>
      <c r="Q332" s="115">
        <v>4500</v>
      </c>
      <c r="R332" s="115">
        <v>4500</v>
      </c>
      <c r="S332" s="115"/>
      <c r="T332" s="115"/>
      <c r="U332" s="115">
        <f t="shared" si="27"/>
        <v>59000</v>
      </c>
      <c r="V332" s="73"/>
      <c r="W332" s="19" t="str">
        <f>VLOOKUP(F332,[3]gstzen!$H$2:$H$500,1,0)</f>
        <v>33ABHCS6568E1Z5</v>
      </c>
      <c r="X332" s="31" t="str">
        <f>VLOOKUP(H332,[3]gstzen!$E$14:$E$481,1,0)</f>
        <v>GE215018651724</v>
      </c>
      <c r="Y332" s="19">
        <f>VLOOKUP(O332,[3]gstzen!$N$2:$N$500,1,0)</f>
        <v>50000</v>
      </c>
      <c r="Z332" s="19">
        <f>VLOOKUP(Q332,[3]gstzen!$Q$2:$Q$502,1,0)</f>
        <v>4500</v>
      </c>
      <c r="AA332" s="19">
        <f>VLOOKUP(R332,[3]gstzen!$P$2:$P$500,1,0)</f>
        <v>4500</v>
      </c>
      <c r="AB332" s="19">
        <f t="shared" si="28"/>
        <v>59000</v>
      </c>
      <c r="AC332" s="73"/>
      <c r="AD332" s="27">
        <f t="shared" si="29"/>
        <v>0</v>
      </c>
      <c r="AE332" s="27">
        <f t="shared" si="30"/>
        <v>0</v>
      </c>
      <c r="AF332" s="27">
        <f t="shared" si="30"/>
        <v>0</v>
      </c>
      <c r="AG332" s="27">
        <f t="shared" si="31"/>
        <v>0</v>
      </c>
    </row>
    <row r="333" spans="1:33" s="75" customFormat="1">
      <c r="A333" s="75">
        <v>2150</v>
      </c>
      <c r="B333" s="19" t="s">
        <v>1125</v>
      </c>
      <c r="C333" s="32" t="s">
        <v>430</v>
      </c>
      <c r="D333" s="21">
        <v>332</v>
      </c>
      <c r="E333" s="80" t="s">
        <v>746</v>
      </c>
      <c r="F333" s="80" t="s">
        <v>747</v>
      </c>
      <c r="G333" s="49" t="s">
        <v>290</v>
      </c>
      <c r="H333" s="80" t="s">
        <v>799</v>
      </c>
      <c r="I333" s="81">
        <v>45775</v>
      </c>
      <c r="J333" s="49" t="s">
        <v>290</v>
      </c>
      <c r="K333" s="53">
        <v>998599</v>
      </c>
      <c r="L333" s="49" t="s">
        <v>32</v>
      </c>
      <c r="M333" s="49">
        <v>1</v>
      </c>
      <c r="N333" s="23" t="s">
        <v>33</v>
      </c>
      <c r="O333" s="130">
        <v>125000</v>
      </c>
      <c r="P333" s="115"/>
      <c r="Q333" s="115">
        <v>11250</v>
      </c>
      <c r="R333" s="115">
        <v>11250</v>
      </c>
      <c r="S333" s="115"/>
      <c r="T333" s="115"/>
      <c r="U333" s="115">
        <f t="shared" si="27"/>
        <v>147500</v>
      </c>
      <c r="V333" s="73"/>
      <c r="W333" s="19" t="str">
        <f>VLOOKUP(F333,[3]gstzen!$H$2:$H$500,1,0)</f>
        <v>33ABHCS6568E1Z5</v>
      </c>
      <c r="X333" s="31" t="str">
        <f>VLOOKUP(H333,[3]gstzen!$E$14:$E$481,1,0)</f>
        <v>GE215018661725</v>
      </c>
      <c r="Y333" s="19">
        <f>VLOOKUP(O333,[3]gstzen!$N$2:$N$500,1,0)</f>
        <v>125000</v>
      </c>
      <c r="Z333" s="19">
        <f>VLOOKUP(Q333,[3]gstzen!$Q$2:$Q$502,1,0)</f>
        <v>11250</v>
      </c>
      <c r="AA333" s="19">
        <f>VLOOKUP(R333,[3]gstzen!$P$2:$P$500,1,0)</f>
        <v>11250</v>
      </c>
      <c r="AB333" s="19">
        <f t="shared" si="28"/>
        <v>147500</v>
      </c>
      <c r="AC333" s="73"/>
      <c r="AD333" s="27">
        <f t="shared" si="29"/>
        <v>0</v>
      </c>
      <c r="AE333" s="27">
        <f t="shared" si="30"/>
        <v>0</v>
      </c>
      <c r="AF333" s="27">
        <f t="shared" si="30"/>
        <v>0</v>
      </c>
      <c r="AG333" s="27">
        <f t="shared" si="31"/>
        <v>0</v>
      </c>
    </row>
    <row r="334" spans="1:33" s="75" customFormat="1">
      <c r="A334" s="75">
        <v>2150</v>
      </c>
      <c r="B334" s="19" t="s">
        <v>1125</v>
      </c>
      <c r="C334" s="32" t="s">
        <v>430</v>
      </c>
      <c r="D334" s="21">
        <v>333</v>
      </c>
      <c r="E334" s="80" t="s">
        <v>800</v>
      </c>
      <c r="F334" s="80" t="s">
        <v>801</v>
      </c>
      <c r="G334" s="49" t="s">
        <v>290</v>
      </c>
      <c r="H334" s="80" t="s">
        <v>802</v>
      </c>
      <c r="I334" s="81">
        <v>45775</v>
      </c>
      <c r="J334" s="49" t="s">
        <v>290</v>
      </c>
      <c r="K334" s="53">
        <v>998599</v>
      </c>
      <c r="L334" s="49" t="s">
        <v>32</v>
      </c>
      <c r="M334" s="49">
        <v>1</v>
      </c>
      <c r="N334" s="23" t="s">
        <v>33</v>
      </c>
      <c r="O334" s="130">
        <v>1675000</v>
      </c>
      <c r="P334" s="115"/>
      <c r="Q334" s="115">
        <v>150750</v>
      </c>
      <c r="R334" s="115">
        <v>150750</v>
      </c>
      <c r="S334" s="115"/>
      <c r="T334" s="115"/>
      <c r="U334" s="115">
        <f t="shared" si="27"/>
        <v>1976500</v>
      </c>
      <c r="V334" s="73"/>
      <c r="W334" s="19" t="str">
        <f>VLOOKUP(F334,[3]gstzen!$H$2:$H$500,1,0)</f>
        <v>33AADCE8132B1Z7</v>
      </c>
      <c r="X334" s="31" t="str">
        <f>VLOOKUP(H334,[3]gstzen!$E$14:$E$481,1,0)</f>
        <v>GE215018671726</v>
      </c>
      <c r="Y334" s="19">
        <f>VLOOKUP(O334,[3]gstzen!$N$2:$N$500,1,0)</f>
        <v>1675000</v>
      </c>
      <c r="Z334" s="19">
        <f>VLOOKUP(Q334,[3]gstzen!$Q$2:$Q$502,1,0)</f>
        <v>150750</v>
      </c>
      <c r="AA334" s="19">
        <f>VLOOKUP(R334,[3]gstzen!$P$2:$P$500,1,0)</f>
        <v>150750</v>
      </c>
      <c r="AB334" s="19">
        <f t="shared" si="28"/>
        <v>1976500</v>
      </c>
      <c r="AC334" s="73"/>
      <c r="AD334" s="27">
        <f t="shared" si="29"/>
        <v>0</v>
      </c>
      <c r="AE334" s="27">
        <f t="shared" si="30"/>
        <v>0</v>
      </c>
      <c r="AF334" s="27">
        <f t="shared" si="30"/>
        <v>0</v>
      </c>
      <c r="AG334" s="27">
        <f t="shared" si="31"/>
        <v>0</v>
      </c>
    </row>
    <row r="335" spans="1:33" s="75" customFormat="1">
      <c r="A335" s="75">
        <v>2150</v>
      </c>
      <c r="B335" s="19" t="s">
        <v>1125</v>
      </c>
      <c r="C335" s="32" t="s">
        <v>430</v>
      </c>
      <c r="D335" s="21">
        <v>334</v>
      </c>
      <c r="E335" s="80" t="s">
        <v>803</v>
      </c>
      <c r="F335" s="80" t="s">
        <v>804</v>
      </c>
      <c r="G335" s="49" t="s">
        <v>290</v>
      </c>
      <c r="H335" s="80" t="s">
        <v>805</v>
      </c>
      <c r="I335" s="81">
        <v>45775</v>
      </c>
      <c r="J335" s="49" t="s">
        <v>290</v>
      </c>
      <c r="K335" s="53">
        <v>998599</v>
      </c>
      <c r="L335" s="49" t="s">
        <v>32</v>
      </c>
      <c r="M335" s="49">
        <v>1</v>
      </c>
      <c r="N335" s="23" t="s">
        <v>33</v>
      </c>
      <c r="O335" s="130">
        <v>239230</v>
      </c>
      <c r="P335" s="115"/>
      <c r="Q335" s="115">
        <v>21530.7</v>
      </c>
      <c r="R335" s="115">
        <v>21530.7</v>
      </c>
      <c r="S335" s="115"/>
      <c r="T335" s="115"/>
      <c r="U335" s="115">
        <f t="shared" si="27"/>
        <v>282291.40000000002</v>
      </c>
      <c r="V335" s="73"/>
      <c r="W335" s="19" t="str">
        <f>VLOOKUP(F335,[3]gstzen!$H$2:$H$500,1,0)</f>
        <v>33AAACN9847P1ZS</v>
      </c>
      <c r="X335" s="31" t="str">
        <f>VLOOKUP(H335,[3]gstzen!$E$14:$E$481,1,0)</f>
        <v>GE215018681727</v>
      </c>
      <c r="Y335" s="19">
        <f>VLOOKUP(O335,[3]gstzen!$N$2:$N$500,1,0)</f>
        <v>239230</v>
      </c>
      <c r="Z335" s="19">
        <f>VLOOKUP(Q335,[3]gstzen!$Q$2:$Q$502,1,0)</f>
        <v>21530.7</v>
      </c>
      <c r="AA335" s="19">
        <f>VLOOKUP(R335,[3]gstzen!$P$2:$P$500,1,0)</f>
        <v>21530.7</v>
      </c>
      <c r="AB335" s="19">
        <f t="shared" si="28"/>
        <v>282291.40000000002</v>
      </c>
      <c r="AC335" s="73"/>
      <c r="AD335" s="27">
        <f t="shared" si="29"/>
        <v>0</v>
      </c>
      <c r="AE335" s="27">
        <f t="shared" si="30"/>
        <v>0</v>
      </c>
      <c r="AF335" s="27">
        <f t="shared" si="30"/>
        <v>0</v>
      </c>
      <c r="AG335" s="27">
        <f t="shared" si="31"/>
        <v>0</v>
      </c>
    </row>
    <row r="336" spans="1:33" s="75" customFormat="1">
      <c r="A336" s="75">
        <v>2150</v>
      </c>
      <c r="B336" s="19" t="s">
        <v>1125</v>
      </c>
      <c r="C336" s="32" t="s">
        <v>430</v>
      </c>
      <c r="D336" s="21">
        <v>335</v>
      </c>
      <c r="E336" s="80" t="s">
        <v>806</v>
      </c>
      <c r="F336" s="80" t="s">
        <v>807</v>
      </c>
      <c r="G336" s="49" t="s">
        <v>290</v>
      </c>
      <c r="H336" s="80" t="s">
        <v>808</v>
      </c>
      <c r="I336" s="81">
        <v>45775</v>
      </c>
      <c r="J336" s="49" t="s">
        <v>290</v>
      </c>
      <c r="K336" s="53">
        <v>998599</v>
      </c>
      <c r="L336" s="49" t="s">
        <v>32</v>
      </c>
      <c r="M336" s="49">
        <v>1</v>
      </c>
      <c r="N336" s="23" t="s">
        <v>33</v>
      </c>
      <c r="O336" s="130">
        <v>25000</v>
      </c>
      <c r="P336" s="115"/>
      <c r="Q336" s="115">
        <v>2250</v>
      </c>
      <c r="R336" s="115">
        <v>2250</v>
      </c>
      <c r="S336" s="115"/>
      <c r="T336" s="115"/>
      <c r="U336" s="115">
        <f t="shared" si="27"/>
        <v>29500</v>
      </c>
      <c r="V336" s="73"/>
      <c r="W336" s="19" t="str">
        <f>VLOOKUP(F336,[3]gstzen!$H$2:$H$500,1,0)</f>
        <v>33AAAFM8638A1ZN</v>
      </c>
      <c r="X336" s="31" t="str">
        <f>VLOOKUP(H336,[3]gstzen!$E$14:$E$481,1,0)</f>
        <v>GE215018691728</v>
      </c>
      <c r="Y336" s="19">
        <f>VLOOKUP(O336,[3]gstzen!$N$2:$N$500,1,0)</f>
        <v>25000</v>
      </c>
      <c r="Z336" s="19">
        <f>VLOOKUP(Q336,[3]gstzen!$Q$2:$Q$502,1,0)</f>
        <v>2250</v>
      </c>
      <c r="AA336" s="19">
        <f>VLOOKUP(R336,[3]gstzen!$P$2:$P$500,1,0)</f>
        <v>2250</v>
      </c>
      <c r="AB336" s="19">
        <f t="shared" si="28"/>
        <v>29500</v>
      </c>
      <c r="AC336" s="73"/>
      <c r="AD336" s="27">
        <f t="shared" si="29"/>
        <v>0</v>
      </c>
      <c r="AE336" s="27">
        <f t="shared" si="30"/>
        <v>0</v>
      </c>
      <c r="AF336" s="27">
        <f t="shared" si="30"/>
        <v>0</v>
      </c>
      <c r="AG336" s="27">
        <f t="shared" si="31"/>
        <v>0</v>
      </c>
    </row>
    <row r="337" spans="1:33" s="75" customFormat="1">
      <c r="A337" s="75">
        <v>2150</v>
      </c>
      <c r="B337" s="19" t="s">
        <v>1125</v>
      </c>
      <c r="C337" s="32" t="s">
        <v>430</v>
      </c>
      <c r="D337" s="21">
        <v>336</v>
      </c>
      <c r="E337" s="80" t="s">
        <v>556</v>
      </c>
      <c r="F337" s="80" t="s">
        <v>232</v>
      </c>
      <c r="G337" s="49" t="s">
        <v>290</v>
      </c>
      <c r="H337" s="80" t="s">
        <v>809</v>
      </c>
      <c r="I337" s="81">
        <v>45775</v>
      </c>
      <c r="J337" s="49" t="s">
        <v>290</v>
      </c>
      <c r="K337" s="53">
        <v>998599</v>
      </c>
      <c r="L337" s="49" t="s">
        <v>32</v>
      </c>
      <c r="M337" s="49">
        <v>1</v>
      </c>
      <c r="N337" s="23" t="s">
        <v>33</v>
      </c>
      <c r="O337" s="130">
        <v>375000</v>
      </c>
      <c r="P337" s="115"/>
      <c r="Q337" s="115">
        <v>33750</v>
      </c>
      <c r="R337" s="115">
        <v>33750</v>
      </c>
      <c r="S337" s="115"/>
      <c r="T337" s="115"/>
      <c r="U337" s="115">
        <f t="shared" si="27"/>
        <v>442500</v>
      </c>
      <c r="V337" s="73"/>
      <c r="W337" s="19" t="str">
        <f>VLOOKUP(F337,[3]gstzen!$H$2:$H$500,1,0)</f>
        <v>33AAFCS2212J1ZP</v>
      </c>
      <c r="X337" s="31" t="str">
        <f>VLOOKUP(H337,[3]gstzen!$E$14:$E$481,1,0)</f>
        <v>GE215018701729</v>
      </c>
      <c r="Y337" s="19">
        <f>VLOOKUP(O337,[3]gstzen!$N$2:$N$500,1,0)</f>
        <v>375000</v>
      </c>
      <c r="Z337" s="19">
        <f>VLOOKUP(Q337,[3]gstzen!$Q$2:$Q$502,1,0)</f>
        <v>33750</v>
      </c>
      <c r="AA337" s="19">
        <f>VLOOKUP(R337,[3]gstzen!$P$2:$P$500,1,0)</f>
        <v>33750</v>
      </c>
      <c r="AB337" s="19">
        <f t="shared" si="28"/>
        <v>442500</v>
      </c>
      <c r="AC337" s="73"/>
      <c r="AD337" s="27">
        <f t="shared" si="29"/>
        <v>0</v>
      </c>
      <c r="AE337" s="27">
        <f t="shared" si="30"/>
        <v>0</v>
      </c>
      <c r="AF337" s="27">
        <f t="shared" si="30"/>
        <v>0</v>
      </c>
      <c r="AG337" s="27">
        <f t="shared" si="31"/>
        <v>0</v>
      </c>
    </row>
    <row r="338" spans="1:33" s="75" customFormat="1">
      <c r="A338" s="75">
        <v>2150</v>
      </c>
      <c r="B338" s="19" t="s">
        <v>1125</v>
      </c>
      <c r="C338" s="32" t="s">
        <v>430</v>
      </c>
      <c r="D338" s="21">
        <v>337</v>
      </c>
      <c r="E338" s="80" t="s">
        <v>810</v>
      </c>
      <c r="F338" s="80" t="s">
        <v>811</v>
      </c>
      <c r="G338" s="49" t="s">
        <v>290</v>
      </c>
      <c r="H338" s="80" t="s">
        <v>812</v>
      </c>
      <c r="I338" s="81">
        <v>45775</v>
      </c>
      <c r="J338" s="49" t="s">
        <v>290</v>
      </c>
      <c r="K338" s="53">
        <v>998599</v>
      </c>
      <c r="L338" s="49" t="s">
        <v>32</v>
      </c>
      <c r="M338" s="49">
        <v>1</v>
      </c>
      <c r="N338" s="23" t="s">
        <v>33</v>
      </c>
      <c r="O338" s="130">
        <v>25000</v>
      </c>
      <c r="P338" s="115"/>
      <c r="Q338" s="115">
        <v>2250</v>
      </c>
      <c r="R338" s="115">
        <v>2250</v>
      </c>
      <c r="S338" s="115"/>
      <c r="T338" s="115"/>
      <c r="U338" s="115">
        <f t="shared" si="27"/>
        <v>29500</v>
      </c>
      <c r="V338" s="73"/>
      <c r="W338" s="19" t="str">
        <f>VLOOKUP(F338,[3]gstzen!$H$2:$H$500,1,0)</f>
        <v>33AAICG1034H1Z1</v>
      </c>
      <c r="X338" s="31" t="str">
        <f>VLOOKUP(H338,[3]gstzen!$E$14:$E$481,1,0)</f>
        <v>GE215018711730</v>
      </c>
      <c r="Y338" s="19">
        <f>VLOOKUP(O338,[3]gstzen!$N$2:$N$500,1,0)</f>
        <v>25000</v>
      </c>
      <c r="Z338" s="19">
        <f>VLOOKUP(Q338,[3]gstzen!$Q$2:$Q$502,1,0)</f>
        <v>2250</v>
      </c>
      <c r="AA338" s="19">
        <f>VLOOKUP(R338,[3]gstzen!$P$2:$P$500,1,0)</f>
        <v>2250</v>
      </c>
      <c r="AB338" s="19">
        <f t="shared" si="28"/>
        <v>29500</v>
      </c>
      <c r="AC338" s="73"/>
      <c r="AD338" s="27">
        <f t="shared" si="29"/>
        <v>0</v>
      </c>
      <c r="AE338" s="27">
        <f t="shared" si="30"/>
        <v>0</v>
      </c>
      <c r="AF338" s="27">
        <f t="shared" si="30"/>
        <v>0</v>
      </c>
      <c r="AG338" s="27">
        <f t="shared" si="31"/>
        <v>0</v>
      </c>
    </row>
    <row r="339" spans="1:33" s="75" customFormat="1">
      <c r="A339" s="75">
        <v>2150</v>
      </c>
      <c r="B339" s="19" t="s">
        <v>1125</v>
      </c>
      <c r="C339" s="32" t="s">
        <v>430</v>
      </c>
      <c r="D339" s="21">
        <v>338</v>
      </c>
      <c r="E339" s="80" t="s">
        <v>813</v>
      </c>
      <c r="F339" s="80" t="s">
        <v>814</v>
      </c>
      <c r="G339" s="49" t="s">
        <v>290</v>
      </c>
      <c r="H339" s="80" t="s">
        <v>815</v>
      </c>
      <c r="I339" s="81">
        <v>45775</v>
      </c>
      <c r="J339" s="49" t="s">
        <v>290</v>
      </c>
      <c r="K339" s="53">
        <v>998599</v>
      </c>
      <c r="L339" s="49" t="s">
        <v>32</v>
      </c>
      <c r="M339" s="49">
        <v>1</v>
      </c>
      <c r="N339" s="23" t="s">
        <v>33</v>
      </c>
      <c r="O339" s="130">
        <v>25000</v>
      </c>
      <c r="P339" s="115"/>
      <c r="Q339" s="115">
        <v>2250</v>
      </c>
      <c r="R339" s="115">
        <v>2250</v>
      </c>
      <c r="S339" s="115"/>
      <c r="T339" s="115"/>
      <c r="U339" s="115">
        <f t="shared" si="27"/>
        <v>29500</v>
      </c>
      <c r="V339" s="73"/>
      <c r="W339" s="19" t="str">
        <f>VLOOKUP(F339,[3]gstzen!$H$2:$H$500,1,0)</f>
        <v>33AAAFY4114B1ZU</v>
      </c>
      <c r="X339" s="31" t="str">
        <f>VLOOKUP(H339,[3]gstzen!$E$14:$E$481,1,0)</f>
        <v>GE215018721731</v>
      </c>
      <c r="Y339" s="19">
        <f>VLOOKUP(O339,[3]gstzen!$N$2:$N$500,1,0)</f>
        <v>25000</v>
      </c>
      <c r="Z339" s="19">
        <f>VLOOKUP(Q339,[3]gstzen!$Q$2:$Q$502,1,0)</f>
        <v>2250</v>
      </c>
      <c r="AA339" s="19">
        <f>VLOOKUP(R339,[3]gstzen!$P$2:$P$500,1,0)</f>
        <v>2250</v>
      </c>
      <c r="AB339" s="19">
        <f t="shared" si="28"/>
        <v>29500</v>
      </c>
      <c r="AC339" s="73"/>
      <c r="AD339" s="27">
        <f t="shared" si="29"/>
        <v>0</v>
      </c>
      <c r="AE339" s="27">
        <f t="shared" si="30"/>
        <v>0</v>
      </c>
      <c r="AF339" s="27">
        <f t="shared" si="30"/>
        <v>0</v>
      </c>
      <c r="AG339" s="27">
        <f t="shared" si="31"/>
        <v>0</v>
      </c>
    </row>
    <row r="340" spans="1:33" s="75" customFormat="1">
      <c r="A340" s="75">
        <v>2150</v>
      </c>
      <c r="B340" s="19" t="s">
        <v>1125</v>
      </c>
      <c r="C340" s="32" t="s">
        <v>430</v>
      </c>
      <c r="D340" s="21">
        <v>339</v>
      </c>
      <c r="E340" s="80" t="s">
        <v>816</v>
      </c>
      <c r="F340" s="80" t="s">
        <v>817</v>
      </c>
      <c r="G340" s="49" t="s">
        <v>290</v>
      </c>
      <c r="H340" s="80" t="s">
        <v>818</v>
      </c>
      <c r="I340" s="81">
        <v>45775</v>
      </c>
      <c r="J340" s="49" t="s">
        <v>290</v>
      </c>
      <c r="K340" s="53">
        <v>998599</v>
      </c>
      <c r="L340" s="49" t="s">
        <v>32</v>
      </c>
      <c r="M340" s="49">
        <v>1</v>
      </c>
      <c r="N340" s="23" t="s">
        <v>33</v>
      </c>
      <c r="O340" s="130">
        <v>75000</v>
      </c>
      <c r="P340" s="115"/>
      <c r="Q340" s="115">
        <v>6750</v>
      </c>
      <c r="R340" s="115">
        <v>6750</v>
      </c>
      <c r="S340" s="115"/>
      <c r="T340" s="115"/>
      <c r="U340" s="115">
        <f t="shared" si="27"/>
        <v>88500</v>
      </c>
      <c r="V340" s="73"/>
      <c r="W340" s="19" t="str">
        <f>VLOOKUP(F340,[3]gstzen!$H$2:$H$500,1,0)</f>
        <v>33AADCS9550M1ZY</v>
      </c>
      <c r="X340" s="31" t="str">
        <f>VLOOKUP(H340,[3]gstzen!$E$14:$E$481,1,0)</f>
        <v>GE215018731732</v>
      </c>
      <c r="Y340" s="19">
        <f>VLOOKUP(O340,[3]gstzen!$N$2:$N$500,1,0)</f>
        <v>75000</v>
      </c>
      <c r="Z340" s="19">
        <f>VLOOKUP(Q340,[3]gstzen!$Q$2:$Q$502,1,0)</f>
        <v>6750</v>
      </c>
      <c r="AA340" s="19">
        <f>VLOOKUP(R340,[3]gstzen!$P$2:$P$500,1,0)</f>
        <v>6750</v>
      </c>
      <c r="AB340" s="19">
        <f t="shared" si="28"/>
        <v>88500</v>
      </c>
      <c r="AC340" s="73"/>
      <c r="AD340" s="27">
        <f t="shared" si="29"/>
        <v>0</v>
      </c>
      <c r="AE340" s="27">
        <f t="shared" si="30"/>
        <v>0</v>
      </c>
      <c r="AF340" s="27">
        <f t="shared" si="30"/>
        <v>0</v>
      </c>
      <c r="AG340" s="27">
        <f t="shared" si="31"/>
        <v>0</v>
      </c>
    </row>
    <row r="341" spans="1:33" s="75" customFormat="1">
      <c r="A341" s="75">
        <v>2150</v>
      </c>
      <c r="B341" s="19" t="s">
        <v>1125</v>
      </c>
      <c r="C341" s="32" t="s">
        <v>430</v>
      </c>
      <c r="D341" s="21">
        <v>340</v>
      </c>
      <c r="E341" s="80" t="s">
        <v>819</v>
      </c>
      <c r="F341" s="80" t="s">
        <v>820</v>
      </c>
      <c r="G341" s="49" t="s">
        <v>290</v>
      </c>
      <c r="H341" s="80" t="s">
        <v>821</v>
      </c>
      <c r="I341" s="81">
        <v>45775</v>
      </c>
      <c r="J341" s="49" t="s">
        <v>290</v>
      </c>
      <c r="K341" s="53">
        <v>998599</v>
      </c>
      <c r="L341" s="49" t="s">
        <v>32</v>
      </c>
      <c r="M341" s="49">
        <v>1</v>
      </c>
      <c r="N341" s="23" t="s">
        <v>33</v>
      </c>
      <c r="O341" s="130">
        <v>25000</v>
      </c>
      <c r="P341" s="115"/>
      <c r="Q341" s="115">
        <v>2250</v>
      </c>
      <c r="R341" s="115">
        <v>2250</v>
      </c>
      <c r="S341" s="115"/>
      <c r="T341" s="115"/>
      <c r="U341" s="115">
        <f t="shared" si="27"/>
        <v>29500</v>
      </c>
      <c r="V341" s="73"/>
      <c r="W341" s="19" t="str">
        <f>VLOOKUP(F341,[3]gstzen!$H$2:$H$500,1,0)</f>
        <v>33AAZCA1162D1ZT</v>
      </c>
      <c r="X341" s="31" t="str">
        <f>VLOOKUP(H341,[3]gstzen!$E$14:$E$481,1,0)</f>
        <v>GE215018741733</v>
      </c>
      <c r="Y341" s="19">
        <f>VLOOKUP(O341,[3]gstzen!$N$2:$N$500,1,0)</f>
        <v>25000</v>
      </c>
      <c r="Z341" s="19">
        <f>VLOOKUP(Q341,[3]gstzen!$Q$2:$Q$502,1,0)</f>
        <v>2250</v>
      </c>
      <c r="AA341" s="19">
        <f>VLOOKUP(R341,[3]gstzen!$P$2:$P$500,1,0)</f>
        <v>2250</v>
      </c>
      <c r="AB341" s="19">
        <f t="shared" si="28"/>
        <v>29500</v>
      </c>
      <c r="AC341" s="73"/>
      <c r="AD341" s="27">
        <f t="shared" si="29"/>
        <v>0</v>
      </c>
      <c r="AE341" s="27">
        <f t="shared" si="30"/>
        <v>0</v>
      </c>
      <c r="AF341" s="27">
        <f t="shared" si="30"/>
        <v>0</v>
      </c>
      <c r="AG341" s="27">
        <f t="shared" si="31"/>
        <v>0</v>
      </c>
    </row>
    <row r="342" spans="1:33" s="75" customFormat="1">
      <c r="A342" s="75">
        <v>2150</v>
      </c>
      <c r="B342" s="19" t="s">
        <v>1125</v>
      </c>
      <c r="C342" s="32" t="s">
        <v>430</v>
      </c>
      <c r="D342" s="21">
        <v>341</v>
      </c>
      <c r="E342" s="80" t="s">
        <v>559</v>
      </c>
      <c r="F342" s="80" t="s">
        <v>560</v>
      </c>
      <c r="G342" s="49" t="s">
        <v>290</v>
      </c>
      <c r="H342" s="80" t="s">
        <v>822</v>
      </c>
      <c r="I342" s="81">
        <v>45775</v>
      </c>
      <c r="J342" s="49" t="s">
        <v>290</v>
      </c>
      <c r="K342" s="53">
        <v>998599</v>
      </c>
      <c r="L342" s="49" t="s">
        <v>32</v>
      </c>
      <c r="M342" s="49">
        <v>1</v>
      </c>
      <c r="N342" s="23" t="s">
        <v>33</v>
      </c>
      <c r="O342" s="130">
        <v>25000</v>
      </c>
      <c r="P342" s="115"/>
      <c r="Q342" s="115">
        <v>2250</v>
      </c>
      <c r="R342" s="115">
        <v>2250</v>
      </c>
      <c r="S342" s="115"/>
      <c r="T342" s="115"/>
      <c r="U342" s="115">
        <f t="shared" si="27"/>
        <v>29500</v>
      </c>
      <c r="V342" s="73"/>
      <c r="W342" s="19" t="str">
        <f>VLOOKUP(F342,[3]gstzen!$H$2:$H$500,1,0)</f>
        <v>33AAKCS2450H1ZH</v>
      </c>
      <c r="X342" s="31" t="str">
        <f>VLOOKUP(H342,[3]gstzen!$E$14:$E$481,1,0)</f>
        <v>GE215018751734</v>
      </c>
      <c r="Y342" s="19">
        <f>VLOOKUP(O342,[3]gstzen!$N$2:$N$500,1,0)</f>
        <v>25000</v>
      </c>
      <c r="Z342" s="19">
        <f>VLOOKUP(Q342,[3]gstzen!$Q$2:$Q$502,1,0)</f>
        <v>2250</v>
      </c>
      <c r="AA342" s="19">
        <f>VLOOKUP(R342,[3]gstzen!$P$2:$P$500,1,0)</f>
        <v>2250</v>
      </c>
      <c r="AB342" s="19">
        <f t="shared" si="28"/>
        <v>29500</v>
      </c>
      <c r="AC342" s="73"/>
      <c r="AD342" s="27">
        <f t="shared" si="29"/>
        <v>0</v>
      </c>
      <c r="AE342" s="27">
        <f t="shared" si="30"/>
        <v>0</v>
      </c>
      <c r="AF342" s="27">
        <f t="shared" si="30"/>
        <v>0</v>
      </c>
      <c r="AG342" s="27">
        <f t="shared" si="31"/>
        <v>0</v>
      </c>
    </row>
    <row r="343" spans="1:33" s="75" customFormat="1">
      <c r="A343" s="75">
        <v>2150</v>
      </c>
      <c r="B343" s="19" t="s">
        <v>1125</v>
      </c>
      <c r="C343" s="32" t="s">
        <v>430</v>
      </c>
      <c r="D343" s="21">
        <v>342</v>
      </c>
      <c r="E343" s="80" t="s">
        <v>823</v>
      </c>
      <c r="F343" s="80" t="s">
        <v>824</v>
      </c>
      <c r="G343" s="49" t="s">
        <v>290</v>
      </c>
      <c r="H343" s="80" t="s">
        <v>825</v>
      </c>
      <c r="I343" s="81">
        <v>45775</v>
      </c>
      <c r="J343" s="49" t="s">
        <v>290</v>
      </c>
      <c r="K343" s="53">
        <v>998599</v>
      </c>
      <c r="L343" s="49" t="s">
        <v>32</v>
      </c>
      <c r="M343" s="49">
        <v>1</v>
      </c>
      <c r="N343" s="23" t="s">
        <v>33</v>
      </c>
      <c r="O343" s="130">
        <v>25000</v>
      </c>
      <c r="P343" s="115"/>
      <c r="Q343" s="115">
        <v>2250</v>
      </c>
      <c r="R343" s="115">
        <v>2250</v>
      </c>
      <c r="S343" s="115"/>
      <c r="T343" s="115"/>
      <c r="U343" s="115">
        <f t="shared" si="27"/>
        <v>29500</v>
      </c>
      <c r="V343" s="73"/>
      <c r="W343" s="19" t="str">
        <f>VLOOKUP(F343,[3]gstzen!$H$2:$H$500,1,0)</f>
        <v>33AAOCP5411H1ZH</v>
      </c>
      <c r="X343" s="31" t="str">
        <f>VLOOKUP(H343,[3]gstzen!$E$14:$E$481,1,0)</f>
        <v>GE215018761735</v>
      </c>
      <c r="Y343" s="19">
        <f>VLOOKUP(O343,[3]gstzen!$N$2:$N$500,1,0)</f>
        <v>25000</v>
      </c>
      <c r="Z343" s="19">
        <f>VLOOKUP(Q343,[3]gstzen!$Q$2:$Q$502,1,0)</f>
        <v>2250</v>
      </c>
      <c r="AA343" s="19">
        <f>VLOOKUP(R343,[3]gstzen!$P$2:$P$500,1,0)</f>
        <v>2250</v>
      </c>
      <c r="AB343" s="19">
        <f t="shared" si="28"/>
        <v>29500</v>
      </c>
      <c r="AC343" s="73"/>
      <c r="AD343" s="27">
        <f t="shared" si="29"/>
        <v>0</v>
      </c>
      <c r="AE343" s="27">
        <f t="shared" si="30"/>
        <v>0</v>
      </c>
      <c r="AF343" s="27">
        <f t="shared" si="30"/>
        <v>0</v>
      </c>
      <c r="AG343" s="27">
        <f t="shared" si="31"/>
        <v>0</v>
      </c>
    </row>
    <row r="344" spans="1:33" s="75" customFormat="1">
      <c r="A344" s="75">
        <v>2150</v>
      </c>
      <c r="B344" s="19" t="s">
        <v>1125</v>
      </c>
      <c r="C344" s="32" t="s">
        <v>430</v>
      </c>
      <c r="D344" s="21">
        <v>343</v>
      </c>
      <c r="E344" s="80" t="s">
        <v>826</v>
      </c>
      <c r="F344" s="80" t="s">
        <v>827</v>
      </c>
      <c r="G344" s="49" t="s">
        <v>290</v>
      </c>
      <c r="H344" s="80" t="s">
        <v>828</v>
      </c>
      <c r="I344" s="81">
        <v>45775</v>
      </c>
      <c r="J344" s="49" t="s">
        <v>290</v>
      </c>
      <c r="K344" s="53">
        <v>998599</v>
      </c>
      <c r="L344" s="49" t="s">
        <v>32</v>
      </c>
      <c r="M344" s="49">
        <v>1</v>
      </c>
      <c r="N344" s="23" t="s">
        <v>33</v>
      </c>
      <c r="O344" s="130">
        <v>25000</v>
      </c>
      <c r="P344" s="115"/>
      <c r="Q344" s="115">
        <v>2250</v>
      </c>
      <c r="R344" s="115">
        <v>2250</v>
      </c>
      <c r="S344" s="115"/>
      <c r="T344" s="115"/>
      <c r="U344" s="115">
        <f t="shared" si="27"/>
        <v>29500</v>
      </c>
      <c r="V344" s="73"/>
      <c r="W344" s="19" t="str">
        <f>VLOOKUP(F344,[3]gstzen!$H$2:$H$500,1,0)</f>
        <v>33ABMCS7575G1ZV</v>
      </c>
      <c r="X344" s="31" t="str">
        <f>VLOOKUP(H344,[3]gstzen!$E$14:$E$481,1,0)</f>
        <v>GE215018771736</v>
      </c>
      <c r="Y344" s="19">
        <f>VLOOKUP(O344,[3]gstzen!$N$2:$N$500,1,0)</f>
        <v>25000</v>
      </c>
      <c r="Z344" s="19">
        <f>VLOOKUP(Q344,[3]gstzen!$Q$2:$Q$502,1,0)</f>
        <v>2250</v>
      </c>
      <c r="AA344" s="19">
        <f>VLOOKUP(R344,[3]gstzen!$P$2:$P$500,1,0)</f>
        <v>2250</v>
      </c>
      <c r="AB344" s="19">
        <f t="shared" si="28"/>
        <v>29500</v>
      </c>
      <c r="AC344" s="73"/>
      <c r="AD344" s="27">
        <f t="shared" si="29"/>
        <v>0</v>
      </c>
      <c r="AE344" s="27">
        <f t="shared" si="30"/>
        <v>0</v>
      </c>
      <c r="AF344" s="27">
        <f t="shared" si="30"/>
        <v>0</v>
      </c>
      <c r="AG344" s="27">
        <f t="shared" si="31"/>
        <v>0</v>
      </c>
    </row>
    <row r="345" spans="1:33" s="75" customFormat="1">
      <c r="A345" s="75">
        <v>2150</v>
      </c>
      <c r="B345" s="19" t="s">
        <v>1125</v>
      </c>
      <c r="C345" s="32" t="s">
        <v>430</v>
      </c>
      <c r="D345" s="21">
        <v>344</v>
      </c>
      <c r="E345" s="80" t="s">
        <v>829</v>
      </c>
      <c r="F345" s="80" t="s">
        <v>830</v>
      </c>
      <c r="G345" s="49" t="s">
        <v>290</v>
      </c>
      <c r="H345" s="80" t="s">
        <v>831</v>
      </c>
      <c r="I345" s="81">
        <v>45775</v>
      </c>
      <c r="J345" s="49" t="s">
        <v>290</v>
      </c>
      <c r="K345" s="53">
        <v>998599</v>
      </c>
      <c r="L345" s="49" t="s">
        <v>32</v>
      </c>
      <c r="M345" s="49">
        <v>1</v>
      </c>
      <c r="N345" s="23" t="s">
        <v>33</v>
      </c>
      <c r="O345" s="130">
        <v>25000</v>
      </c>
      <c r="P345" s="115"/>
      <c r="Q345" s="115">
        <v>2250</v>
      </c>
      <c r="R345" s="115">
        <v>2250</v>
      </c>
      <c r="S345" s="115"/>
      <c r="T345" s="115"/>
      <c r="U345" s="115">
        <f t="shared" si="27"/>
        <v>29500</v>
      </c>
      <c r="V345" s="73"/>
      <c r="W345" s="19" t="str">
        <f>VLOOKUP(F345,[3]gstzen!$H$2:$H$500,1,0)</f>
        <v>33AAJCN2508E1ZU</v>
      </c>
      <c r="X345" s="31" t="str">
        <f>VLOOKUP(H345,[3]gstzen!$E$14:$E$481,1,0)</f>
        <v>GE215018781737</v>
      </c>
      <c r="Y345" s="19">
        <f>VLOOKUP(O345,[3]gstzen!$N$2:$N$500,1,0)</f>
        <v>25000</v>
      </c>
      <c r="Z345" s="19">
        <f>VLOOKUP(Q345,[3]gstzen!$Q$2:$Q$502,1,0)</f>
        <v>2250</v>
      </c>
      <c r="AA345" s="19">
        <f>VLOOKUP(R345,[3]gstzen!$P$2:$P$500,1,0)</f>
        <v>2250</v>
      </c>
      <c r="AB345" s="19">
        <f t="shared" si="28"/>
        <v>29500</v>
      </c>
      <c r="AC345" s="73"/>
      <c r="AD345" s="27">
        <f t="shared" si="29"/>
        <v>0</v>
      </c>
      <c r="AE345" s="27">
        <f t="shared" si="30"/>
        <v>0</v>
      </c>
      <c r="AF345" s="27">
        <f t="shared" si="30"/>
        <v>0</v>
      </c>
      <c r="AG345" s="27">
        <f t="shared" si="31"/>
        <v>0</v>
      </c>
    </row>
    <row r="346" spans="1:33" s="75" customFormat="1">
      <c r="A346" s="75">
        <v>2150</v>
      </c>
      <c r="B346" s="19" t="s">
        <v>1125</v>
      </c>
      <c r="C346" s="32" t="s">
        <v>430</v>
      </c>
      <c r="D346" s="21">
        <v>345</v>
      </c>
      <c r="E346" s="80" t="s">
        <v>832</v>
      </c>
      <c r="F346" s="80" t="s">
        <v>833</v>
      </c>
      <c r="G346" s="49" t="s">
        <v>290</v>
      </c>
      <c r="H346" s="80" t="s">
        <v>834</v>
      </c>
      <c r="I346" s="81">
        <v>45775</v>
      </c>
      <c r="J346" s="49" t="s">
        <v>290</v>
      </c>
      <c r="K346" s="53">
        <v>998599</v>
      </c>
      <c r="L346" s="49" t="s">
        <v>32</v>
      </c>
      <c r="M346" s="49">
        <v>1</v>
      </c>
      <c r="N346" s="23" t="s">
        <v>33</v>
      </c>
      <c r="O346" s="130">
        <v>25000</v>
      </c>
      <c r="P346" s="115"/>
      <c r="Q346" s="115">
        <v>2250</v>
      </c>
      <c r="R346" s="115">
        <v>2250</v>
      </c>
      <c r="S346" s="115"/>
      <c r="T346" s="115"/>
      <c r="U346" s="115">
        <f t="shared" si="27"/>
        <v>29500</v>
      </c>
      <c r="V346" s="73"/>
      <c r="W346" s="19" t="str">
        <f>VLOOKUP(F346,[3]gstzen!$H$2:$H$500,1,0)</f>
        <v>33AACFV0222D1ZY</v>
      </c>
      <c r="X346" s="31" t="str">
        <f>VLOOKUP(H346,[3]gstzen!$E$14:$E$481,1,0)</f>
        <v>GE215018791738</v>
      </c>
      <c r="Y346" s="19">
        <f>VLOOKUP(O346,[3]gstzen!$N$2:$N$500,1,0)</f>
        <v>25000</v>
      </c>
      <c r="Z346" s="19">
        <f>VLOOKUP(Q346,[3]gstzen!$Q$2:$Q$502,1,0)</f>
        <v>2250</v>
      </c>
      <c r="AA346" s="19">
        <f>VLOOKUP(R346,[3]gstzen!$P$2:$P$500,1,0)</f>
        <v>2250</v>
      </c>
      <c r="AB346" s="19">
        <f t="shared" si="28"/>
        <v>29500</v>
      </c>
      <c r="AC346" s="73"/>
      <c r="AD346" s="27">
        <f t="shared" si="29"/>
        <v>0</v>
      </c>
      <c r="AE346" s="27">
        <f t="shared" si="30"/>
        <v>0</v>
      </c>
      <c r="AF346" s="27">
        <f t="shared" si="30"/>
        <v>0</v>
      </c>
      <c r="AG346" s="27">
        <f t="shared" si="31"/>
        <v>0</v>
      </c>
    </row>
    <row r="347" spans="1:33" s="75" customFormat="1">
      <c r="A347" s="75">
        <v>2150</v>
      </c>
      <c r="B347" s="19" t="s">
        <v>1125</v>
      </c>
      <c r="C347" s="32" t="s">
        <v>430</v>
      </c>
      <c r="D347" s="21">
        <v>346</v>
      </c>
      <c r="E347" s="80" t="s">
        <v>832</v>
      </c>
      <c r="F347" s="80" t="s">
        <v>833</v>
      </c>
      <c r="G347" s="49" t="s">
        <v>290</v>
      </c>
      <c r="H347" s="80" t="s">
        <v>835</v>
      </c>
      <c r="I347" s="81">
        <v>45775</v>
      </c>
      <c r="J347" s="49" t="s">
        <v>290</v>
      </c>
      <c r="K347" s="53">
        <v>998599</v>
      </c>
      <c r="L347" s="49" t="s">
        <v>32</v>
      </c>
      <c r="M347" s="49">
        <v>1</v>
      </c>
      <c r="N347" s="23" t="s">
        <v>33</v>
      </c>
      <c r="O347" s="130">
        <v>25000</v>
      </c>
      <c r="P347" s="115"/>
      <c r="Q347" s="115">
        <v>2250</v>
      </c>
      <c r="R347" s="115">
        <v>2250</v>
      </c>
      <c r="S347" s="115"/>
      <c r="T347" s="115"/>
      <c r="U347" s="115">
        <f t="shared" si="27"/>
        <v>29500</v>
      </c>
      <c r="V347" s="73"/>
      <c r="W347" s="19" t="str">
        <f>VLOOKUP(F347,[3]gstzen!$H$2:$H$500,1,0)</f>
        <v>33AACFV0222D1ZY</v>
      </c>
      <c r="X347" s="31" t="str">
        <f>VLOOKUP(H347,[3]gstzen!$E$14:$E$481,1,0)</f>
        <v>GE215018801739</v>
      </c>
      <c r="Y347" s="19">
        <f>VLOOKUP(O347,[3]gstzen!$N$2:$N$500,1,0)</f>
        <v>25000</v>
      </c>
      <c r="Z347" s="19">
        <f>VLOOKUP(Q347,[3]gstzen!$Q$2:$Q$502,1,0)</f>
        <v>2250</v>
      </c>
      <c r="AA347" s="19">
        <f>VLOOKUP(R347,[3]gstzen!$P$2:$P$500,1,0)</f>
        <v>2250</v>
      </c>
      <c r="AB347" s="19">
        <f t="shared" si="28"/>
        <v>29500</v>
      </c>
      <c r="AC347" s="73"/>
      <c r="AD347" s="27">
        <f t="shared" si="29"/>
        <v>0</v>
      </c>
      <c r="AE347" s="27">
        <f t="shared" si="30"/>
        <v>0</v>
      </c>
      <c r="AF347" s="27">
        <f t="shared" si="30"/>
        <v>0</v>
      </c>
      <c r="AG347" s="27">
        <f t="shared" si="31"/>
        <v>0</v>
      </c>
    </row>
    <row r="348" spans="1:33" s="75" customFormat="1">
      <c r="A348" s="75">
        <v>2150</v>
      </c>
      <c r="B348" s="19" t="s">
        <v>1125</v>
      </c>
      <c r="C348" s="32" t="s">
        <v>430</v>
      </c>
      <c r="D348" s="21">
        <v>347</v>
      </c>
      <c r="E348" s="80" t="s">
        <v>836</v>
      </c>
      <c r="F348" s="80" t="s">
        <v>837</v>
      </c>
      <c r="G348" s="49" t="s">
        <v>290</v>
      </c>
      <c r="H348" s="80" t="s">
        <v>838</v>
      </c>
      <c r="I348" s="81">
        <v>45775</v>
      </c>
      <c r="J348" s="49" t="s">
        <v>290</v>
      </c>
      <c r="K348" s="53">
        <v>998599</v>
      </c>
      <c r="L348" s="49" t="s">
        <v>32</v>
      </c>
      <c r="M348" s="49">
        <v>1</v>
      </c>
      <c r="N348" s="23" t="s">
        <v>33</v>
      </c>
      <c r="O348" s="130">
        <v>25000</v>
      </c>
      <c r="P348" s="115"/>
      <c r="Q348" s="115">
        <v>2250</v>
      </c>
      <c r="R348" s="115">
        <v>2250</v>
      </c>
      <c r="S348" s="115"/>
      <c r="T348" s="115"/>
      <c r="U348" s="115">
        <f t="shared" si="27"/>
        <v>29500</v>
      </c>
      <c r="V348" s="73"/>
      <c r="W348" s="19" t="str">
        <f>VLOOKUP(F348,[3]gstzen!$H$2:$H$500,1,0)</f>
        <v>33AAMCP6368D1Z9</v>
      </c>
      <c r="X348" s="31" t="str">
        <f>VLOOKUP(H348,[3]gstzen!$E$14:$E$481,1,0)</f>
        <v>GE215018811740</v>
      </c>
      <c r="Y348" s="19">
        <f>VLOOKUP(O348,[3]gstzen!$N$2:$N$500,1,0)</f>
        <v>25000</v>
      </c>
      <c r="Z348" s="19">
        <f>VLOOKUP(Q348,[3]gstzen!$Q$2:$Q$502,1,0)</f>
        <v>2250</v>
      </c>
      <c r="AA348" s="19">
        <f>VLOOKUP(R348,[3]gstzen!$P$2:$P$500,1,0)</f>
        <v>2250</v>
      </c>
      <c r="AB348" s="19">
        <f t="shared" si="28"/>
        <v>29500</v>
      </c>
      <c r="AC348" s="73"/>
      <c r="AD348" s="27">
        <f t="shared" si="29"/>
        <v>0</v>
      </c>
      <c r="AE348" s="27">
        <f t="shared" si="30"/>
        <v>0</v>
      </c>
      <c r="AF348" s="27">
        <f t="shared" si="30"/>
        <v>0</v>
      </c>
      <c r="AG348" s="27">
        <f t="shared" si="31"/>
        <v>0</v>
      </c>
    </row>
    <row r="349" spans="1:33" s="75" customFormat="1">
      <c r="A349" s="75">
        <v>2150</v>
      </c>
      <c r="B349" s="19" t="s">
        <v>1125</v>
      </c>
      <c r="C349" s="32" t="s">
        <v>430</v>
      </c>
      <c r="D349" s="21">
        <v>348</v>
      </c>
      <c r="E349" s="80" t="s">
        <v>839</v>
      </c>
      <c r="F349" s="80" t="s">
        <v>840</v>
      </c>
      <c r="G349" s="49" t="s">
        <v>290</v>
      </c>
      <c r="H349" s="80" t="s">
        <v>841</v>
      </c>
      <c r="I349" s="81">
        <v>45775</v>
      </c>
      <c r="J349" s="49" t="s">
        <v>290</v>
      </c>
      <c r="K349" s="53">
        <v>998599</v>
      </c>
      <c r="L349" s="49" t="s">
        <v>32</v>
      </c>
      <c r="M349" s="49">
        <v>1</v>
      </c>
      <c r="N349" s="23" t="s">
        <v>33</v>
      </c>
      <c r="O349" s="130">
        <v>75000</v>
      </c>
      <c r="P349" s="115"/>
      <c r="Q349" s="115">
        <v>6750</v>
      </c>
      <c r="R349" s="115">
        <v>6750</v>
      </c>
      <c r="S349" s="115"/>
      <c r="T349" s="115"/>
      <c r="U349" s="115">
        <f t="shared" si="27"/>
        <v>88500</v>
      </c>
      <c r="V349" s="73"/>
      <c r="W349" s="19" t="str">
        <f>VLOOKUP(F349,[3]gstzen!$H$2:$H$500,1,0)</f>
        <v>33AACFS5706R1ZT</v>
      </c>
      <c r="X349" s="31" t="str">
        <f>VLOOKUP(H349,[3]gstzen!$E$14:$E$481,1,0)</f>
        <v>GE215018821741</v>
      </c>
      <c r="Y349" s="19">
        <f>VLOOKUP(O349,[3]gstzen!$N$2:$N$500,1,0)</f>
        <v>75000</v>
      </c>
      <c r="Z349" s="19">
        <f>VLOOKUP(Q349,[3]gstzen!$Q$2:$Q$502,1,0)</f>
        <v>6750</v>
      </c>
      <c r="AA349" s="19">
        <f>VLOOKUP(R349,[3]gstzen!$P$2:$P$500,1,0)</f>
        <v>6750</v>
      </c>
      <c r="AB349" s="19">
        <f t="shared" si="28"/>
        <v>88500</v>
      </c>
      <c r="AC349" s="73"/>
      <c r="AD349" s="27">
        <f t="shared" si="29"/>
        <v>0</v>
      </c>
      <c r="AE349" s="27">
        <f t="shared" si="30"/>
        <v>0</v>
      </c>
      <c r="AF349" s="27">
        <f t="shared" si="30"/>
        <v>0</v>
      </c>
      <c r="AG349" s="27">
        <f t="shared" si="31"/>
        <v>0</v>
      </c>
    </row>
    <row r="350" spans="1:33" s="75" customFormat="1">
      <c r="A350" s="75">
        <v>2150</v>
      </c>
      <c r="B350" s="19" t="s">
        <v>1125</v>
      </c>
      <c r="C350" s="32" t="s">
        <v>430</v>
      </c>
      <c r="D350" s="21">
        <v>349</v>
      </c>
      <c r="E350" s="80" t="s">
        <v>839</v>
      </c>
      <c r="F350" s="80" t="s">
        <v>840</v>
      </c>
      <c r="G350" s="49" t="s">
        <v>290</v>
      </c>
      <c r="H350" s="80" t="s">
        <v>842</v>
      </c>
      <c r="I350" s="81">
        <v>45775</v>
      </c>
      <c r="J350" s="49" t="s">
        <v>290</v>
      </c>
      <c r="K350" s="53">
        <v>998599</v>
      </c>
      <c r="L350" s="49" t="s">
        <v>32</v>
      </c>
      <c r="M350" s="49">
        <v>1</v>
      </c>
      <c r="N350" s="23" t="s">
        <v>33</v>
      </c>
      <c r="O350" s="130">
        <v>25000</v>
      </c>
      <c r="P350" s="115"/>
      <c r="Q350" s="115">
        <v>2250</v>
      </c>
      <c r="R350" s="115">
        <v>2250</v>
      </c>
      <c r="S350" s="115"/>
      <c r="T350" s="115"/>
      <c r="U350" s="115">
        <f t="shared" si="27"/>
        <v>29500</v>
      </c>
      <c r="V350" s="73"/>
      <c r="W350" s="19" t="str">
        <f>VLOOKUP(F350,[3]gstzen!$H$2:$H$500,1,0)</f>
        <v>33AACFS5706R1ZT</v>
      </c>
      <c r="X350" s="31" t="str">
        <f>VLOOKUP(H350,[3]gstzen!$E$14:$E$481,1,0)</f>
        <v>GE215018831742</v>
      </c>
      <c r="Y350" s="19">
        <f>VLOOKUP(O350,[3]gstzen!$N$2:$N$500,1,0)</f>
        <v>25000</v>
      </c>
      <c r="Z350" s="19">
        <f>VLOOKUP(Q350,[3]gstzen!$Q$2:$Q$502,1,0)</f>
        <v>2250</v>
      </c>
      <c r="AA350" s="19">
        <f>VLOOKUP(R350,[3]gstzen!$P$2:$P$500,1,0)</f>
        <v>2250</v>
      </c>
      <c r="AB350" s="19">
        <f t="shared" si="28"/>
        <v>29500</v>
      </c>
      <c r="AC350" s="73"/>
      <c r="AD350" s="27">
        <f t="shared" si="29"/>
        <v>0</v>
      </c>
      <c r="AE350" s="27">
        <f t="shared" si="30"/>
        <v>0</v>
      </c>
      <c r="AF350" s="27">
        <f t="shared" si="30"/>
        <v>0</v>
      </c>
      <c r="AG350" s="27">
        <f t="shared" si="31"/>
        <v>0</v>
      </c>
    </row>
    <row r="351" spans="1:33" s="75" customFormat="1">
      <c r="A351" s="75">
        <v>2150</v>
      </c>
      <c r="B351" s="19" t="s">
        <v>1125</v>
      </c>
      <c r="C351" s="32" t="s">
        <v>430</v>
      </c>
      <c r="D351" s="21">
        <v>350</v>
      </c>
      <c r="E351" s="80" t="s">
        <v>843</v>
      </c>
      <c r="F351" s="80" t="s">
        <v>844</v>
      </c>
      <c r="G351" s="49" t="s">
        <v>290</v>
      </c>
      <c r="H351" s="80" t="s">
        <v>845</v>
      </c>
      <c r="I351" s="81">
        <v>45775</v>
      </c>
      <c r="J351" s="49" t="s">
        <v>290</v>
      </c>
      <c r="K351" s="53">
        <v>998599</v>
      </c>
      <c r="L351" s="49" t="s">
        <v>32</v>
      </c>
      <c r="M351" s="49">
        <v>1</v>
      </c>
      <c r="N351" s="23" t="s">
        <v>33</v>
      </c>
      <c r="O351" s="130">
        <v>25000</v>
      </c>
      <c r="P351" s="115"/>
      <c r="Q351" s="115">
        <v>2250</v>
      </c>
      <c r="R351" s="115">
        <v>2250</v>
      </c>
      <c r="S351" s="115"/>
      <c r="T351" s="115"/>
      <c r="U351" s="115">
        <f t="shared" si="27"/>
        <v>29500</v>
      </c>
      <c r="V351" s="73"/>
      <c r="W351" s="19" t="str">
        <f>VLOOKUP(F351,[3]gstzen!$H$2:$H$500,1,0)</f>
        <v>33AAJCP7736L1ZX</v>
      </c>
      <c r="X351" s="31" t="str">
        <f>VLOOKUP(H351,[3]gstzen!$E$14:$E$481,1,0)</f>
        <v>GE215018841743</v>
      </c>
      <c r="Y351" s="19">
        <f>VLOOKUP(O351,[3]gstzen!$N$2:$N$500,1,0)</f>
        <v>25000</v>
      </c>
      <c r="Z351" s="19">
        <f>VLOOKUP(Q351,[3]gstzen!$Q$2:$Q$502,1,0)</f>
        <v>2250</v>
      </c>
      <c r="AA351" s="19">
        <f>VLOOKUP(R351,[3]gstzen!$P$2:$P$500,1,0)</f>
        <v>2250</v>
      </c>
      <c r="AB351" s="19">
        <f t="shared" si="28"/>
        <v>29500</v>
      </c>
      <c r="AC351" s="73"/>
      <c r="AD351" s="27">
        <f t="shared" si="29"/>
        <v>0</v>
      </c>
      <c r="AE351" s="27">
        <f t="shared" si="30"/>
        <v>0</v>
      </c>
      <c r="AF351" s="27">
        <f t="shared" si="30"/>
        <v>0</v>
      </c>
      <c r="AG351" s="27">
        <f t="shared" si="31"/>
        <v>0</v>
      </c>
    </row>
    <row r="352" spans="1:33" s="75" customFormat="1">
      <c r="A352" s="75">
        <v>2150</v>
      </c>
      <c r="B352" s="19" t="s">
        <v>1125</v>
      </c>
      <c r="C352" s="32" t="s">
        <v>430</v>
      </c>
      <c r="D352" s="21">
        <v>351</v>
      </c>
      <c r="E352" s="80" t="s">
        <v>846</v>
      </c>
      <c r="F352" s="80" t="s">
        <v>847</v>
      </c>
      <c r="G352" s="49" t="s">
        <v>290</v>
      </c>
      <c r="H352" s="80" t="s">
        <v>848</v>
      </c>
      <c r="I352" s="81">
        <v>45775</v>
      </c>
      <c r="J352" s="49" t="s">
        <v>290</v>
      </c>
      <c r="K352" s="53">
        <v>998599</v>
      </c>
      <c r="L352" s="49" t="s">
        <v>32</v>
      </c>
      <c r="M352" s="49">
        <v>1</v>
      </c>
      <c r="N352" s="23" t="s">
        <v>33</v>
      </c>
      <c r="O352" s="130">
        <v>25000</v>
      </c>
      <c r="P352" s="115"/>
      <c r="Q352" s="115">
        <v>2250</v>
      </c>
      <c r="R352" s="115">
        <v>2250</v>
      </c>
      <c r="S352" s="115"/>
      <c r="T352" s="115"/>
      <c r="U352" s="115">
        <f t="shared" si="27"/>
        <v>29500</v>
      </c>
      <c r="V352" s="73"/>
      <c r="W352" s="19" t="str">
        <f>VLOOKUP(F352,[3]gstzen!$H$2:$H$500,1,0)</f>
        <v>33AAHCS8807R1ZM</v>
      </c>
      <c r="X352" s="31" t="str">
        <f>VLOOKUP(H352,[3]gstzen!$E$14:$E$481,1,0)</f>
        <v>GE215018851744</v>
      </c>
      <c r="Y352" s="19">
        <f>VLOOKUP(O352,[3]gstzen!$N$2:$N$500,1,0)</f>
        <v>25000</v>
      </c>
      <c r="Z352" s="19">
        <f>VLOOKUP(Q352,[3]gstzen!$Q$2:$Q$502,1,0)</f>
        <v>2250</v>
      </c>
      <c r="AA352" s="19">
        <f>VLOOKUP(R352,[3]gstzen!$P$2:$P$500,1,0)</f>
        <v>2250</v>
      </c>
      <c r="AB352" s="19">
        <f t="shared" si="28"/>
        <v>29500</v>
      </c>
      <c r="AC352" s="73"/>
      <c r="AD352" s="27">
        <f t="shared" si="29"/>
        <v>0</v>
      </c>
      <c r="AE352" s="27">
        <f t="shared" si="30"/>
        <v>0</v>
      </c>
      <c r="AF352" s="27">
        <f t="shared" si="30"/>
        <v>0</v>
      </c>
      <c r="AG352" s="27">
        <f t="shared" si="31"/>
        <v>0</v>
      </c>
    </row>
    <row r="353" spans="1:33" s="75" customFormat="1">
      <c r="A353" s="75">
        <v>2150</v>
      </c>
      <c r="B353" s="19" t="s">
        <v>1125</v>
      </c>
      <c r="C353" s="32" t="s">
        <v>430</v>
      </c>
      <c r="D353" s="21">
        <v>352</v>
      </c>
      <c r="E353" s="80" t="s">
        <v>846</v>
      </c>
      <c r="F353" s="80" t="s">
        <v>847</v>
      </c>
      <c r="G353" s="49" t="s">
        <v>290</v>
      </c>
      <c r="H353" s="80" t="s">
        <v>849</v>
      </c>
      <c r="I353" s="81">
        <v>45775</v>
      </c>
      <c r="J353" s="49" t="s">
        <v>290</v>
      </c>
      <c r="K353" s="53">
        <v>998599</v>
      </c>
      <c r="L353" s="49" t="s">
        <v>32</v>
      </c>
      <c r="M353" s="49">
        <v>1</v>
      </c>
      <c r="N353" s="23" t="s">
        <v>33</v>
      </c>
      <c r="O353" s="130">
        <v>25000</v>
      </c>
      <c r="P353" s="115"/>
      <c r="Q353" s="115">
        <v>2250</v>
      </c>
      <c r="R353" s="115">
        <v>2250</v>
      </c>
      <c r="S353" s="115"/>
      <c r="T353" s="115"/>
      <c r="U353" s="115">
        <f t="shared" si="27"/>
        <v>29500</v>
      </c>
      <c r="V353" s="73"/>
      <c r="W353" s="19" t="str">
        <f>VLOOKUP(F353,[3]gstzen!$H$2:$H$500,1,0)</f>
        <v>33AAHCS8807R1ZM</v>
      </c>
      <c r="X353" s="31" t="str">
        <f>VLOOKUP(H353,[3]gstzen!$E$14:$E$481,1,0)</f>
        <v>GE215018861745</v>
      </c>
      <c r="Y353" s="19">
        <f>VLOOKUP(O353,[3]gstzen!$N$2:$N$500,1,0)</f>
        <v>25000</v>
      </c>
      <c r="Z353" s="19">
        <f>VLOOKUP(Q353,[3]gstzen!$Q$2:$Q$502,1,0)</f>
        <v>2250</v>
      </c>
      <c r="AA353" s="19">
        <f>VLOOKUP(R353,[3]gstzen!$P$2:$P$500,1,0)</f>
        <v>2250</v>
      </c>
      <c r="AB353" s="19">
        <f t="shared" si="28"/>
        <v>29500</v>
      </c>
      <c r="AC353" s="73"/>
      <c r="AD353" s="27">
        <f t="shared" si="29"/>
        <v>0</v>
      </c>
      <c r="AE353" s="27">
        <f t="shared" si="30"/>
        <v>0</v>
      </c>
      <c r="AF353" s="27">
        <f t="shared" si="30"/>
        <v>0</v>
      </c>
      <c r="AG353" s="27">
        <f t="shared" si="31"/>
        <v>0</v>
      </c>
    </row>
    <row r="354" spans="1:33" s="75" customFormat="1">
      <c r="A354" s="75">
        <v>2150</v>
      </c>
      <c r="B354" s="19" t="s">
        <v>1125</v>
      </c>
      <c r="C354" s="32" t="s">
        <v>430</v>
      </c>
      <c r="D354" s="21">
        <v>353</v>
      </c>
      <c r="E354" s="80" t="s">
        <v>850</v>
      </c>
      <c r="F354" s="80" t="s">
        <v>851</v>
      </c>
      <c r="G354" s="49" t="s">
        <v>290</v>
      </c>
      <c r="H354" s="80" t="s">
        <v>852</v>
      </c>
      <c r="I354" s="81">
        <v>45775</v>
      </c>
      <c r="J354" s="49" t="s">
        <v>290</v>
      </c>
      <c r="K354" s="53">
        <v>998599</v>
      </c>
      <c r="L354" s="49" t="s">
        <v>32</v>
      </c>
      <c r="M354" s="49">
        <v>1</v>
      </c>
      <c r="N354" s="23" t="s">
        <v>33</v>
      </c>
      <c r="O354" s="130">
        <v>25000</v>
      </c>
      <c r="P354" s="115"/>
      <c r="Q354" s="115">
        <v>2250</v>
      </c>
      <c r="R354" s="115">
        <v>2250</v>
      </c>
      <c r="S354" s="115"/>
      <c r="T354" s="115"/>
      <c r="U354" s="115">
        <f t="shared" si="27"/>
        <v>29500</v>
      </c>
      <c r="V354" s="73"/>
      <c r="W354" s="19" t="str">
        <f>VLOOKUP(F354,[3]gstzen!$H$2:$H$500,1,0)</f>
        <v>33AABFV8542R1ZJ</v>
      </c>
      <c r="X354" s="31" t="str">
        <f>VLOOKUP(H354,[3]gstzen!$E$14:$E$481,1,0)</f>
        <v>GE215018871746</v>
      </c>
      <c r="Y354" s="19">
        <f>VLOOKUP(O354,[3]gstzen!$N$2:$N$500,1,0)</f>
        <v>25000</v>
      </c>
      <c r="Z354" s="19">
        <f>VLOOKUP(Q354,[3]gstzen!$Q$2:$Q$502,1,0)</f>
        <v>2250</v>
      </c>
      <c r="AA354" s="19">
        <f>VLOOKUP(R354,[3]gstzen!$P$2:$P$500,1,0)</f>
        <v>2250</v>
      </c>
      <c r="AB354" s="19">
        <f t="shared" si="28"/>
        <v>29500</v>
      </c>
      <c r="AC354" s="73"/>
      <c r="AD354" s="27">
        <f t="shared" si="29"/>
        <v>0</v>
      </c>
      <c r="AE354" s="27">
        <f t="shared" si="30"/>
        <v>0</v>
      </c>
      <c r="AF354" s="27">
        <f t="shared" si="30"/>
        <v>0</v>
      </c>
      <c r="AG354" s="27">
        <f t="shared" si="31"/>
        <v>0</v>
      </c>
    </row>
    <row r="355" spans="1:33" s="75" customFormat="1">
      <c r="A355" s="75">
        <v>2150</v>
      </c>
      <c r="B355" s="19" t="s">
        <v>1125</v>
      </c>
      <c r="C355" s="32" t="s">
        <v>430</v>
      </c>
      <c r="D355" s="21">
        <v>354</v>
      </c>
      <c r="E355" s="80" t="s">
        <v>853</v>
      </c>
      <c r="F355" s="80" t="s">
        <v>854</v>
      </c>
      <c r="G355" s="49" t="s">
        <v>290</v>
      </c>
      <c r="H355" s="80" t="s">
        <v>855</v>
      </c>
      <c r="I355" s="81">
        <v>45775</v>
      </c>
      <c r="J355" s="49" t="s">
        <v>290</v>
      </c>
      <c r="K355" s="53">
        <v>998599</v>
      </c>
      <c r="L355" s="49" t="s">
        <v>32</v>
      </c>
      <c r="M355" s="49">
        <v>1</v>
      </c>
      <c r="N355" s="23" t="s">
        <v>33</v>
      </c>
      <c r="O355" s="130">
        <v>25000</v>
      </c>
      <c r="P355" s="115"/>
      <c r="Q355" s="115">
        <v>2250</v>
      </c>
      <c r="R355" s="115">
        <v>2250</v>
      </c>
      <c r="S355" s="115"/>
      <c r="T355" s="115"/>
      <c r="U355" s="115">
        <f t="shared" si="27"/>
        <v>29500</v>
      </c>
      <c r="V355" s="73"/>
      <c r="W355" s="19" t="str">
        <f>VLOOKUP(F355,[3]gstzen!$H$2:$H$500,1,0)</f>
        <v>33AGUPS1192H1ZZ</v>
      </c>
      <c r="X355" s="31" t="str">
        <f>VLOOKUP(H355,[3]gstzen!$E$14:$E$481,1,0)</f>
        <v>GE215018881747</v>
      </c>
      <c r="Y355" s="19">
        <f>VLOOKUP(O355,[3]gstzen!$N$2:$N$500,1,0)</f>
        <v>25000</v>
      </c>
      <c r="Z355" s="19">
        <f>VLOOKUP(Q355,[3]gstzen!$Q$2:$Q$502,1,0)</f>
        <v>2250</v>
      </c>
      <c r="AA355" s="19">
        <f>VLOOKUP(R355,[3]gstzen!$P$2:$P$500,1,0)</f>
        <v>2250</v>
      </c>
      <c r="AB355" s="19">
        <f t="shared" si="28"/>
        <v>29500</v>
      </c>
      <c r="AC355" s="73"/>
      <c r="AD355" s="27">
        <f t="shared" si="29"/>
        <v>0</v>
      </c>
      <c r="AE355" s="27">
        <f t="shared" si="30"/>
        <v>0</v>
      </c>
      <c r="AF355" s="27">
        <f t="shared" si="30"/>
        <v>0</v>
      </c>
      <c r="AG355" s="27">
        <f t="shared" si="31"/>
        <v>0</v>
      </c>
    </row>
    <row r="356" spans="1:33" s="75" customFormat="1">
      <c r="A356" s="75">
        <v>2150</v>
      </c>
      <c r="B356" s="19" t="s">
        <v>1125</v>
      </c>
      <c r="C356" s="32" t="s">
        <v>430</v>
      </c>
      <c r="D356" s="21">
        <v>355</v>
      </c>
      <c r="E356" s="80" t="s">
        <v>856</v>
      </c>
      <c r="F356" s="80" t="s">
        <v>857</v>
      </c>
      <c r="G356" s="49" t="s">
        <v>290</v>
      </c>
      <c r="H356" s="80" t="s">
        <v>858</v>
      </c>
      <c r="I356" s="81">
        <v>45775</v>
      </c>
      <c r="J356" s="49" t="s">
        <v>290</v>
      </c>
      <c r="K356" s="53">
        <v>998599</v>
      </c>
      <c r="L356" s="49" t="s">
        <v>32</v>
      </c>
      <c r="M356" s="49">
        <v>1</v>
      </c>
      <c r="N356" s="23" t="s">
        <v>33</v>
      </c>
      <c r="O356" s="130">
        <v>178575</v>
      </c>
      <c r="P356" s="115"/>
      <c r="Q356" s="115">
        <v>16071.75</v>
      </c>
      <c r="R356" s="115">
        <v>16071.75</v>
      </c>
      <c r="S356" s="115"/>
      <c r="T356" s="115"/>
      <c r="U356" s="115">
        <f t="shared" si="27"/>
        <v>210718.5</v>
      </c>
      <c r="V356" s="73"/>
      <c r="W356" s="19" t="str">
        <f>VLOOKUP(F356,[3]gstzen!$H$2:$H$500,1,0)</f>
        <v>33AAACL5244N1ZF</v>
      </c>
      <c r="X356" s="31" t="str">
        <f>VLOOKUP(H356,[3]gstzen!$E$14:$E$481,1,0)</f>
        <v>GE215018891748</v>
      </c>
      <c r="Y356" s="19">
        <f>VLOOKUP(O356,[3]gstzen!$N$2:$N$500,1,0)</f>
        <v>178575</v>
      </c>
      <c r="Z356" s="19">
        <f>VLOOKUP(Q356,[3]gstzen!$Q$2:$Q$502,1,0)</f>
        <v>16071.75</v>
      </c>
      <c r="AA356" s="19">
        <f>VLOOKUP(R356,[3]gstzen!$P$2:$P$500,1,0)</f>
        <v>16071.75</v>
      </c>
      <c r="AB356" s="19">
        <f t="shared" si="28"/>
        <v>210718.5</v>
      </c>
      <c r="AC356" s="73"/>
      <c r="AD356" s="27">
        <f t="shared" si="29"/>
        <v>0</v>
      </c>
      <c r="AE356" s="27">
        <f t="shared" si="30"/>
        <v>0</v>
      </c>
      <c r="AF356" s="27">
        <f t="shared" si="30"/>
        <v>0</v>
      </c>
      <c r="AG356" s="27">
        <f t="shared" si="31"/>
        <v>0</v>
      </c>
    </row>
    <row r="357" spans="1:33" s="75" customFormat="1">
      <c r="A357" s="75">
        <v>2150</v>
      </c>
      <c r="B357" s="19" t="s">
        <v>1125</v>
      </c>
      <c r="C357" s="32" t="s">
        <v>430</v>
      </c>
      <c r="D357" s="21">
        <v>356</v>
      </c>
      <c r="E357" s="80" t="s">
        <v>856</v>
      </c>
      <c r="F357" s="80" t="s">
        <v>857</v>
      </c>
      <c r="G357" s="49" t="s">
        <v>290</v>
      </c>
      <c r="H357" s="80" t="s">
        <v>859</v>
      </c>
      <c r="I357" s="81">
        <v>45775</v>
      </c>
      <c r="J357" s="49" t="s">
        <v>290</v>
      </c>
      <c r="K357" s="53">
        <v>998599</v>
      </c>
      <c r="L357" s="49" t="s">
        <v>32</v>
      </c>
      <c r="M357" s="49">
        <v>1</v>
      </c>
      <c r="N357" s="23" t="s">
        <v>33</v>
      </c>
      <c r="O357" s="130">
        <v>150010</v>
      </c>
      <c r="P357" s="115"/>
      <c r="Q357" s="115">
        <v>13500.9</v>
      </c>
      <c r="R357" s="115">
        <v>13500.9</v>
      </c>
      <c r="S357" s="115"/>
      <c r="T357" s="115"/>
      <c r="U357" s="115">
        <f t="shared" si="27"/>
        <v>177011.8</v>
      </c>
      <c r="V357" s="73"/>
      <c r="W357" s="19" t="str">
        <f>VLOOKUP(F357,[3]gstzen!$H$2:$H$500,1,0)</f>
        <v>33AAACL5244N1ZF</v>
      </c>
      <c r="X357" s="31" t="str">
        <f>VLOOKUP(H357,[3]gstzen!$E$14:$E$481,1,0)</f>
        <v>GE215018901749</v>
      </c>
      <c r="Y357" s="19">
        <f>VLOOKUP(O357,[3]gstzen!$N$2:$N$500,1,0)</f>
        <v>150010</v>
      </c>
      <c r="Z357" s="19">
        <f>VLOOKUP(Q357,[3]gstzen!$Q$2:$Q$502,1,0)</f>
        <v>13500.9</v>
      </c>
      <c r="AA357" s="19">
        <f>VLOOKUP(R357,[3]gstzen!$P$2:$P$500,1,0)</f>
        <v>13500.9</v>
      </c>
      <c r="AB357" s="19">
        <f t="shared" si="28"/>
        <v>177011.8</v>
      </c>
      <c r="AC357" s="73"/>
      <c r="AD357" s="27">
        <f t="shared" si="29"/>
        <v>0</v>
      </c>
      <c r="AE357" s="27">
        <f t="shared" si="30"/>
        <v>0</v>
      </c>
      <c r="AF357" s="27">
        <f t="shared" si="30"/>
        <v>0</v>
      </c>
      <c r="AG357" s="27">
        <f t="shared" si="31"/>
        <v>0</v>
      </c>
    </row>
    <row r="358" spans="1:33" s="75" customFormat="1">
      <c r="A358" s="75">
        <v>2150</v>
      </c>
      <c r="B358" s="19" t="s">
        <v>1125</v>
      </c>
      <c r="C358" s="32" t="s">
        <v>430</v>
      </c>
      <c r="D358" s="21">
        <v>357</v>
      </c>
      <c r="E358" s="80" t="s">
        <v>860</v>
      </c>
      <c r="F358" s="80" t="s">
        <v>861</v>
      </c>
      <c r="G358" s="49" t="s">
        <v>290</v>
      </c>
      <c r="H358" s="80" t="s">
        <v>862</v>
      </c>
      <c r="I358" s="81">
        <v>45775</v>
      </c>
      <c r="J358" s="49" t="s">
        <v>290</v>
      </c>
      <c r="K358" s="53">
        <v>998599</v>
      </c>
      <c r="L358" s="49" t="s">
        <v>32</v>
      </c>
      <c r="M358" s="49">
        <v>1</v>
      </c>
      <c r="N358" s="23" t="s">
        <v>33</v>
      </c>
      <c r="O358" s="130">
        <v>50000</v>
      </c>
      <c r="P358" s="115"/>
      <c r="Q358" s="115">
        <v>4500</v>
      </c>
      <c r="R358" s="115">
        <v>4500</v>
      </c>
      <c r="S358" s="115"/>
      <c r="T358" s="115"/>
      <c r="U358" s="115">
        <f t="shared" si="27"/>
        <v>59000</v>
      </c>
      <c r="V358" s="73"/>
      <c r="W358" s="19" t="str">
        <f>VLOOKUP(F358,[3]gstzen!$H$2:$H$500,1,0)</f>
        <v>33AABCP6765H1ZB</v>
      </c>
      <c r="X358" s="31" t="str">
        <f>VLOOKUP(H358,[3]gstzen!$E$14:$E$481,1,0)</f>
        <v>GE215018911750</v>
      </c>
      <c r="Y358" s="19">
        <f>VLOOKUP(O358,[3]gstzen!$N$2:$N$500,1,0)</f>
        <v>50000</v>
      </c>
      <c r="Z358" s="19">
        <f>VLOOKUP(Q358,[3]gstzen!$Q$2:$Q$502,1,0)</f>
        <v>4500</v>
      </c>
      <c r="AA358" s="19">
        <f>VLOOKUP(R358,[3]gstzen!$P$2:$P$500,1,0)</f>
        <v>4500</v>
      </c>
      <c r="AB358" s="19">
        <f t="shared" si="28"/>
        <v>59000</v>
      </c>
      <c r="AC358" s="73"/>
      <c r="AD358" s="27">
        <f t="shared" si="29"/>
        <v>0</v>
      </c>
      <c r="AE358" s="27">
        <f t="shared" si="30"/>
        <v>0</v>
      </c>
      <c r="AF358" s="27">
        <f t="shared" si="30"/>
        <v>0</v>
      </c>
      <c r="AG358" s="27">
        <f t="shared" si="31"/>
        <v>0</v>
      </c>
    </row>
    <row r="359" spans="1:33" s="75" customFormat="1">
      <c r="A359" s="75">
        <v>2150</v>
      </c>
      <c r="B359" s="19" t="s">
        <v>1125</v>
      </c>
      <c r="C359" s="32" t="s">
        <v>430</v>
      </c>
      <c r="D359" s="21">
        <v>358</v>
      </c>
      <c r="E359" s="80" t="s">
        <v>863</v>
      </c>
      <c r="F359" s="80" t="s">
        <v>864</v>
      </c>
      <c r="G359" s="49" t="s">
        <v>290</v>
      </c>
      <c r="H359" s="80" t="s">
        <v>865</v>
      </c>
      <c r="I359" s="81">
        <v>45775</v>
      </c>
      <c r="J359" s="49" t="s">
        <v>290</v>
      </c>
      <c r="K359" s="53">
        <v>998599</v>
      </c>
      <c r="L359" s="49" t="s">
        <v>32</v>
      </c>
      <c r="M359" s="49">
        <v>1</v>
      </c>
      <c r="N359" s="23" t="s">
        <v>33</v>
      </c>
      <c r="O359" s="130">
        <v>25000</v>
      </c>
      <c r="P359" s="115"/>
      <c r="Q359" s="115">
        <v>2250</v>
      </c>
      <c r="R359" s="115">
        <v>2250</v>
      </c>
      <c r="S359" s="115"/>
      <c r="T359" s="115"/>
      <c r="U359" s="115">
        <f t="shared" si="27"/>
        <v>29500</v>
      </c>
      <c r="V359" s="73"/>
      <c r="W359" s="19" t="str">
        <f>VLOOKUP(F359,[3]gstzen!$H$2:$H$500,1,0)</f>
        <v>33AAACN6166D3ZP</v>
      </c>
      <c r="X359" s="31" t="str">
        <f>VLOOKUP(H359,[3]gstzen!$E$14:$E$481,1,0)</f>
        <v>GE215018921751</v>
      </c>
      <c r="Y359" s="19">
        <f>VLOOKUP(O359,[3]gstzen!$N$2:$N$500,1,0)</f>
        <v>25000</v>
      </c>
      <c r="Z359" s="19">
        <f>VLOOKUP(Q359,[3]gstzen!$Q$2:$Q$502,1,0)</f>
        <v>2250</v>
      </c>
      <c r="AA359" s="19">
        <f>VLOOKUP(R359,[3]gstzen!$P$2:$P$500,1,0)</f>
        <v>2250</v>
      </c>
      <c r="AB359" s="19">
        <f t="shared" si="28"/>
        <v>29500</v>
      </c>
      <c r="AC359" s="73"/>
      <c r="AD359" s="27">
        <f t="shared" si="29"/>
        <v>0</v>
      </c>
      <c r="AE359" s="27">
        <f t="shared" si="30"/>
        <v>0</v>
      </c>
      <c r="AF359" s="27">
        <f t="shared" si="30"/>
        <v>0</v>
      </c>
      <c r="AG359" s="27">
        <f t="shared" si="31"/>
        <v>0</v>
      </c>
    </row>
    <row r="360" spans="1:33" s="75" customFormat="1">
      <c r="A360" s="75">
        <v>2150</v>
      </c>
      <c r="B360" s="19" t="s">
        <v>1125</v>
      </c>
      <c r="C360" s="32" t="s">
        <v>430</v>
      </c>
      <c r="D360" s="21">
        <v>359</v>
      </c>
      <c r="E360" s="80" t="s">
        <v>681</v>
      </c>
      <c r="F360" s="80" t="s">
        <v>682</v>
      </c>
      <c r="G360" s="49" t="s">
        <v>290</v>
      </c>
      <c r="H360" s="80" t="s">
        <v>866</v>
      </c>
      <c r="I360" s="81">
        <v>45775</v>
      </c>
      <c r="J360" s="49" t="s">
        <v>290</v>
      </c>
      <c r="K360" s="53">
        <v>998599</v>
      </c>
      <c r="L360" s="49" t="s">
        <v>32</v>
      </c>
      <c r="M360" s="49">
        <v>1</v>
      </c>
      <c r="N360" s="23" t="s">
        <v>33</v>
      </c>
      <c r="O360" s="130">
        <v>200000</v>
      </c>
      <c r="P360" s="115"/>
      <c r="Q360" s="115">
        <v>18000</v>
      </c>
      <c r="R360" s="115">
        <v>18000</v>
      </c>
      <c r="S360" s="115"/>
      <c r="T360" s="115"/>
      <c r="U360" s="115">
        <f t="shared" si="27"/>
        <v>236000</v>
      </c>
      <c r="V360" s="73"/>
      <c r="W360" s="19" t="str">
        <f>VLOOKUP(F360,[3]gstzen!$H$2:$H$500,1,0)</f>
        <v>33AAECN2387E1ZM</v>
      </c>
      <c r="X360" s="31" t="str">
        <f>VLOOKUP(H360,[3]gstzen!$E$14:$E$481,1,0)</f>
        <v>GE215018931752</v>
      </c>
      <c r="Y360" s="19">
        <f>VLOOKUP(O360,[3]gstzen!$N$2:$N$500,1,0)</f>
        <v>200000</v>
      </c>
      <c r="Z360" s="19">
        <f>VLOOKUP(Q360,[3]gstzen!$Q$2:$Q$502,1,0)</f>
        <v>18000</v>
      </c>
      <c r="AA360" s="19">
        <f>VLOOKUP(R360,[3]gstzen!$P$2:$P$500,1,0)</f>
        <v>18000</v>
      </c>
      <c r="AB360" s="19">
        <f t="shared" si="28"/>
        <v>236000</v>
      </c>
      <c r="AC360" s="73"/>
      <c r="AD360" s="27">
        <f t="shared" si="29"/>
        <v>0</v>
      </c>
      <c r="AE360" s="27">
        <f t="shared" si="30"/>
        <v>0</v>
      </c>
      <c r="AF360" s="27">
        <f t="shared" si="30"/>
        <v>0</v>
      </c>
      <c r="AG360" s="27">
        <f t="shared" si="31"/>
        <v>0</v>
      </c>
    </row>
    <row r="361" spans="1:33" s="75" customFormat="1">
      <c r="A361" s="75">
        <v>2150</v>
      </c>
      <c r="B361" s="19" t="s">
        <v>1125</v>
      </c>
      <c r="C361" s="32" t="s">
        <v>430</v>
      </c>
      <c r="D361" s="21">
        <v>360</v>
      </c>
      <c r="E361" s="80" t="s">
        <v>867</v>
      </c>
      <c r="F361" s="80" t="s">
        <v>868</v>
      </c>
      <c r="G361" s="49" t="s">
        <v>290</v>
      </c>
      <c r="H361" s="80" t="s">
        <v>869</v>
      </c>
      <c r="I361" s="81">
        <v>45775</v>
      </c>
      <c r="J361" s="49" t="s">
        <v>290</v>
      </c>
      <c r="K361" s="53">
        <v>998599</v>
      </c>
      <c r="L361" s="49" t="s">
        <v>32</v>
      </c>
      <c r="M361" s="49">
        <v>1</v>
      </c>
      <c r="N361" s="23" t="s">
        <v>33</v>
      </c>
      <c r="O361" s="130">
        <v>125000</v>
      </c>
      <c r="P361" s="115"/>
      <c r="Q361" s="115">
        <v>11250</v>
      </c>
      <c r="R361" s="115">
        <v>11250</v>
      </c>
      <c r="S361" s="115"/>
      <c r="T361" s="115"/>
      <c r="U361" s="115">
        <f t="shared" si="27"/>
        <v>147500</v>
      </c>
      <c r="V361" s="73"/>
      <c r="W361" s="19" t="str">
        <f>VLOOKUP(F361,[3]gstzen!$H$2:$H$500,1,0)</f>
        <v>33AADCJ1050F1Z7</v>
      </c>
      <c r="X361" s="31" t="str">
        <f>VLOOKUP(H361,[3]gstzen!$E$14:$E$481,1,0)</f>
        <v>GE215018941753</v>
      </c>
      <c r="Y361" s="19">
        <f>VLOOKUP(O361,[3]gstzen!$N$2:$N$500,1,0)</f>
        <v>125000</v>
      </c>
      <c r="Z361" s="19">
        <f>VLOOKUP(Q361,[3]gstzen!$Q$2:$Q$502,1,0)</f>
        <v>11250</v>
      </c>
      <c r="AA361" s="19">
        <f>VLOOKUP(R361,[3]gstzen!$P$2:$P$500,1,0)</f>
        <v>11250</v>
      </c>
      <c r="AB361" s="19">
        <f t="shared" si="28"/>
        <v>147500</v>
      </c>
      <c r="AC361" s="73"/>
      <c r="AD361" s="27">
        <f t="shared" si="29"/>
        <v>0</v>
      </c>
      <c r="AE361" s="27">
        <f t="shared" si="30"/>
        <v>0</v>
      </c>
      <c r="AF361" s="27">
        <f t="shared" si="30"/>
        <v>0</v>
      </c>
      <c r="AG361" s="27">
        <f t="shared" si="31"/>
        <v>0</v>
      </c>
    </row>
    <row r="362" spans="1:33" s="75" customFormat="1">
      <c r="A362" s="75">
        <v>2150</v>
      </c>
      <c r="B362" s="19" t="s">
        <v>1125</v>
      </c>
      <c r="C362" s="32" t="s">
        <v>430</v>
      </c>
      <c r="D362" s="21">
        <v>361</v>
      </c>
      <c r="E362" s="80" t="s">
        <v>856</v>
      </c>
      <c r="F362" s="80" t="s">
        <v>857</v>
      </c>
      <c r="G362" s="49" t="s">
        <v>290</v>
      </c>
      <c r="H362" s="80" t="s">
        <v>870</v>
      </c>
      <c r="I362" s="81">
        <v>45775</v>
      </c>
      <c r="J362" s="49" t="s">
        <v>290</v>
      </c>
      <c r="K362" s="53">
        <v>998599</v>
      </c>
      <c r="L362" s="49" t="s">
        <v>32</v>
      </c>
      <c r="M362" s="49">
        <v>1</v>
      </c>
      <c r="N362" s="23" t="s">
        <v>33</v>
      </c>
      <c r="O362" s="130">
        <v>96430</v>
      </c>
      <c r="P362" s="115"/>
      <c r="Q362" s="131">
        <v>8678.7000000000007</v>
      </c>
      <c r="R362" s="131">
        <v>8678.7000000000007</v>
      </c>
      <c r="S362" s="115"/>
      <c r="T362" s="115"/>
      <c r="U362" s="115">
        <f t="shared" si="27"/>
        <v>113787.4</v>
      </c>
      <c r="V362" s="73"/>
      <c r="W362" s="19" t="str">
        <f>VLOOKUP(F362,[3]gstzen!$H$2:$H$500,1,0)</f>
        <v>33AAACL5244N1ZF</v>
      </c>
      <c r="X362" s="31" t="str">
        <f>VLOOKUP(H362,[3]gstzen!$E$14:$E$481,1,0)</f>
        <v>GE215018951754</v>
      </c>
      <c r="Y362" s="19">
        <f>VLOOKUP(O362,[3]gstzen!$N$2:$N$500,1,0)</f>
        <v>96430</v>
      </c>
      <c r="Z362" s="19">
        <f>VLOOKUP(Q362,[3]gstzen!$Q$2:$Q$502,1,0)</f>
        <v>8678.7000000000007</v>
      </c>
      <c r="AA362" s="19">
        <f>VLOOKUP(R362,[3]gstzen!$P$2:$P$500,1,0)</f>
        <v>8678.7000000000007</v>
      </c>
      <c r="AB362" s="19">
        <f t="shared" si="28"/>
        <v>113787.4</v>
      </c>
      <c r="AC362" s="73"/>
      <c r="AD362" s="27">
        <f t="shared" si="29"/>
        <v>0</v>
      </c>
      <c r="AE362" s="27">
        <f t="shared" si="30"/>
        <v>0</v>
      </c>
      <c r="AF362" s="27">
        <f t="shared" si="30"/>
        <v>0</v>
      </c>
      <c r="AG362" s="27">
        <f t="shared" si="31"/>
        <v>0</v>
      </c>
    </row>
    <row r="363" spans="1:33" s="75" customFormat="1">
      <c r="A363" s="75">
        <v>2150</v>
      </c>
      <c r="B363" s="19" t="s">
        <v>1125</v>
      </c>
      <c r="C363" s="32" t="s">
        <v>430</v>
      </c>
      <c r="D363" s="21">
        <v>362</v>
      </c>
      <c r="E363" s="80" t="s">
        <v>867</v>
      </c>
      <c r="F363" s="80" t="s">
        <v>868</v>
      </c>
      <c r="G363" s="49" t="s">
        <v>290</v>
      </c>
      <c r="H363" s="80" t="s">
        <v>871</v>
      </c>
      <c r="I363" s="81">
        <v>45775</v>
      </c>
      <c r="J363" s="49" t="s">
        <v>290</v>
      </c>
      <c r="K363" s="53">
        <v>998599</v>
      </c>
      <c r="L363" s="49" t="s">
        <v>32</v>
      </c>
      <c r="M363" s="49">
        <v>1</v>
      </c>
      <c r="N363" s="23" t="s">
        <v>33</v>
      </c>
      <c r="O363" s="130">
        <v>50000</v>
      </c>
      <c r="P363" s="115"/>
      <c r="Q363" s="115">
        <v>4500</v>
      </c>
      <c r="R363" s="115">
        <v>4500</v>
      </c>
      <c r="S363" s="115"/>
      <c r="T363" s="115"/>
      <c r="U363" s="115">
        <f t="shared" si="27"/>
        <v>59000</v>
      </c>
      <c r="V363" s="73"/>
      <c r="W363" s="19" t="str">
        <f>VLOOKUP(F363,[3]gstzen!$H$2:$H$500,1,0)</f>
        <v>33AADCJ1050F1Z7</v>
      </c>
      <c r="X363" s="31" t="str">
        <f>VLOOKUP(H363,[3]gstzen!$E$14:$E$481,1,0)</f>
        <v>GE215018961755</v>
      </c>
      <c r="Y363" s="19">
        <f>VLOOKUP(O363,[3]gstzen!$N$2:$N$500,1,0)</f>
        <v>50000</v>
      </c>
      <c r="Z363" s="19">
        <f>VLOOKUP(Q363,[3]gstzen!$Q$2:$Q$502,1,0)</f>
        <v>4500</v>
      </c>
      <c r="AA363" s="19">
        <f>VLOOKUP(R363,[3]gstzen!$P$2:$P$500,1,0)</f>
        <v>4500</v>
      </c>
      <c r="AB363" s="19">
        <f t="shared" si="28"/>
        <v>59000</v>
      </c>
      <c r="AC363" s="73"/>
      <c r="AD363" s="27">
        <f t="shared" si="29"/>
        <v>0</v>
      </c>
      <c r="AE363" s="27">
        <f t="shared" si="30"/>
        <v>0</v>
      </c>
      <c r="AF363" s="27">
        <f t="shared" si="30"/>
        <v>0</v>
      </c>
      <c r="AG363" s="27">
        <f t="shared" si="31"/>
        <v>0</v>
      </c>
    </row>
    <row r="364" spans="1:33" s="75" customFormat="1">
      <c r="A364" s="75">
        <v>2150</v>
      </c>
      <c r="B364" s="19" t="s">
        <v>1125</v>
      </c>
      <c r="C364" s="32" t="s">
        <v>430</v>
      </c>
      <c r="D364" s="21">
        <v>363</v>
      </c>
      <c r="E364" s="80" t="s">
        <v>872</v>
      </c>
      <c r="F364" s="80" t="s">
        <v>873</v>
      </c>
      <c r="G364" s="49" t="s">
        <v>290</v>
      </c>
      <c r="H364" s="80" t="s">
        <v>874</v>
      </c>
      <c r="I364" s="81">
        <v>45775</v>
      </c>
      <c r="J364" s="49" t="s">
        <v>290</v>
      </c>
      <c r="K364" s="53">
        <v>998599</v>
      </c>
      <c r="L364" s="49" t="s">
        <v>32</v>
      </c>
      <c r="M364" s="49">
        <v>1</v>
      </c>
      <c r="N364" s="23" t="s">
        <v>33</v>
      </c>
      <c r="O364" s="130">
        <v>239230</v>
      </c>
      <c r="P364" s="115"/>
      <c r="Q364" s="115">
        <v>21530.7</v>
      </c>
      <c r="R364" s="115">
        <v>21530.7</v>
      </c>
      <c r="S364" s="115"/>
      <c r="T364" s="115"/>
      <c r="U364" s="115">
        <f t="shared" ref="U364:U427" si="32">O364+Q364+R364</f>
        <v>282291.40000000002</v>
      </c>
      <c r="V364" s="73"/>
      <c r="W364" s="19" t="str">
        <f>VLOOKUP(F364,[3]gstzen!$H$2:$H$500,1,0)</f>
        <v>33ABBCA7461L1ZK</v>
      </c>
      <c r="X364" s="31" t="str">
        <f>VLOOKUP(H364,[3]gstzen!$E$14:$E$481,1,0)</f>
        <v>GE215018971756</v>
      </c>
      <c r="Y364" s="19">
        <f>VLOOKUP(O364,[3]gstzen!$N$2:$N$500,1,0)</f>
        <v>239230</v>
      </c>
      <c r="Z364" s="19">
        <f>VLOOKUP(Q364,[3]gstzen!$Q$2:$Q$502,1,0)</f>
        <v>21530.7</v>
      </c>
      <c r="AA364" s="19">
        <f>VLOOKUP(R364,[3]gstzen!$P$2:$P$500,1,0)</f>
        <v>21530.7</v>
      </c>
      <c r="AB364" s="19">
        <f t="shared" si="28"/>
        <v>282291.40000000002</v>
      </c>
      <c r="AC364" s="73"/>
      <c r="AD364" s="27">
        <f t="shared" si="29"/>
        <v>0</v>
      </c>
      <c r="AE364" s="27">
        <f t="shared" si="30"/>
        <v>0</v>
      </c>
      <c r="AF364" s="27">
        <f t="shared" si="30"/>
        <v>0</v>
      </c>
      <c r="AG364" s="27">
        <f t="shared" si="31"/>
        <v>0</v>
      </c>
    </row>
    <row r="365" spans="1:33" s="75" customFormat="1">
      <c r="A365" s="75">
        <v>2150</v>
      </c>
      <c r="B365" s="19" t="s">
        <v>1125</v>
      </c>
      <c r="C365" s="32" t="s">
        <v>430</v>
      </c>
      <c r="D365" s="21">
        <v>364</v>
      </c>
      <c r="E365" s="80" t="s">
        <v>709</v>
      </c>
      <c r="F365" s="80" t="s">
        <v>710</v>
      </c>
      <c r="G365" s="49" t="s">
        <v>290</v>
      </c>
      <c r="H365" s="80" t="s">
        <v>875</v>
      </c>
      <c r="I365" s="81">
        <v>45775</v>
      </c>
      <c r="J365" s="49" t="s">
        <v>290</v>
      </c>
      <c r="K365" s="53">
        <v>998599</v>
      </c>
      <c r="L365" s="49" t="s">
        <v>32</v>
      </c>
      <c r="M365" s="49">
        <v>1</v>
      </c>
      <c r="N365" s="23" t="s">
        <v>33</v>
      </c>
      <c r="O365" s="130">
        <v>25000</v>
      </c>
      <c r="P365" s="115"/>
      <c r="Q365" s="115">
        <v>2250</v>
      </c>
      <c r="R365" s="115">
        <v>2250</v>
      </c>
      <c r="S365" s="115"/>
      <c r="T365" s="115"/>
      <c r="U365" s="115">
        <f t="shared" si="32"/>
        <v>29500</v>
      </c>
      <c r="V365" s="73"/>
      <c r="W365" s="19" t="str">
        <f>VLOOKUP(F365,[3]gstzen!$H$2:$H$500,1,0)</f>
        <v>33AAFCE3256J1ZP</v>
      </c>
      <c r="X365" s="31" t="str">
        <f>VLOOKUP(H365,[3]gstzen!$E$14:$E$481,1,0)</f>
        <v>GE215018981757</v>
      </c>
      <c r="Y365" s="19">
        <f>VLOOKUP(O365,[3]gstzen!$N$2:$N$500,1,0)</f>
        <v>25000</v>
      </c>
      <c r="Z365" s="19">
        <f>VLOOKUP(Q365,[3]gstzen!$Q$2:$Q$502,1,0)</f>
        <v>2250</v>
      </c>
      <c r="AA365" s="19">
        <f>VLOOKUP(R365,[3]gstzen!$P$2:$P$500,1,0)</f>
        <v>2250</v>
      </c>
      <c r="AB365" s="19">
        <f t="shared" si="28"/>
        <v>29500</v>
      </c>
      <c r="AC365" s="73"/>
      <c r="AD365" s="27">
        <f t="shared" si="29"/>
        <v>0</v>
      </c>
      <c r="AE365" s="27">
        <f t="shared" si="30"/>
        <v>0</v>
      </c>
      <c r="AF365" s="27">
        <f t="shared" si="30"/>
        <v>0</v>
      </c>
      <c r="AG365" s="27">
        <f t="shared" si="31"/>
        <v>0</v>
      </c>
    </row>
    <row r="366" spans="1:33" s="75" customFormat="1">
      <c r="A366" s="75">
        <v>2150</v>
      </c>
      <c r="B366" s="19" t="s">
        <v>1125</v>
      </c>
      <c r="C366" s="32" t="s">
        <v>430</v>
      </c>
      <c r="D366" s="21">
        <v>365</v>
      </c>
      <c r="E366" s="80" t="s">
        <v>876</v>
      </c>
      <c r="F366" s="80" t="s">
        <v>877</v>
      </c>
      <c r="G366" s="49" t="s">
        <v>290</v>
      </c>
      <c r="H366" s="80" t="s">
        <v>878</v>
      </c>
      <c r="I366" s="81">
        <v>45775</v>
      </c>
      <c r="J366" s="49" t="s">
        <v>290</v>
      </c>
      <c r="K366" s="53">
        <v>998599</v>
      </c>
      <c r="L366" s="49" t="s">
        <v>32</v>
      </c>
      <c r="M366" s="49">
        <v>1</v>
      </c>
      <c r="N366" s="23" t="s">
        <v>33</v>
      </c>
      <c r="O366" s="130">
        <v>25000</v>
      </c>
      <c r="P366" s="115"/>
      <c r="Q366" s="115">
        <v>2250</v>
      </c>
      <c r="R366" s="115">
        <v>2250</v>
      </c>
      <c r="S366" s="115"/>
      <c r="T366" s="115"/>
      <c r="U366" s="115">
        <f t="shared" si="32"/>
        <v>29500</v>
      </c>
      <c r="V366" s="73"/>
      <c r="W366" s="19" t="str">
        <f>VLOOKUP(F366,[3]gstzen!$H$2:$H$500,1,0)</f>
        <v>33ACCFS3094E1ZB</v>
      </c>
      <c r="X366" s="31" t="str">
        <f>VLOOKUP(H366,[3]gstzen!$E$14:$E$481,1,0)</f>
        <v>GE215018991758</v>
      </c>
      <c r="Y366" s="19">
        <f>VLOOKUP(O366,[3]gstzen!$N$2:$N$500,1,0)</f>
        <v>25000</v>
      </c>
      <c r="Z366" s="19">
        <f>VLOOKUP(Q366,[3]gstzen!$Q$2:$Q$502,1,0)</f>
        <v>2250</v>
      </c>
      <c r="AA366" s="19">
        <f>VLOOKUP(R366,[3]gstzen!$P$2:$P$500,1,0)</f>
        <v>2250</v>
      </c>
      <c r="AB366" s="19">
        <f t="shared" si="28"/>
        <v>29500</v>
      </c>
      <c r="AC366" s="73"/>
      <c r="AD366" s="27">
        <f t="shared" si="29"/>
        <v>0</v>
      </c>
      <c r="AE366" s="27">
        <f t="shared" si="30"/>
        <v>0</v>
      </c>
      <c r="AF366" s="27">
        <f t="shared" si="30"/>
        <v>0</v>
      </c>
      <c r="AG366" s="27">
        <f t="shared" si="31"/>
        <v>0</v>
      </c>
    </row>
    <row r="367" spans="1:33" s="75" customFormat="1">
      <c r="A367" s="75">
        <v>2150</v>
      </c>
      <c r="B367" s="19" t="s">
        <v>1125</v>
      </c>
      <c r="C367" s="32" t="s">
        <v>430</v>
      </c>
      <c r="D367" s="21">
        <v>366</v>
      </c>
      <c r="E367" s="80" t="s">
        <v>876</v>
      </c>
      <c r="F367" s="80" t="s">
        <v>877</v>
      </c>
      <c r="G367" s="49" t="s">
        <v>290</v>
      </c>
      <c r="H367" s="80" t="s">
        <v>879</v>
      </c>
      <c r="I367" s="81">
        <v>45776</v>
      </c>
      <c r="J367" s="49" t="s">
        <v>290</v>
      </c>
      <c r="K367" s="53">
        <v>998599</v>
      </c>
      <c r="L367" s="49" t="s">
        <v>32</v>
      </c>
      <c r="M367" s="49">
        <v>1</v>
      </c>
      <c r="N367" s="23" t="s">
        <v>33</v>
      </c>
      <c r="O367" s="130">
        <v>25000</v>
      </c>
      <c r="P367" s="115"/>
      <c r="Q367" s="115">
        <v>2250</v>
      </c>
      <c r="R367" s="115">
        <v>2250</v>
      </c>
      <c r="S367" s="115"/>
      <c r="T367" s="115"/>
      <c r="U367" s="115">
        <f t="shared" si="32"/>
        <v>29500</v>
      </c>
      <c r="V367" s="73"/>
      <c r="W367" s="19" t="str">
        <f>VLOOKUP(F367,[3]gstzen!$H$2:$H$500,1,0)</f>
        <v>33ACCFS3094E1ZB</v>
      </c>
      <c r="X367" s="31" t="str">
        <f>VLOOKUP(H367,[3]gstzen!$E$14:$E$481,1,0)</f>
        <v>GE215019001759</v>
      </c>
      <c r="Y367" s="19">
        <f>VLOOKUP(O367,[3]gstzen!$N$2:$N$500,1,0)</f>
        <v>25000</v>
      </c>
      <c r="Z367" s="19">
        <f>VLOOKUP(Q367,[3]gstzen!$Q$2:$Q$502,1,0)</f>
        <v>2250</v>
      </c>
      <c r="AA367" s="19">
        <f>VLOOKUP(R367,[3]gstzen!$P$2:$P$500,1,0)</f>
        <v>2250</v>
      </c>
      <c r="AB367" s="19">
        <f t="shared" si="28"/>
        <v>29500</v>
      </c>
      <c r="AC367" s="73"/>
      <c r="AD367" s="27">
        <f t="shared" si="29"/>
        <v>0</v>
      </c>
      <c r="AE367" s="27">
        <f t="shared" si="30"/>
        <v>0</v>
      </c>
      <c r="AF367" s="27">
        <f t="shared" si="30"/>
        <v>0</v>
      </c>
      <c r="AG367" s="27">
        <f t="shared" si="31"/>
        <v>0</v>
      </c>
    </row>
    <row r="368" spans="1:33" s="75" customFormat="1">
      <c r="A368" s="75">
        <v>2150</v>
      </c>
      <c r="B368" s="19" t="s">
        <v>1125</v>
      </c>
      <c r="C368" s="32" t="s">
        <v>430</v>
      </c>
      <c r="D368" s="21">
        <v>367</v>
      </c>
      <c r="E368" s="80" t="s">
        <v>880</v>
      </c>
      <c r="F368" s="61" t="s">
        <v>881</v>
      </c>
      <c r="G368" s="49" t="s">
        <v>290</v>
      </c>
      <c r="H368" s="80" t="s">
        <v>882</v>
      </c>
      <c r="I368" s="81">
        <v>45776</v>
      </c>
      <c r="J368" s="49" t="s">
        <v>290</v>
      </c>
      <c r="K368" s="53">
        <v>998599</v>
      </c>
      <c r="L368" s="49" t="s">
        <v>32</v>
      </c>
      <c r="M368" s="49">
        <v>1</v>
      </c>
      <c r="N368" s="23" t="s">
        <v>33</v>
      </c>
      <c r="O368" s="130">
        <v>25000</v>
      </c>
      <c r="P368" s="115"/>
      <c r="Q368" s="115">
        <v>2250</v>
      </c>
      <c r="R368" s="115">
        <v>2250</v>
      </c>
      <c r="S368" s="115"/>
      <c r="T368" s="115"/>
      <c r="U368" s="115">
        <f t="shared" si="32"/>
        <v>29500</v>
      </c>
      <c r="V368" s="73"/>
      <c r="W368" s="19" t="str">
        <f>VLOOKUP(F368,[3]gstzen!$H$2:$H$500,1,0)</f>
        <v>33AACCV8776B1Z9</v>
      </c>
      <c r="X368" s="31" t="str">
        <f>VLOOKUP(H368,[3]gstzen!$E$14:$E$481,1,0)</f>
        <v>GE215019011760</v>
      </c>
      <c r="Y368" s="19">
        <f>VLOOKUP(O368,[3]gstzen!$N$2:$N$500,1,0)</f>
        <v>25000</v>
      </c>
      <c r="Z368" s="19">
        <f>VLOOKUP(Q368,[3]gstzen!$Q$2:$Q$502,1,0)</f>
        <v>2250</v>
      </c>
      <c r="AA368" s="19">
        <f>VLOOKUP(R368,[3]gstzen!$P$2:$P$500,1,0)</f>
        <v>2250</v>
      </c>
      <c r="AB368" s="19">
        <f t="shared" si="28"/>
        <v>29500</v>
      </c>
      <c r="AC368" s="73"/>
      <c r="AD368" s="27">
        <f t="shared" si="29"/>
        <v>0</v>
      </c>
      <c r="AE368" s="27">
        <f t="shared" si="30"/>
        <v>0</v>
      </c>
      <c r="AF368" s="27">
        <f t="shared" si="30"/>
        <v>0</v>
      </c>
      <c r="AG368" s="27">
        <f t="shared" si="31"/>
        <v>0</v>
      </c>
    </row>
    <row r="369" spans="1:33" s="75" customFormat="1">
      <c r="A369" s="75">
        <v>2150</v>
      </c>
      <c r="B369" s="19" t="s">
        <v>1125</v>
      </c>
      <c r="C369" s="32" t="s">
        <v>430</v>
      </c>
      <c r="D369" s="21">
        <v>368</v>
      </c>
      <c r="E369" s="80" t="s">
        <v>843</v>
      </c>
      <c r="F369" s="80" t="s">
        <v>844</v>
      </c>
      <c r="G369" s="49" t="s">
        <v>290</v>
      </c>
      <c r="H369" s="80" t="s">
        <v>883</v>
      </c>
      <c r="I369" s="81">
        <v>45776</v>
      </c>
      <c r="J369" s="49" t="s">
        <v>290</v>
      </c>
      <c r="K369" s="53">
        <v>998599</v>
      </c>
      <c r="L369" s="49" t="s">
        <v>32</v>
      </c>
      <c r="M369" s="49">
        <v>1</v>
      </c>
      <c r="N369" s="23" t="s">
        <v>33</v>
      </c>
      <c r="O369" s="130">
        <v>100000</v>
      </c>
      <c r="P369" s="115"/>
      <c r="Q369" s="115">
        <v>9000</v>
      </c>
      <c r="R369" s="115">
        <v>9000</v>
      </c>
      <c r="S369" s="115"/>
      <c r="T369" s="115"/>
      <c r="U369" s="115">
        <f t="shared" si="32"/>
        <v>118000</v>
      </c>
      <c r="V369" s="73"/>
      <c r="W369" s="19" t="str">
        <f>VLOOKUP(F369,[3]gstzen!$H$2:$H$500,1,0)</f>
        <v>33AAJCP7736L1ZX</v>
      </c>
      <c r="X369" s="31" t="str">
        <f>VLOOKUP(H369,[3]gstzen!$E$14:$E$481,1,0)</f>
        <v>GE215019021761</v>
      </c>
      <c r="Y369" s="19">
        <f>VLOOKUP(O369,[3]gstzen!$N$2:$N$500,1,0)</f>
        <v>100000</v>
      </c>
      <c r="Z369" s="19">
        <f>VLOOKUP(Q369,[3]gstzen!$Q$2:$Q$502,1,0)</f>
        <v>9000</v>
      </c>
      <c r="AA369" s="19">
        <f>VLOOKUP(R369,[3]gstzen!$P$2:$P$500,1,0)</f>
        <v>9000</v>
      </c>
      <c r="AB369" s="19">
        <f t="shared" si="28"/>
        <v>118000</v>
      </c>
      <c r="AC369" s="73"/>
      <c r="AD369" s="27">
        <f t="shared" si="29"/>
        <v>0</v>
      </c>
      <c r="AE369" s="27">
        <f t="shared" si="30"/>
        <v>0</v>
      </c>
      <c r="AF369" s="27">
        <f t="shared" si="30"/>
        <v>0</v>
      </c>
      <c r="AG369" s="27">
        <f t="shared" si="31"/>
        <v>0</v>
      </c>
    </row>
    <row r="370" spans="1:33" s="75" customFormat="1">
      <c r="A370" s="75">
        <v>2150</v>
      </c>
      <c r="B370" s="19" t="s">
        <v>1125</v>
      </c>
      <c r="C370" s="32" t="s">
        <v>430</v>
      </c>
      <c r="D370" s="21">
        <v>369</v>
      </c>
      <c r="E370" s="80" t="s">
        <v>826</v>
      </c>
      <c r="F370" s="80" t="s">
        <v>827</v>
      </c>
      <c r="G370" s="49" t="s">
        <v>290</v>
      </c>
      <c r="H370" s="80" t="s">
        <v>884</v>
      </c>
      <c r="I370" s="81">
        <v>45776</v>
      </c>
      <c r="J370" s="49" t="s">
        <v>290</v>
      </c>
      <c r="K370" s="53">
        <v>998599</v>
      </c>
      <c r="L370" s="49" t="s">
        <v>32</v>
      </c>
      <c r="M370" s="49">
        <v>1</v>
      </c>
      <c r="N370" s="23" t="s">
        <v>33</v>
      </c>
      <c r="O370" s="130">
        <v>239230</v>
      </c>
      <c r="P370" s="115"/>
      <c r="Q370" s="115">
        <v>21530.7</v>
      </c>
      <c r="R370" s="115">
        <v>21530.7</v>
      </c>
      <c r="S370" s="115"/>
      <c r="T370" s="115"/>
      <c r="U370" s="115">
        <f t="shared" si="32"/>
        <v>282291.40000000002</v>
      </c>
      <c r="V370" s="73"/>
      <c r="W370" s="19" t="str">
        <f>VLOOKUP(F370,[3]gstzen!$H$2:$H$500,1,0)</f>
        <v>33ABMCS7575G1ZV</v>
      </c>
      <c r="X370" s="31" t="str">
        <f>VLOOKUP(H370,[3]gstzen!$E$14:$E$481,1,0)</f>
        <v>GE215019031762</v>
      </c>
      <c r="Y370" s="19">
        <f>VLOOKUP(O370,[3]gstzen!$N$2:$N$500,1,0)</f>
        <v>239230</v>
      </c>
      <c r="Z370" s="19">
        <f>VLOOKUP(Q370,[3]gstzen!$Q$2:$Q$502,1,0)</f>
        <v>21530.7</v>
      </c>
      <c r="AA370" s="19">
        <f>VLOOKUP(R370,[3]gstzen!$P$2:$P$500,1,0)</f>
        <v>21530.7</v>
      </c>
      <c r="AB370" s="19">
        <f t="shared" si="28"/>
        <v>282291.40000000002</v>
      </c>
      <c r="AC370" s="73"/>
      <c r="AD370" s="27">
        <f t="shared" si="29"/>
        <v>0</v>
      </c>
      <c r="AE370" s="27">
        <f t="shared" si="30"/>
        <v>0</v>
      </c>
      <c r="AF370" s="27">
        <f t="shared" si="30"/>
        <v>0</v>
      </c>
      <c r="AG370" s="27">
        <f t="shared" si="31"/>
        <v>0</v>
      </c>
    </row>
    <row r="371" spans="1:33" s="75" customFormat="1">
      <c r="A371" s="75">
        <v>2150</v>
      </c>
      <c r="B371" s="19" t="s">
        <v>1125</v>
      </c>
      <c r="C371" s="32" t="s">
        <v>430</v>
      </c>
      <c r="D371" s="21">
        <v>370</v>
      </c>
      <c r="E371" s="80" t="s">
        <v>885</v>
      </c>
      <c r="F371" s="80" t="s">
        <v>886</v>
      </c>
      <c r="G371" s="49" t="s">
        <v>290</v>
      </c>
      <c r="H371" s="80" t="s">
        <v>887</v>
      </c>
      <c r="I371" s="81">
        <v>45776</v>
      </c>
      <c r="J371" s="49" t="s">
        <v>290</v>
      </c>
      <c r="K371" s="53">
        <v>998599</v>
      </c>
      <c r="L371" s="49" t="s">
        <v>32</v>
      </c>
      <c r="M371" s="49">
        <v>1</v>
      </c>
      <c r="N371" s="23" t="s">
        <v>33</v>
      </c>
      <c r="O371" s="130">
        <v>239230</v>
      </c>
      <c r="P371" s="115"/>
      <c r="Q371" s="115">
        <v>21530.7</v>
      </c>
      <c r="R371" s="115">
        <v>21530.7</v>
      </c>
      <c r="S371" s="115"/>
      <c r="T371" s="115"/>
      <c r="U371" s="115">
        <f t="shared" si="32"/>
        <v>282291.40000000002</v>
      </c>
      <c r="V371" s="73"/>
      <c r="W371" s="19" t="str">
        <f>VLOOKUP(F371,[3]gstzen!$H$2:$H$500,1,0)</f>
        <v>33AALFE4794Q1ZM</v>
      </c>
      <c r="X371" s="31" t="str">
        <f>VLOOKUP(H371,[3]gstzen!$E$14:$E$481,1,0)</f>
        <v>GE215019041763</v>
      </c>
      <c r="Y371" s="19">
        <f>VLOOKUP(O371,[3]gstzen!$N$2:$N$500,1,0)</f>
        <v>239230</v>
      </c>
      <c r="Z371" s="19">
        <f>VLOOKUP(Q371,[3]gstzen!$Q$2:$Q$502,1,0)</f>
        <v>21530.7</v>
      </c>
      <c r="AA371" s="19">
        <f>VLOOKUP(R371,[3]gstzen!$P$2:$P$500,1,0)</f>
        <v>21530.7</v>
      </c>
      <c r="AB371" s="19">
        <f t="shared" si="28"/>
        <v>282291.40000000002</v>
      </c>
      <c r="AC371" s="73"/>
      <c r="AD371" s="27">
        <f t="shared" si="29"/>
        <v>0</v>
      </c>
      <c r="AE371" s="27">
        <f t="shared" si="30"/>
        <v>0</v>
      </c>
      <c r="AF371" s="27">
        <f t="shared" si="30"/>
        <v>0</v>
      </c>
      <c r="AG371" s="27">
        <f t="shared" si="31"/>
        <v>0</v>
      </c>
    </row>
    <row r="372" spans="1:33" s="75" customFormat="1">
      <c r="A372" s="75">
        <v>2150</v>
      </c>
      <c r="B372" s="19" t="s">
        <v>1125</v>
      </c>
      <c r="C372" s="32" t="s">
        <v>430</v>
      </c>
      <c r="D372" s="21">
        <v>371</v>
      </c>
      <c r="E372" s="80" t="s">
        <v>888</v>
      </c>
      <c r="F372" s="80" t="s">
        <v>889</v>
      </c>
      <c r="G372" s="49" t="s">
        <v>290</v>
      </c>
      <c r="H372" s="80" t="s">
        <v>890</v>
      </c>
      <c r="I372" s="81">
        <v>45776</v>
      </c>
      <c r="J372" s="49" t="s">
        <v>290</v>
      </c>
      <c r="K372" s="53">
        <v>998599</v>
      </c>
      <c r="L372" s="49" t="s">
        <v>32</v>
      </c>
      <c r="M372" s="49">
        <v>1</v>
      </c>
      <c r="N372" s="23" t="s">
        <v>33</v>
      </c>
      <c r="O372" s="130">
        <v>174900</v>
      </c>
      <c r="P372" s="115"/>
      <c r="Q372" s="115">
        <v>15741</v>
      </c>
      <c r="R372" s="115">
        <v>15741</v>
      </c>
      <c r="S372" s="115"/>
      <c r="T372" s="115"/>
      <c r="U372" s="115">
        <f t="shared" si="32"/>
        <v>206382</v>
      </c>
      <c r="V372" s="73"/>
      <c r="W372" s="19" t="str">
        <f>VLOOKUP(F372,[3]gstzen!$H$2:$H$500,1,0)</f>
        <v>33AAJCK0257F1ZT</v>
      </c>
      <c r="X372" s="31" t="str">
        <f>VLOOKUP(H372,[3]gstzen!$E$14:$E$481,1,0)</f>
        <v>GE215019051764</v>
      </c>
      <c r="Y372" s="19">
        <f>VLOOKUP(O372,[3]gstzen!$N$2:$N$500,1,0)</f>
        <v>174900</v>
      </c>
      <c r="Z372" s="19">
        <f>VLOOKUP(Q372,[3]gstzen!$Q$2:$Q$502,1,0)</f>
        <v>15741</v>
      </c>
      <c r="AA372" s="19">
        <f>VLOOKUP(R372,[3]gstzen!$P$2:$P$500,1,0)</f>
        <v>15741</v>
      </c>
      <c r="AB372" s="19">
        <f t="shared" si="28"/>
        <v>206382</v>
      </c>
      <c r="AC372" s="73"/>
      <c r="AD372" s="27">
        <f t="shared" si="29"/>
        <v>0</v>
      </c>
      <c r="AE372" s="27">
        <f t="shared" si="30"/>
        <v>0</v>
      </c>
      <c r="AF372" s="27">
        <f t="shared" si="30"/>
        <v>0</v>
      </c>
      <c r="AG372" s="27">
        <f t="shared" si="31"/>
        <v>0</v>
      </c>
    </row>
    <row r="373" spans="1:33" s="75" customFormat="1">
      <c r="A373" s="75">
        <v>2150</v>
      </c>
      <c r="B373" s="19" t="s">
        <v>1125</v>
      </c>
      <c r="C373" s="32" t="s">
        <v>430</v>
      </c>
      <c r="D373" s="21">
        <v>372</v>
      </c>
      <c r="E373" s="80" t="s">
        <v>891</v>
      </c>
      <c r="F373" s="80" t="s">
        <v>892</v>
      </c>
      <c r="G373" s="49" t="s">
        <v>290</v>
      </c>
      <c r="H373" s="80" t="s">
        <v>893</v>
      </c>
      <c r="I373" s="81">
        <v>45776</v>
      </c>
      <c r="J373" s="49" t="s">
        <v>290</v>
      </c>
      <c r="K373" s="53">
        <v>998599</v>
      </c>
      <c r="L373" s="49" t="s">
        <v>32</v>
      </c>
      <c r="M373" s="49">
        <v>1</v>
      </c>
      <c r="N373" s="23" t="s">
        <v>33</v>
      </c>
      <c r="O373" s="130">
        <v>50000</v>
      </c>
      <c r="P373" s="115"/>
      <c r="Q373" s="115">
        <v>4500</v>
      </c>
      <c r="R373" s="115">
        <v>4500</v>
      </c>
      <c r="S373" s="115"/>
      <c r="T373" s="115"/>
      <c r="U373" s="115">
        <f t="shared" si="32"/>
        <v>59000</v>
      </c>
      <c r="V373" s="73"/>
      <c r="W373" s="19" t="str">
        <f>VLOOKUP(F373,[3]gstzen!$H$2:$H$500,1,0)</f>
        <v>33AAKCK3257G1ZK</v>
      </c>
      <c r="X373" s="31" t="str">
        <f>VLOOKUP(H373,[3]gstzen!$E$14:$E$481,1,0)</f>
        <v>GE215019061765</v>
      </c>
      <c r="Y373" s="19">
        <f>VLOOKUP(O373,[3]gstzen!$N$2:$N$500,1,0)</f>
        <v>50000</v>
      </c>
      <c r="Z373" s="19">
        <f>VLOOKUP(Q373,[3]gstzen!$Q$2:$Q$502,1,0)</f>
        <v>4500</v>
      </c>
      <c r="AA373" s="19">
        <f>VLOOKUP(R373,[3]gstzen!$P$2:$P$500,1,0)</f>
        <v>4500</v>
      </c>
      <c r="AB373" s="19">
        <f t="shared" si="28"/>
        <v>59000</v>
      </c>
      <c r="AC373" s="73"/>
      <c r="AD373" s="27">
        <f t="shared" si="29"/>
        <v>0</v>
      </c>
      <c r="AE373" s="27">
        <f t="shared" si="30"/>
        <v>0</v>
      </c>
      <c r="AF373" s="27">
        <f t="shared" si="30"/>
        <v>0</v>
      </c>
      <c r="AG373" s="27">
        <f t="shared" si="31"/>
        <v>0</v>
      </c>
    </row>
    <row r="374" spans="1:33" s="75" customFormat="1">
      <c r="A374" s="75">
        <v>2150</v>
      </c>
      <c r="B374" s="19" t="s">
        <v>1125</v>
      </c>
      <c r="C374" s="32" t="s">
        <v>430</v>
      </c>
      <c r="D374" s="21">
        <v>373</v>
      </c>
      <c r="E374" s="80" t="s">
        <v>894</v>
      </c>
      <c r="F374" s="80" t="s">
        <v>895</v>
      </c>
      <c r="G374" s="49" t="s">
        <v>290</v>
      </c>
      <c r="H374" s="80" t="s">
        <v>896</v>
      </c>
      <c r="I374" s="81">
        <v>45776</v>
      </c>
      <c r="J374" s="49" t="s">
        <v>290</v>
      </c>
      <c r="K374" s="53">
        <v>998599</v>
      </c>
      <c r="L374" s="49" t="s">
        <v>32</v>
      </c>
      <c r="M374" s="49">
        <v>1</v>
      </c>
      <c r="N374" s="23" t="s">
        <v>33</v>
      </c>
      <c r="O374" s="130">
        <v>174900</v>
      </c>
      <c r="P374" s="115"/>
      <c r="Q374" s="115">
        <v>15741</v>
      </c>
      <c r="R374" s="115">
        <v>15741</v>
      </c>
      <c r="S374" s="115"/>
      <c r="T374" s="115"/>
      <c r="U374" s="115">
        <f t="shared" si="32"/>
        <v>206382</v>
      </c>
      <c r="V374" s="73"/>
      <c r="W374" s="19" t="str">
        <f>VLOOKUP(F374,[3]gstzen!$H$2:$H$500,1,0)</f>
        <v>33AAYFR6845A1ZX</v>
      </c>
      <c r="X374" s="31" t="str">
        <f>VLOOKUP(H374,[3]gstzen!$E$14:$E$481,1,0)</f>
        <v>GE215019071766</v>
      </c>
      <c r="Y374" s="19">
        <f>VLOOKUP(O374,[3]gstzen!$N$2:$N$500,1,0)</f>
        <v>174900</v>
      </c>
      <c r="Z374" s="19">
        <f>VLOOKUP(Q374,[3]gstzen!$Q$2:$Q$502,1,0)</f>
        <v>15741</v>
      </c>
      <c r="AA374" s="19">
        <f>VLOOKUP(R374,[3]gstzen!$P$2:$P$500,1,0)</f>
        <v>15741</v>
      </c>
      <c r="AB374" s="19">
        <f t="shared" si="28"/>
        <v>206382</v>
      </c>
      <c r="AC374" s="73"/>
      <c r="AD374" s="27">
        <f t="shared" si="29"/>
        <v>0</v>
      </c>
      <c r="AE374" s="27">
        <f t="shared" si="30"/>
        <v>0</v>
      </c>
      <c r="AF374" s="27">
        <f t="shared" si="30"/>
        <v>0</v>
      </c>
      <c r="AG374" s="27">
        <f t="shared" si="31"/>
        <v>0</v>
      </c>
    </row>
    <row r="375" spans="1:33" s="75" customFormat="1">
      <c r="A375" s="75">
        <v>2150</v>
      </c>
      <c r="B375" s="19" t="s">
        <v>1125</v>
      </c>
      <c r="C375" s="32" t="s">
        <v>430</v>
      </c>
      <c r="D375" s="21">
        <v>374</v>
      </c>
      <c r="E375" s="80" t="s">
        <v>897</v>
      </c>
      <c r="F375" s="80" t="s">
        <v>898</v>
      </c>
      <c r="G375" s="49" t="s">
        <v>290</v>
      </c>
      <c r="H375" s="80" t="s">
        <v>899</v>
      </c>
      <c r="I375" s="81">
        <v>45776</v>
      </c>
      <c r="J375" s="49" t="s">
        <v>290</v>
      </c>
      <c r="K375" s="53">
        <v>998599</v>
      </c>
      <c r="L375" s="49" t="s">
        <v>32</v>
      </c>
      <c r="M375" s="49">
        <v>1</v>
      </c>
      <c r="N375" s="23" t="s">
        <v>33</v>
      </c>
      <c r="O375" s="130">
        <v>25000</v>
      </c>
      <c r="P375" s="115"/>
      <c r="Q375" s="115">
        <v>2250</v>
      </c>
      <c r="R375" s="115">
        <v>2250</v>
      </c>
      <c r="S375" s="115"/>
      <c r="T375" s="115"/>
      <c r="U375" s="115">
        <f t="shared" si="32"/>
        <v>29500</v>
      </c>
      <c r="V375" s="73"/>
      <c r="W375" s="19" t="str">
        <f>VLOOKUP(F375,[3]gstzen!$H$2:$H$500,1,0)</f>
        <v>33AANCR1667A1ZK</v>
      </c>
      <c r="X375" s="31" t="str">
        <f>VLOOKUP(H375,[3]gstzen!$E$14:$E$481,1,0)</f>
        <v>GE215019081767</v>
      </c>
      <c r="Y375" s="19">
        <f>VLOOKUP(O375,[3]gstzen!$N$2:$N$500,1,0)</f>
        <v>25000</v>
      </c>
      <c r="Z375" s="19">
        <f>VLOOKUP(Q375,[3]gstzen!$Q$2:$Q$502,1,0)</f>
        <v>2250</v>
      </c>
      <c r="AA375" s="19">
        <f>VLOOKUP(R375,[3]gstzen!$P$2:$P$500,1,0)</f>
        <v>2250</v>
      </c>
      <c r="AB375" s="19">
        <f t="shared" si="28"/>
        <v>29500</v>
      </c>
      <c r="AC375" s="73"/>
      <c r="AD375" s="27">
        <f t="shared" si="29"/>
        <v>0</v>
      </c>
      <c r="AE375" s="27">
        <f t="shared" si="30"/>
        <v>0</v>
      </c>
      <c r="AF375" s="27">
        <f t="shared" si="30"/>
        <v>0</v>
      </c>
      <c r="AG375" s="27">
        <f t="shared" si="31"/>
        <v>0</v>
      </c>
    </row>
    <row r="376" spans="1:33" s="75" customFormat="1">
      <c r="A376" s="75">
        <v>2150</v>
      </c>
      <c r="B376" s="19" t="s">
        <v>1125</v>
      </c>
      <c r="C376" s="32" t="s">
        <v>430</v>
      </c>
      <c r="D376" s="21">
        <v>375</v>
      </c>
      <c r="E376" s="80" t="s">
        <v>880</v>
      </c>
      <c r="F376" s="61" t="s">
        <v>881</v>
      </c>
      <c r="G376" s="49" t="s">
        <v>290</v>
      </c>
      <c r="H376" s="80" t="s">
        <v>900</v>
      </c>
      <c r="I376" s="81">
        <v>45776</v>
      </c>
      <c r="J376" s="49" t="s">
        <v>290</v>
      </c>
      <c r="K376" s="53">
        <v>998599</v>
      </c>
      <c r="L376" s="49" t="s">
        <v>32</v>
      </c>
      <c r="M376" s="49">
        <v>1</v>
      </c>
      <c r="N376" s="23" t="s">
        <v>33</v>
      </c>
      <c r="O376" s="130">
        <v>25000</v>
      </c>
      <c r="P376" s="115"/>
      <c r="Q376" s="115">
        <v>2250</v>
      </c>
      <c r="R376" s="115">
        <v>2250</v>
      </c>
      <c r="S376" s="115"/>
      <c r="T376" s="115"/>
      <c r="U376" s="115">
        <f t="shared" si="32"/>
        <v>29500</v>
      </c>
      <c r="V376" s="73"/>
      <c r="W376" s="19" t="str">
        <f>VLOOKUP(F376,[3]gstzen!$H$2:$H$500,1,0)</f>
        <v>33AACCV8776B1Z9</v>
      </c>
      <c r="X376" s="31" t="str">
        <f>VLOOKUP(H376,[3]gstzen!$E$14:$E$481,1,0)</f>
        <v>GE215019091768</v>
      </c>
      <c r="Y376" s="19">
        <f>VLOOKUP(O376,[3]gstzen!$N$2:$N$500,1,0)</f>
        <v>25000</v>
      </c>
      <c r="Z376" s="19">
        <f>VLOOKUP(Q376,[3]gstzen!$Q$2:$Q$502,1,0)</f>
        <v>2250</v>
      </c>
      <c r="AA376" s="19">
        <f>VLOOKUP(R376,[3]gstzen!$P$2:$P$500,1,0)</f>
        <v>2250</v>
      </c>
      <c r="AB376" s="19">
        <f t="shared" si="28"/>
        <v>29500</v>
      </c>
      <c r="AC376" s="73"/>
      <c r="AD376" s="27">
        <f t="shared" si="29"/>
        <v>0</v>
      </c>
      <c r="AE376" s="27">
        <f t="shared" si="30"/>
        <v>0</v>
      </c>
      <c r="AF376" s="27">
        <f t="shared" si="30"/>
        <v>0</v>
      </c>
      <c r="AG376" s="27">
        <f t="shared" si="31"/>
        <v>0</v>
      </c>
    </row>
    <row r="377" spans="1:33" s="75" customFormat="1">
      <c r="A377" s="75">
        <v>2150</v>
      </c>
      <c r="B377" s="19" t="s">
        <v>1125</v>
      </c>
      <c r="C377" s="32" t="s">
        <v>430</v>
      </c>
      <c r="D377" s="21">
        <v>376</v>
      </c>
      <c r="E377" s="80" t="s">
        <v>901</v>
      </c>
      <c r="F377" s="80" t="s">
        <v>881</v>
      </c>
      <c r="G377" s="49" t="s">
        <v>290</v>
      </c>
      <c r="H377" s="80" t="s">
        <v>902</v>
      </c>
      <c r="I377" s="81">
        <v>45776</v>
      </c>
      <c r="J377" s="49" t="s">
        <v>290</v>
      </c>
      <c r="K377" s="53">
        <v>998599</v>
      </c>
      <c r="L377" s="49" t="s">
        <v>32</v>
      </c>
      <c r="M377" s="49">
        <v>1</v>
      </c>
      <c r="N377" s="23" t="s">
        <v>33</v>
      </c>
      <c r="O377" s="130">
        <v>175000</v>
      </c>
      <c r="P377" s="115"/>
      <c r="Q377" s="115">
        <v>15750</v>
      </c>
      <c r="R377" s="115">
        <v>15750</v>
      </c>
      <c r="S377" s="115"/>
      <c r="T377" s="115"/>
      <c r="U377" s="115">
        <f t="shared" si="32"/>
        <v>206500</v>
      </c>
      <c r="V377" s="73"/>
      <c r="W377" s="19" t="str">
        <f>VLOOKUP(F377,[3]gstzen!$H$2:$H$500,1,0)</f>
        <v>33AACCV8776B1Z9</v>
      </c>
      <c r="X377" s="31" t="str">
        <f>VLOOKUP(H377,[3]gstzen!$E$14:$E$481,1,0)</f>
        <v>GE215019101769</v>
      </c>
      <c r="Y377" s="19">
        <f>VLOOKUP(O377,[3]gstzen!$N$2:$N$500,1,0)</f>
        <v>175000</v>
      </c>
      <c r="Z377" s="19">
        <f>VLOOKUP(Q377,[3]gstzen!$Q$2:$Q$502,1,0)</f>
        <v>15750</v>
      </c>
      <c r="AA377" s="19">
        <f>VLOOKUP(R377,[3]gstzen!$P$2:$P$500,1,0)</f>
        <v>15750</v>
      </c>
      <c r="AB377" s="19">
        <f t="shared" si="28"/>
        <v>206500</v>
      </c>
      <c r="AC377" s="73"/>
      <c r="AD377" s="27">
        <f t="shared" si="29"/>
        <v>0</v>
      </c>
      <c r="AE377" s="27">
        <f t="shared" si="30"/>
        <v>0</v>
      </c>
      <c r="AF377" s="27">
        <f t="shared" si="30"/>
        <v>0</v>
      </c>
      <c r="AG377" s="27">
        <f t="shared" si="31"/>
        <v>0</v>
      </c>
    </row>
    <row r="378" spans="1:33" s="75" customFormat="1">
      <c r="A378" s="75">
        <v>2150</v>
      </c>
      <c r="B378" s="19" t="s">
        <v>1125</v>
      </c>
      <c r="C378" s="32" t="s">
        <v>430</v>
      </c>
      <c r="D378" s="21">
        <v>377</v>
      </c>
      <c r="E378" s="80" t="s">
        <v>709</v>
      </c>
      <c r="F378" s="80" t="s">
        <v>710</v>
      </c>
      <c r="G378" s="49" t="s">
        <v>290</v>
      </c>
      <c r="H378" s="80" t="s">
        <v>903</v>
      </c>
      <c r="I378" s="81">
        <v>45776</v>
      </c>
      <c r="J378" s="49" t="s">
        <v>290</v>
      </c>
      <c r="K378" s="53">
        <v>998599</v>
      </c>
      <c r="L378" s="49" t="s">
        <v>32</v>
      </c>
      <c r="M378" s="49">
        <v>1</v>
      </c>
      <c r="N378" s="23" t="s">
        <v>33</v>
      </c>
      <c r="O378" s="130">
        <v>25000</v>
      </c>
      <c r="P378" s="115"/>
      <c r="Q378" s="115">
        <v>2250</v>
      </c>
      <c r="R378" s="115">
        <v>2250</v>
      </c>
      <c r="S378" s="115"/>
      <c r="T378" s="115"/>
      <c r="U378" s="115">
        <f t="shared" si="32"/>
        <v>29500</v>
      </c>
      <c r="V378" s="73"/>
      <c r="W378" s="19" t="str">
        <f>VLOOKUP(F378,[3]gstzen!$H$2:$H$500,1,0)</f>
        <v>33AAFCE3256J1ZP</v>
      </c>
      <c r="X378" s="31" t="str">
        <f>VLOOKUP(H378,[3]gstzen!$E$14:$E$481,1,0)</f>
        <v>GE215019111770</v>
      </c>
      <c r="Y378" s="19">
        <f>VLOOKUP(O378,[3]gstzen!$N$2:$N$500,1,0)</f>
        <v>25000</v>
      </c>
      <c r="Z378" s="19">
        <f>VLOOKUP(Q378,[3]gstzen!$Q$2:$Q$502,1,0)</f>
        <v>2250</v>
      </c>
      <c r="AA378" s="19">
        <f>VLOOKUP(R378,[3]gstzen!$P$2:$P$500,1,0)</f>
        <v>2250</v>
      </c>
      <c r="AB378" s="19">
        <f t="shared" si="28"/>
        <v>29500</v>
      </c>
      <c r="AC378" s="73"/>
      <c r="AD378" s="27">
        <f t="shared" si="29"/>
        <v>0</v>
      </c>
      <c r="AE378" s="27">
        <f t="shared" si="30"/>
        <v>0</v>
      </c>
      <c r="AF378" s="27">
        <f t="shared" si="30"/>
        <v>0</v>
      </c>
      <c r="AG378" s="27">
        <f t="shared" si="31"/>
        <v>0</v>
      </c>
    </row>
    <row r="379" spans="1:33" s="75" customFormat="1">
      <c r="A379" s="75">
        <v>2150</v>
      </c>
      <c r="B379" s="19" t="s">
        <v>1125</v>
      </c>
      <c r="C379" s="32" t="s">
        <v>430</v>
      </c>
      <c r="D379" s="21">
        <v>378</v>
      </c>
      <c r="E379" s="80" t="s">
        <v>904</v>
      </c>
      <c r="F379" s="80" t="s">
        <v>905</v>
      </c>
      <c r="G379" s="49" t="s">
        <v>290</v>
      </c>
      <c r="H379" s="80" t="s">
        <v>906</v>
      </c>
      <c r="I379" s="81">
        <v>45776</v>
      </c>
      <c r="J379" s="49" t="s">
        <v>290</v>
      </c>
      <c r="K379" s="53">
        <v>998599</v>
      </c>
      <c r="L379" s="49" t="s">
        <v>32</v>
      </c>
      <c r="M379" s="49">
        <v>1</v>
      </c>
      <c r="N379" s="23" t="s">
        <v>33</v>
      </c>
      <c r="O379" s="130">
        <v>25000</v>
      </c>
      <c r="P379" s="115"/>
      <c r="Q379" s="115">
        <v>2250</v>
      </c>
      <c r="R379" s="115">
        <v>2250</v>
      </c>
      <c r="S379" s="115"/>
      <c r="T379" s="115"/>
      <c r="U379" s="115">
        <f t="shared" si="32"/>
        <v>29500</v>
      </c>
      <c r="V379" s="73"/>
      <c r="W379" s="19" t="str">
        <f>VLOOKUP(F379,[3]gstzen!$H$2:$H$500,1,0)</f>
        <v>33AAECE8400F1Z3</v>
      </c>
      <c r="X379" s="31" t="str">
        <f>VLOOKUP(H379,[3]gstzen!$E$14:$E$481,1,0)</f>
        <v>GE215019121771</v>
      </c>
      <c r="Y379" s="19">
        <f>VLOOKUP(O379,[3]gstzen!$N$2:$N$500,1,0)</f>
        <v>25000</v>
      </c>
      <c r="Z379" s="19">
        <f>VLOOKUP(Q379,[3]gstzen!$Q$2:$Q$502,1,0)</f>
        <v>2250</v>
      </c>
      <c r="AA379" s="19">
        <f>VLOOKUP(R379,[3]gstzen!$P$2:$P$500,1,0)</f>
        <v>2250</v>
      </c>
      <c r="AB379" s="19">
        <f t="shared" si="28"/>
        <v>29500</v>
      </c>
      <c r="AC379" s="73"/>
      <c r="AD379" s="27">
        <f t="shared" si="29"/>
        <v>0</v>
      </c>
      <c r="AE379" s="27">
        <f t="shared" si="30"/>
        <v>0</v>
      </c>
      <c r="AF379" s="27">
        <f t="shared" si="30"/>
        <v>0</v>
      </c>
      <c r="AG379" s="27">
        <f t="shared" si="31"/>
        <v>0</v>
      </c>
    </row>
    <row r="380" spans="1:33" s="75" customFormat="1">
      <c r="A380" s="75">
        <v>2150</v>
      </c>
      <c r="B380" s="19" t="s">
        <v>1125</v>
      </c>
      <c r="C380" s="32" t="s">
        <v>430</v>
      </c>
      <c r="D380" s="21">
        <v>379</v>
      </c>
      <c r="E380" s="80" t="s">
        <v>907</v>
      </c>
      <c r="F380" s="80" t="s">
        <v>908</v>
      </c>
      <c r="G380" s="49" t="s">
        <v>290</v>
      </c>
      <c r="H380" s="80" t="s">
        <v>909</v>
      </c>
      <c r="I380" s="81">
        <v>45776</v>
      </c>
      <c r="J380" s="49" t="s">
        <v>290</v>
      </c>
      <c r="K380" s="53">
        <v>998599</v>
      </c>
      <c r="L380" s="49" t="s">
        <v>32</v>
      </c>
      <c r="M380" s="49">
        <v>1</v>
      </c>
      <c r="N380" s="23" t="s">
        <v>33</v>
      </c>
      <c r="O380" s="130">
        <v>25000</v>
      </c>
      <c r="P380" s="115"/>
      <c r="Q380" s="115">
        <v>2250</v>
      </c>
      <c r="R380" s="115">
        <v>2250</v>
      </c>
      <c r="S380" s="115"/>
      <c r="T380" s="115"/>
      <c r="U380" s="115">
        <f t="shared" si="32"/>
        <v>29500</v>
      </c>
      <c r="V380" s="73"/>
      <c r="W380" s="19" t="str">
        <f>VLOOKUP(F380,[3]gstzen!$H$2:$H$500,1,0)</f>
        <v>33AAGCG6202K1ZS</v>
      </c>
      <c r="X380" s="31" t="str">
        <f>VLOOKUP(H380,[3]gstzen!$E$14:$E$481,1,0)</f>
        <v>GE215019131772</v>
      </c>
      <c r="Y380" s="19">
        <f>VLOOKUP(O380,[3]gstzen!$N$2:$N$500,1,0)</f>
        <v>25000</v>
      </c>
      <c r="Z380" s="19">
        <f>VLOOKUP(Q380,[3]gstzen!$Q$2:$Q$502,1,0)</f>
        <v>2250</v>
      </c>
      <c r="AA380" s="19">
        <f>VLOOKUP(R380,[3]gstzen!$P$2:$P$500,1,0)</f>
        <v>2250</v>
      </c>
      <c r="AB380" s="19">
        <f t="shared" si="28"/>
        <v>29500</v>
      </c>
      <c r="AC380" s="73"/>
      <c r="AD380" s="27">
        <f t="shared" si="29"/>
        <v>0</v>
      </c>
      <c r="AE380" s="27">
        <f t="shared" si="30"/>
        <v>0</v>
      </c>
      <c r="AF380" s="27">
        <f t="shared" si="30"/>
        <v>0</v>
      </c>
      <c r="AG380" s="27">
        <f t="shared" si="31"/>
        <v>0</v>
      </c>
    </row>
    <row r="381" spans="1:33" s="75" customFormat="1">
      <c r="A381" s="75">
        <v>2150</v>
      </c>
      <c r="B381" s="19" t="s">
        <v>1125</v>
      </c>
      <c r="C381" s="32" t="s">
        <v>430</v>
      </c>
      <c r="D381" s="21">
        <v>380</v>
      </c>
      <c r="E381" s="80" t="s">
        <v>910</v>
      </c>
      <c r="F381" s="80" t="s">
        <v>911</v>
      </c>
      <c r="G381" s="49" t="s">
        <v>290</v>
      </c>
      <c r="H381" s="80" t="s">
        <v>912</v>
      </c>
      <c r="I381" s="81">
        <v>45776</v>
      </c>
      <c r="J381" s="49" t="s">
        <v>290</v>
      </c>
      <c r="K381" s="53">
        <v>998599</v>
      </c>
      <c r="L381" s="49" t="s">
        <v>32</v>
      </c>
      <c r="M381" s="49">
        <v>1</v>
      </c>
      <c r="N381" s="23" t="s">
        <v>33</v>
      </c>
      <c r="O381" s="130">
        <v>74900</v>
      </c>
      <c r="P381" s="115"/>
      <c r="Q381" s="115">
        <v>6741</v>
      </c>
      <c r="R381" s="115">
        <v>6741</v>
      </c>
      <c r="S381" s="115"/>
      <c r="T381" s="115"/>
      <c r="U381" s="115">
        <f t="shared" si="32"/>
        <v>88382</v>
      </c>
      <c r="V381" s="73"/>
      <c r="W381" s="19" t="str">
        <f>VLOOKUP(F381,[3]gstzen!$H$2:$H$500,1,0)</f>
        <v>33AATCA0025F1Z3</v>
      </c>
      <c r="X381" s="31" t="str">
        <f>VLOOKUP(H381,[3]gstzen!$E$14:$E$481,1,0)</f>
        <v>GE215019141773</v>
      </c>
      <c r="Y381" s="19">
        <f>VLOOKUP(O381,[3]gstzen!$N$2:$N$500,1,0)</f>
        <v>74900</v>
      </c>
      <c r="Z381" s="19">
        <f>VLOOKUP(Q381,[3]gstzen!$Q$2:$Q$502,1,0)</f>
        <v>6741</v>
      </c>
      <c r="AA381" s="19">
        <f>VLOOKUP(R381,[3]gstzen!$P$2:$P$500,1,0)</f>
        <v>6741</v>
      </c>
      <c r="AB381" s="19">
        <f t="shared" si="28"/>
        <v>88382</v>
      </c>
      <c r="AC381" s="73"/>
      <c r="AD381" s="27">
        <f t="shared" si="29"/>
        <v>0</v>
      </c>
      <c r="AE381" s="27">
        <f t="shared" si="30"/>
        <v>0</v>
      </c>
      <c r="AF381" s="27">
        <f t="shared" si="30"/>
        <v>0</v>
      </c>
      <c r="AG381" s="27">
        <f t="shared" si="31"/>
        <v>0</v>
      </c>
    </row>
    <row r="382" spans="1:33" s="75" customFormat="1">
      <c r="A382" s="75">
        <v>2150</v>
      </c>
      <c r="B382" s="19" t="s">
        <v>1125</v>
      </c>
      <c r="C382" s="32" t="s">
        <v>430</v>
      </c>
      <c r="D382" s="21">
        <v>381</v>
      </c>
      <c r="E382" s="80" t="s">
        <v>913</v>
      </c>
      <c r="F382" s="80" t="s">
        <v>914</v>
      </c>
      <c r="G382" s="49" t="s">
        <v>290</v>
      </c>
      <c r="H382" s="80" t="s">
        <v>915</v>
      </c>
      <c r="I382" s="81">
        <v>45776</v>
      </c>
      <c r="J382" s="49" t="s">
        <v>290</v>
      </c>
      <c r="K382" s="53">
        <v>998599</v>
      </c>
      <c r="L382" s="49" t="s">
        <v>32</v>
      </c>
      <c r="M382" s="49">
        <v>1</v>
      </c>
      <c r="N382" s="23" t="s">
        <v>33</v>
      </c>
      <c r="O382" s="130">
        <v>74900</v>
      </c>
      <c r="P382" s="115"/>
      <c r="Q382" s="115">
        <v>6741</v>
      </c>
      <c r="R382" s="115">
        <v>6741</v>
      </c>
      <c r="S382" s="115"/>
      <c r="T382" s="115"/>
      <c r="U382" s="115">
        <f t="shared" si="32"/>
        <v>88382</v>
      </c>
      <c r="V382" s="73"/>
      <c r="W382" s="19" t="str">
        <f>VLOOKUP(F382,[3]gstzen!$H$2:$H$500,1,0)</f>
        <v>33AAECV5914D1ZL</v>
      </c>
      <c r="X382" s="31" t="str">
        <f>VLOOKUP(H382,[3]gstzen!$E$14:$E$481,1,0)</f>
        <v>GE215019151774</v>
      </c>
      <c r="Y382" s="19">
        <f>VLOOKUP(O382,[3]gstzen!$N$2:$N$500,1,0)</f>
        <v>74900</v>
      </c>
      <c r="Z382" s="19">
        <f>VLOOKUP(Q382,[3]gstzen!$Q$2:$Q$502,1,0)</f>
        <v>6741</v>
      </c>
      <c r="AA382" s="19">
        <f>VLOOKUP(R382,[3]gstzen!$P$2:$P$500,1,0)</f>
        <v>6741</v>
      </c>
      <c r="AB382" s="19">
        <f t="shared" si="28"/>
        <v>88382</v>
      </c>
      <c r="AC382" s="73"/>
      <c r="AD382" s="27">
        <f t="shared" si="29"/>
        <v>0</v>
      </c>
      <c r="AE382" s="27">
        <f t="shared" si="30"/>
        <v>0</v>
      </c>
      <c r="AF382" s="27">
        <f t="shared" si="30"/>
        <v>0</v>
      </c>
      <c r="AG382" s="27">
        <f t="shared" si="31"/>
        <v>0</v>
      </c>
    </row>
    <row r="383" spans="1:33" s="75" customFormat="1">
      <c r="A383" s="75">
        <v>2150</v>
      </c>
      <c r="B383" s="19" t="s">
        <v>1125</v>
      </c>
      <c r="C383" s="32" t="s">
        <v>430</v>
      </c>
      <c r="D383" s="21">
        <v>382</v>
      </c>
      <c r="E383" s="80" t="s">
        <v>913</v>
      </c>
      <c r="F383" s="80" t="s">
        <v>914</v>
      </c>
      <c r="G383" s="49" t="s">
        <v>290</v>
      </c>
      <c r="H383" s="80" t="s">
        <v>916</v>
      </c>
      <c r="I383" s="81">
        <v>45776</v>
      </c>
      <c r="J383" s="49" t="s">
        <v>290</v>
      </c>
      <c r="K383" s="53">
        <v>998599</v>
      </c>
      <c r="L383" s="49" t="s">
        <v>32</v>
      </c>
      <c r="M383" s="49">
        <v>1</v>
      </c>
      <c r="N383" s="23" t="s">
        <v>33</v>
      </c>
      <c r="O383" s="130">
        <v>74900</v>
      </c>
      <c r="P383" s="115"/>
      <c r="Q383" s="115">
        <v>6741</v>
      </c>
      <c r="R383" s="115">
        <v>6741</v>
      </c>
      <c r="S383" s="115"/>
      <c r="T383" s="115"/>
      <c r="U383" s="115">
        <f t="shared" si="32"/>
        <v>88382</v>
      </c>
      <c r="V383" s="73"/>
      <c r="W383" s="19" t="str">
        <f>VLOOKUP(F383,[3]gstzen!$H$2:$H$500,1,0)</f>
        <v>33AAECV5914D1ZL</v>
      </c>
      <c r="X383" s="31" t="str">
        <f>VLOOKUP(H383,[3]gstzen!$E$14:$E$481,1,0)</f>
        <v>GE215019161775</v>
      </c>
      <c r="Y383" s="19">
        <f>VLOOKUP(O383,[3]gstzen!$N$2:$N$500,1,0)</f>
        <v>74900</v>
      </c>
      <c r="Z383" s="19">
        <f>VLOOKUP(Q383,[3]gstzen!$Q$2:$Q$502,1,0)</f>
        <v>6741</v>
      </c>
      <c r="AA383" s="19">
        <f>VLOOKUP(R383,[3]gstzen!$P$2:$P$500,1,0)</f>
        <v>6741</v>
      </c>
      <c r="AB383" s="19">
        <f t="shared" si="28"/>
        <v>88382</v>
      </c>
      <c r="AC383" s="73"/>
      <c r="AD383" s="27">
        <f t="shared" si="29"/>
        <v>0</v>
      </c>
      <c r="AE383" s="27">
        <f t="shared" si="30"/>
        <v>0</v>
      </c>
      <c r="AF383" s="27">
        <f t="shared" si="30"/>
        <v>0</v>
      </c>
      <c r="AG383" s="27">
        <f t="shared" si="31"/>
        <v>0</v>
      </c>
    </row>
    <row r="384" spans="1:33" s="75" customFormat="1">
      <c r="A384" s="75">
        <v>2150</v>
      </c>
      <c r="B384" s="19" t="s">
        <v>1125</v>
      </c>
      <c r="C384" s="32" t="s">
        <v>430</v>
      </c>
      <c r="D384" s="21">
        <v>383</v>
      </c>
      <c r="E384" s="80" t="s">
        <v>917</v>
      </c>
      <c r="F384" s="80" t="s">
        <v>918</v>
      </c>
      <c r="G384" s="49" t="s">
        <v>290</v>
      </c>
      <c r="H384" s="80" t="s">
        <v>919</v>
      </c>
      <c r="I384" s="81">
        <v>45776</v>
      </c>
      <c r="J384" s="49" t="s">
        <v>290</v>
      </c>
      <c r="K384" s="53">
        <v>998599</v>
      </c>
      <c r="L384" s="49" t="s">
        <v>32</v>
      </c>
      <c r="M384" s="49">
        <v>1</v>
      </c>
      <c r="N384" s="23" t="s">
        <v>33</v>
      </c>
      <c r="O384" s="130">
        <v>74900</v>
      </c>
      <c r="P384" s="115"/>
      <c r="Q384" s="115">
        <v>6741</v>
      </c>
      <c r="R384" s="115">
        <v>6741</v>
      </c>
      <c r="S384" s="115"/>
      <c r="T384" s="115"/>
      <c r="U384" s="115">
        <f t="shared" si="32"/>
        <v>88382</v>
      </c>
      <c r="V384" s="73"/>
      <c r="W384" s="19" t="str">
        <f>VLOOKUP(F384,[3]gstzen!$H$2:$H$500,1,0)</f>
        <v>33AAJCK1879K1Z4</v>
      </c>
      <c r="X384" s="31" t="str">
        <f>VLOOKUP(H384,[3]gstzen!$E$14:$E$481,1,0)</f>
        <v>GE215019171776</v>
      </c>
      <c r="Y384" s="19">
        <f>VLOOKUP(O384,[3]gstzen!$N$2:$N$500,1,0)</f>
        <v>74900</v>
      </c>
      <c r="Z384" s="19">
        <f>VLOOKUP(Q384,[3]gstzen!$Q$2:$Q$502,1,0)</f>
        <v>6741</v>
      </c>
      <c r="AA384" s="19">
        <f>VLOOKUP(R384,[3]gstzen!$P$2:$P$500,1,0)</f>
        <v>6741</v>
      </c>
      <c r="AB384" s="19">
        <f t="shared" si="28"/>
        <v>88382</v>
      </c>
      <c r="AC384" s="73"/>
      <c r="AD384" s="27">
        <f t="shared" si="29"/>
        <v>0</v>
      </c>
      <c r="AE384" s="27">
        <f t="shared" si="30"/>
        <v>0</v>
      </c>
      <c r="AF384" s="27">
        <f t="shared" si="30"/>
        <v>0</v>
      </c>
      <c r="AG384" s="27">
        <f t="shared" si="31"/>
        <v>0</v>
      </c>
    </row>
    <row r="385" spans="1:33" s="75" customFormat="1">
      <c r="A385" s="75">
        <v>2150</v>
      </c>
      <c r="B385" s="19" t="s">
        <v>1125</v>
      </c>
      <c r="C385" s="32" t="s">
        <v>430</v>
      </c>
      <c r="D385" s="21">
        <v>384</v>
      </c>
      <c r="E385" s="80" t="s">
        <v>658</v>
      </c>
      <c r="F385" s="80" t="s">
        <v>659</v>
      </c>
      <c r="G385" s="49" t="s">
        <v>290</v>
      </c>
      <c r="H385" s="80" t="s">
        <v>920</v>
      </c>
      <c r="I385" s="81">
        <v>45776</v>
      </c>
      <c r="J385" s="49" t="s">
        <v>290</v>
      </c>
      <c r="K385" s="53">
        <v>998599</v>
      </c>
      <c r="L385" s="49" t="s">
        <v>32</v>
      </c>
      <c r="M385" s="49">
        <v>1</v>
      </c>
      <c r="N385" s="23" t="s">
        <v>33</v>
      </c>
      <c r="O385" s="130">
        <v>50000</v>
      </c>
      <c r="P385" s="115"/>
      <c r="Q385" s="115">
        <v>4500</v>
      </c>
      <c r="R385" s="115">
        <v>4500</v>
      </c>
      <c r="S385" s="115"/>
      <c r="T385" s="115"/>
      <c r="U385" s="115">
        <f t="shared" si="32"/>
        <v>59000</v>
      </c>
      <c r="V385" s="73"/>
      <c r="W385" s="19" t="str">
        <f>VLOOKUP(F385,[3]gstzen!$H$2:$H$500,1,0)</f>
        <v>33AACCL0985E1ZQ</v>
      </c>
      <c r="X385" s="31" t="str">
        <f>VLOOKUP(H385,[3]gstzen!$E$14:$E$481,1,0)</f>
        <v>GE215019181777</v>
      </c>
      <c r="Y385" s="19">
        <f>VLOOKUP(O385,[3]gstzen!$N$2:$N$500,1,0)</f>
        <v>50000</v>
      </c>
      <c r="Z385" s="19">
        <f>VLOOKUP(Q385,[3]gstzen!$Q$2:$Q$502,1,0)</f>
        <v>4500</v>
      </c>
      <c r="AA385" s="19">
        <f>VLOOKUP(R385,[3]gstzen!$P$2:$P$500,1,0)</f>
        <v>4500</v>
      </c>
      <c r="AB385" s="19">
        <f t="shared" si="28"/>
        <v>59000</v>
      </c>
      <c r="AC385" s="73"/>
      <c r="AD385" s="27">
        <f t="shared" si="29"/>
        <v>0</v>
      </c>
      <c r="AE385" s="27">
        <f t="shared" si="30"/>
        <v>0</v>
      </c>
      <c r="AF385" s="27">
        <f t="shared" si="30"/>
        <v>0</v>
      </c>
      <c r="AG385" s="27">
        <f t="shared" si="31"/>
        <v>0</v>
      </c>
    </row>
    <row r="386" spans="1:33" s="75" customFormat="1">
      <c r="A386" s="75">
        <v>2150</v>
      </c>
      <c r="B386" s="19" t="s">
        <v>1125</v>
      </c>
      <c r="C386" s="32" t="s">
        <v>430</v>
      </c>
      <c r="D386" s="21">
        <v>385</v>
      </c>
      <c r="E386" s="80" t="s">
        <v>658</v>
      </c>
      <c r="F386" s="80" t="s">
        <v>659</v>
      </c>
      <c r="G386" s="49" t="s">
        <v>290</v>
      </c>
      <c r="H386" s="80" t="s">
        <v>921</v>
      </c>
      <c r="I386" s="81">
        <v>45776</v>
      </c>
      <c r="J386" s="49" t="s">
        <v>290</v>
      </c>
      <c r="K386" s="53">
        <v>998599</v>
      </c>
      <c r="L386" s="49" t="s">
        <v>32</v>
      </c>
      <c r="M386" s="49">
        <v>1</v>
      </c>
      <c r="N386" s="23" t="s">
        <v>33</v>
      </c>
      <c r="O386" s="130">
        <v>25000</v>
      </c>
      <c r="P386" s="115"/>
      <c r="Q386" s="115">
        <v>2250</v>
      </c>
      <c r="R386" s="115">
        <v>2250</v>
      </c>
      <c r="S386" s="115"/>
      <c r="T386" s="115"/>
      <c r="U386" s="115">
        <f t="shared" si="32"/>
        <v>29500</v>
      </c>
      <c r="V386" s="73"/>
      <c r="W386" s="19" t="str">
        <f>VLOOKUP(F386,[3]gstzen!$H$2:$H$500,1,0)</f>
        <v>33AACCL0985E1ZQ</v>
      </c>
      <c r="X386" s="31" t="str">
        <f>VLOOKUP(H386,[3]gstzen!$E$14:$E$481,1,0)</f>
        <v>GE215019191778</v>
      </c>
      <c r="Y386" s="19">
        <f>VLOOKUP(O386,[3]gstzen!$N$2:$N$500,1,0)</f>
        <v>25000</v>
      </c>
      <c r="Z386" s="19">
        <f>VLOOKUP(Q386,[3]gstzen!$Q$2:$Q$502,1,0)</f>
        <v>2250</v>
      </c>
      <c r="AA386" s="19">
        <f>VLOOKUP(R386,[3]gstzen!$P$2:$P$500,1,0)</f>
        <v>2250</v>
      </c>
      <c r="AB386" s="19">
        <f t="shared" si="28"/>
        <v>29500</v>
      </c>
      <c r="AC386" s="73"/>
      <c r="AD386" s="27">
        <f t="shared" si="29"/>
        <v>0</v>
      </c>
      <c r="AE386" s="27">
        <f t="shared" si="30"/>
        <v>0</v>
      </c>
      <c r="AF386" s="27">
        <f t="shared" si="30"/>
        <v>0</v>
      </c>
      <c r="AG386" s="27">
        <f t="shared" si="31"/>
        <v>0</v>
      </c>
    </row>
    <row r="387" spans="1:33" s="75" customFormat="1">
      <c r="A387" s="75">
        <v>2150</v>
      </c>
      <c r="B387" s="19" t="s">
        <v>1125</v>
      </c>
      <c r="C387" s="32" t="s">
        <v>430</v>
      </c>
      <c r="D387" s="21">
        <v>386</v>
      </c>
      <c r="E387" s="80" t="s">
        <v>917</v>
      </c>
      <c r="F387" s="80" t="s">
        <v>918</v>
      </c>
      <c r="G387" s="49" t="s">
        <v>290</v>
      </c>
      <c r="H387" s="80" t="s">
        <v>922</v>
      </c>
      <c r="I387" s="81">
        <v>45776</v>
      </c>
      <c r="J387" s="49" t="s">
        <v>290</v>
      </c>
      <c r="K387" s="53">
        <v>998599</v>
      </c>
      <c r="L387" s="49" t="s">
        <v>32</v>
      </c>
      <c r="M387" s="49">
        <v>1</v>
      </c>
      <c r="N387" s="23" t="s">
        <v>33</v>
      </c>
      <c r="O387" s="130">
        <v>74900</v>
      </c>
      <c r="P387" s="115"/>
      <c r="Q387" s="115">
        <v>6741</v>
      </c>
      <c r="R387" s="115">
        <v>6741</v>
      </c>
      <c r="S387" s="115"/>
      <c r="T387" s="115"/>
      <c r="U387" s="115">
        <f t="shared" si="32"/>
        <v>88382</v>
      </c>
      <c r="V387" s="73"/>
      <c r="W387" s="19" t="str">
        <f>VLOOKUP(F387,[3]gstzen!$H$2:$H$500,1,0)</f>
        <v>33AAJCK1879K1Z4</v>
      </c>
      <c r="X387" s="31" t="str">
        <f>VLOOKUP(H387,[3]gstzen!$E$14:$E$481,1,0)</f>
        <v>GE215019201779</v>
      </c>
      <c r="Y387" s="19">
        <f>VLOOKUP(O387,[3]gstzen!$N$2:$N$500,1,0)</f>
        <v>74900</v>
      </c>
      <c r="Z387" s="19">
        <f>VLOOKUP(Q387,[3]gstzen!$Q$2:$Q$502,1,0)</f>
        <v>6741</v>
      </c>
      <c r="AA387" s="19">
        <f>VLOOKUP(R387,[3]gstzen!$P$2:$P$500,1,0)</f>
        <v>6741</v>
      </c>
      <c r="AB387" s="19">
        <f t="shared" ref="AB387:AB450" si="33">Y387+Z387+AA387</f>
        <v>88382</v>
      </c>
      <c r="AC387" s="73"/>
      <c r="AD387" s="27">
        <f t="shared" ref="AD387:AD450" si="34">O387-Y387</f>
        <v>0</v>
      </c>
      <c r="AE387" s="27">
        <f t="shared" ref="AE387:AF450" si="35">Q387-Z387</f>
        <v>0</v>
      </c>
      <c r="AF387" s="27">
        <f t="shared" si="35"/>
        <v>0</v>
      </c>
      <c r="AG387" s="27">
        <f t="shared" ref="AG387:AG450" si="36">U387-AB387</f>
        <v>0</v>
      </c>
    </row>
    <row r="388" spans="1:33" s="75" customFormat="1">
      <c r="A388" s="75">
        <v>2150</v>
      </c>
      <c r="B388" s="19" t="s">
        <v>1125</v>
      </c>
      <c r="C388" s="32" t="s">
        <v>430</v>
      </c>
      <c r="D388" s="21">
        <v>387</v>
      </c>
      <c r="E388" s="80" t="s">
        <v>910</v>
      </c>
      <c r="F388" s="80" t="s">
        <v>911</v>
      </c>
      <c r="G388" s="49" t="s">
        <v>290</v>
      </c>
      <c r="H388" s="80" t="s">
        <v>923</v>
      </c>
      <c r="I388" s="81">
        <v>45776</v>
      </c>
      <c r="J388" s="49" t="s">
        <v>290</v>
      </c>
      <c r="K388" s="53">
        <v>998599</v>
      </c>
      <c r="L388" s="49" t="s">
        <v>32</v>
      </c>
      <c r="M388" s="49">
        <v>1</v>
      </c>
      <c r="N388" s="23" t="s">
        <v>33</v>
      </c>
      <c r="O388" s="130">
        <v>74900</v>
      </c>
      <c r="P388" s="115"/>
      <c r="Q388" s="115">
        <v>6741</v>
      </c>
      <c r="R388" s="115">
        <v>6741</v>
      </c>
      <c r="S388" s="115"/>
      <c r="T388" s="115"/>
      <c r="U388" s="115">
        <f t="shared" si="32"/>
        <v>88382</v>
      </c>
      <c r="V388" s="73"/>
      <c r="W388" s="19" t="str">
        <f>VLOOKUP(F388,[3]gstzen!$H$2:$H$500,1,0)</f>
        <v>33AATCA0025F1Z3</v>
      </c>
      <c r="X388" s="31" t="str">
        <f>VLOOKUP(H388,[3]gstzen!$E$14:$E$481,1,0)</f>
        <v>GE215019211780</v>
      </c>
      <c r="Y388" s="19">
        <f>VLOOKUP(O388,[3]gstzen!$N$2:$N$500,1,0)</f>
        <v>74900</v>
      </c>
      <c r="Z388" s="19">
        <f>VLOOKUP(Q388,[3]gstzen!$Q$2:$Q$502,1,0)</f>
        <v>6741</v>
      </c>
      <c r="AA388" s="19">
        <f>VLOOKUP(R388,[3]gstzen!$P$2:$P$500,1,0)</f>
        <v>6741</v>
      </c>
      <c r="AB388" s="19">
        <f t="shared" si="33"/>
        <v>88382</v>
      </c>
      <c r="AC388" s="73"/>
      <c r="AD388" s="27">
        <f t="shared" si="34"/>
        <v>0</v>
      </c>
      <c r="AE388" s="27">
        <f t="shared" si="35"/>
        <v>0</v>
      </c>
      <c r="AF388" s="27">
        <f t="shared" si="35"/>
        <v>0</v>
      </c>
      <c r="AG388" s="27">
        <f t="shared" si="36"/>
        <v>0</v>
      </c>
    </row>
    <row r="389" spans="1:33" s="75" customFormat="1">
      <c r="A389" s="75">
        <v>2150</v>
      </c>
      <c r="B389" s="19" t="s">
        <v>1125</v>
      </c>
      <c r="C389" s="32" t="s">
        <v>430</v>
      </c>
      <c r="D389" s="21">
        <v>388</v>
      </c>
      <c r="E389" s="80" t="s">
        <v>924</v>
      </c>
      <c r="F389" s="80" t="s">
        <v>925</v>
      </c>
      <c r="G389" s="49" t="s">
        <v>290</v>
      </c>
      <c r="H389" s="80" t="s">
        <v>926</v>
      </c>
      <c r="I389" s="81">
        <v>45776</v>
      </c>
      <c r="J389" s="49" t="s">
        <v>290</v>
      </c>
      <c r="K389" s="53">
        <v>998599</v>
      </c>
      <c r="L389" s="49" t="s">
        <v>32</v>
      </c>
      <c r="M389" s="49">
        <v>1</v>
      </c>
      <c r="N389" s="23" t="s">
        <v>33</v>
      </c>
      <c r="O389" s="130">
        <v>74900</v>
      </c>
      <c r="P389" s="115"/>
      <c r="Q389" s="115">
        <v>6741</v>
      </c>
      <c r="R389" s="115">
        <v>6741</v>
      </c>
      <c r="S389" s="115"/>
      <c r="T389" s="115"/>
      <c r="U389" s="115">
        <f t="shared" si="32"/>
        <v>88382</v>
      </c>
      <c r="V389" s="73"/>
      <c r="W389" s="19" t="str">
        <f>VLOOKUP(F389,[3]gstzen!$H$2:$H$500,1,0)</f>
        <v>33AAFCJ4185K1ZC</v>
      </c>
      <c r="X389" s="31" t="str">
        <f>VLOOKUP(H389,[3]gstzen!$E$14:$E$481,1,0)</f>
        <v>GE215019221781</v>
      </c>
      <c r="Y389" s="19">
        <f>VLOOKUP(O389,[3]gstzen!$N$2:$N$500,1,0)</f>
        <v>74900</v>
      </c>
      <c r="Z389" s="19">
        <f>VLOOKUP(Q389,[3]gstzen!$Q$2:$Q$502,1,0)</f>
        <v>6741</v>
      </c>
      <c r="AA389" s="19">
        <f>VLOOKUP(R389,[3]gstzen!$P$2:$P$500,1,0)</f>
        <v>6741</v>
      </c>
      <c r="AB389" s="19">
        <f t="shared" si="33"/>
        <v>88382</v>
      </c>
      <c r="AC389" s="73"/>
      <c r="AD389" s="27">
        <f t="shared" si="34"/>
        <v>0</v>
      </c>
      <c r="AE389" s="27">
        <f t="shared" si="35"/>
        <v>0</v>
      </c>
      <c r="AF389" s="27">
        <f t="shared" si="35"/>
        <v>0</v>
      </c>
      <c r="AG389" s="27">
        <f t="shared" si="36"/>
        <v>0</v>
      </c>
    </row>
    <row r="390" spans="1:33" s="75" customFormat="1">
      <c r="A390" s="75">
        <v>2150</v>
      </c>
      <c r="B390" s="19" t="s">
        <v>1125</v>
      </c>
      <c r="C390" s="32" t="s">
        <v>430</v>
      </c>
      <c r="D390" s="21">
        <v>389</v>
      </c>
      <c r="E390" s="80" t="s">
        <v>924</v>
      </c>
      <c r="F390" s="80" t="s">
        <v>925</v>
      </c>
      <c r="G390" s="49" t="s">
        <v>290</v>
      </c>
      <c r="H390" s="80" t="s">
        <v>927</v>
      </c>
      <c r="I390" s="81">
        <v>45776</v>
      </c>
      <c r="J390" s="49" t="s">
        <v>290</v>
      </c>
      <c r="K390" s="53">
        <v>998599</v>
      </c>
      <c r="L390" s="49" t="s">
        <v>32</v>
      </c>
      <c r="M390" s="49">
        <v>1</v>
      </c>
      <c r="N390" s="23" t="s">
        <v>33</v>
      </c>
      <c r="O390" s="130">
        <v>74900</v>
      </c>
      <c r="P390" s="115"/>
      <c r="Q390" s="115">
        <v>6741</v>
      </c>
      <c r="R390" s="115">
        <v>6741</v>
      </c>
      <c r="S390" s="115"/>
      <c r="T390" s="115"/>
      <c r="U390" s="115">
        <f t="shared" si="32"/>
        <v>88382</v>
      </c>
      <c r="V390" s="73"/>
      <c r="W390" s="19" t="str">
        <f>VLOOKUP(F390,[3]gstzen!$H$2:$H$500,1,0)</f>
        <v>33AAFCJ4185K1ZC</v>
      </c>
      <c r="X390" s="31" t="str">
        <f>VLOOKUP(H390,[3]gstzen!$E$14:$E$481,1,0)</f>
        <v>GE215019231782</v>
      </c>
      <c r="Y390" s="19">
        <f>VLOOKUP(O390,[3]gstzen!$N$2:$N$500,1,0)</f>
        <v>74900</v>
      </c>
      <c r="Z390" s="19">
        <f>VLOOKUP(Q390,[3]gstzen!$Q$2:$Q$502,1,0)</f>
        <v>6741</v>
      </c>
      <c r="AA390" s="19">
        <f>VLOOKUP(R390,[3]gstzen!$P$2:$P$500,1,0)</f>
        <v>6741</v>
      </c>
      <c r="AB390" s="19">
        <f t="shared" si="33"/>
        <v>88382</v>
      </c>
      <c r="AC390" s="73"/>
      <c r="AD390" s="27">
        <f t="shared" si="34"/>
        <v>0</v>
      </c>
      <c r="AE390" s="27">
        <f t="shared" si="35"/>
        <v>0</v>
      </c>
      <c r="AF390" s="27">
        <f t="shared" si="35"/>
        <v>0</v>
      </c>
      <c r="AG390" s="27">
        <f t="shared" si="36"/>
        <v>0</v>
      </c>
    </row>
    <row r="391" spans="1:33" s="75" customFormat="1">
      <c r="A391" s="75">
        <v>2150</v>
      </c>
      <c r="B391" s="19" t="s">
        <v>1125</v>
      </c>
      <c r="C391" s="32" t="s">
        <v>430</v>
      </c>
      <c r="D391" s="21">
        <v>390</v>
      </c>
      <c r="E391" s="80" t="s">
        <v>928</v>
      </c>
      <c r="F391" s="80" t="s">
        <v>929</v>
      </c>
      <c r="G391" s="49" t="s">
        <v>290</v>
      </c>
      <c r="H391" s="80" t="s">
        <v>930</v>
      </c>
      <c r="I391" s="81">
        <v>45776</v>
      </c>
      <c r="J391" s="49" t="s">
        <v>290</v>
      </c>
      <c r="K391" s="53">
        <v>998599</v>
      </c>
      <c r="L391" s="49" t="s">
        <v>32</v>
      </c>
      <c r="M391" s="49">
        <v>1</v>
      </c>
      <c r="N391" s="23" t="s">
        <v>33</v>
      </c>
      <c r="O391" s="130">
        <v>50000</v>
      </c>
      <c r="P391" s="115"/>
      <c r="Q391" s="115">
        <v>4500</v>
      </c>
      <c r="R391" s="115">
        <v>4500</v>
      </c>
      <c r="S391" s="115"/>
      <c r="T391" s="115"/>
      <c r="U391" s="115">
        <f t="shared" si="32"/>
        <v>59000</v>
      </c>
      <c r="V391" s="73"/>
      <c r="W391" s="19" t="str">
        <f>VLOOKUP(F391,[3]gstzen!$H$2:$H$500,1,0)</f>
        <v>33AAECC7948N1Z5</v>
      </c>
      <c r="X391" s="31" t="str">
        <f>VLOOKUP(H391,[3]gstzen!$E$14:$E$481,1,0)</f>
        <v>GE215019241783</v>
      </c>
      <c r="Y391" s="19">
        <f>VLOOKUP(O391,[3]gstzen!$N$2:$N$500,1,0)</f>
        <v>50000</v>
      </c>
      <c r="Z391" s="19">
        <f>VLOOKUP(Q391,[3]gstzen!$Q$2:$Q$502,1,0)</f>
        <v>4500</v>
      </c>
      <c r="AA391" s="19">
        <f>VLOOKUP(R391,[3]gstzen!$P$2:$P$500,1,0)</f>
        <v>4500</v>
      </c>
      <c r="AB391" s="19">
        <f t="shared" si="33"/>
        <v>59000</v>
      </c>
      <c r="AC391" s="73"/>
      <c r="AD391" s="27">
        <f t="shared" si="34"/>
        <v>0</v>
      </c>
      <c r="AE391" s="27">
        <f t="shared" si="35"/>
        <v>0</v>
      </c>
      <c r="AF391" s="27">
        <f t="shared" si="35"/>
        <v>0</v>
      </c>
      <c r="AG391" s="27">
        <f t="shared" si="36"/>
        <v>0</v>
      </c>
    </row>
    <row r="392" spans="1:33" s="75" customFormat="1">
      <c r="A392" s="75">
        <v>2150</v>
      </c>
      <c r="B392" s="19" t="s">
        <v>1125</v>
      </c>
      <c r="C392" s="32" t="s">
        <v>430</v>
      </c>
      <c r="D392" s="21">
        <v>391</v>
      </c>
      <c r="E392" s="80" t="s">
        <v>931</v>
      </c>
      <c r="F392" s="80" t="s">
        <v>932</v>
      </c>
      <c r="G392" s="49" t="s">
        <v>290</v>
      </c>
      <c r="H392" s="80" t="s">
        <v>933</v>
      </c>
      <c r="I392" s="81">
        <v>45776</v>
      </c>
      <c r="J392" s="49" t="s">
        <v>290</v>
      </c>
      <c r="K392" s="53">
        <v>998599</v>
      </c>
      <c r="L392" s="49" t="s">
        <v>32</v>
      </c>
      <c r="M392" s="49">
        <v>1</v>
      </c>
      <c r="N392" s="23" t="s">
        <v>33</v>
      </c>
      <c r="O392" s="130">
        <v>174900</v>
      </c>
      <c r="P392" s="115"/>
      <c r="Q392" s="115">
        <v>15741</v>
      </c>
      <c r="R392" s="115">
        <v>15741</v>
      </c>
      <c r="S392" s="115"/>
      <c r="T392" s="115"/>
      <c r="U392" s="115">
        <f t="shared" si="32"/>
        <v>206382</v>
      </c>
      <c r="V392" s="73"/>
      <c r="W392" s="19" t="str">
        <f>VLOOKUP(F392,[3]gstzen!$H$2:$H$500,1,0)</f>
        <v>33ABBCA9990L1Z6</v>
      </c>
      <c r="X392" s="31" t="str">
        <f>VLOOKUP(H392,[3]gstzen!$E$14:$E$481,1,0)</f>
        <v>GE215019251784</v>
      </c>
      <c r="Y392" s="19">
        <f>VLOOKUP(O392,[3]gstzen!$N$2:$N$500,1,0)</f>
        <v>174900</v>
      </c>
      <c r="Z392" s="19">
        <f>VLOOKUP(Q392,[3]gstzen!$Q$2:$Q$502,1,0)</f>
        <v>15741</v>
      </c>
      <c r="AA392" s="19">
        <f>VLOOKUP(R392,[3]gstzen!$P$2:$P$500,1,0)</f>
        <v>15741</v>
      </c>
      <c r="AB392" s="19">
        <f t="shared" si="33"/>
        <v>206382</v>
      </c>
      <c r="AC392" s="73"/>
      <c r="AD392" s="27">
        <f t="shared" si="34"/>
        <v>0</v>
      </c>
      <c r="AE392" s="27">
        <f t="shared" si="35"/>
        <v>0</v>
      </c>
      <c r="AF392" s="27">
        <f t="shared" si="35"/>
        <v>0</v>
      </c>
      <c r="AG392" s="27">
        <f t="shared" si="36"/>
        <v>0</v>
      </c>
    </row>
    <row r="393" spans="1:33" s="75" customFormat="1">
      <c r="A393" s="75">
        <v>2150</v>
      </c>
      <c r="B393" s="19" t="s">
        <v>1125</v>
      </c>
      <c r="C393" s="32" t="s">
        <v>430</v>
      </c>
      <c r="D393" s="21">
        <v>392</v>
      </c>
      <c r="E393" s="80" t="s">
        <v>934</v>
      </c>
      <c r="F393" s="80" t="s">
        <v>935</v>
      </c>
      <c r="G393" s="49" t="s">
        <v>290</v>
      </c>
      <c r="H393" s="80" t="s">
        <v>936</v>
      </c>
      <c r="I393" s="81">
        <v>45776</v>
      </c>
      <c r="J393" s="49" t="s">
        <v>290</v>
      </c>
      <c r="K393" s="53">
        <v>998599</v>
      </c>
      <c r="L393" s="49" t="s">
        <v>32</v>
      </c>
      <c r="M393" s="49">
        <v>1</v>
      </c>
      <c r="N393" s="23" t="s">
        <v>33</v>
      </c>
      <c r="O393" s="130">
        <v>300000</v>
      </c>
      <c r="P393" s="115"/>
      <c r="Q393" s="115">
        <v>27000</v>
      </c>
      <c r="R393" s="115">
        <v>27000</v>
      </c>
      <c r="S393" s="115"/>
      <c r="T393" s="115"/>
      <c r="U393" s="115">
        <f t="shared" si="32"/>
        <v>354000</v>
      </c>
      <c r="V393" s="73"/>
      <c r="W393" s="19" t="str">
        <f>VLOOKUP(F393,[3]gstzen!$H$2:$H$500,1,0)</f>
        <v>33AACCI3887N1Z3</v>
      </c>
      <c r="X393" s="31" t="str">
        <f>VLOOKUP(H393,[3]gstzen!$E$14:$E$481,1,0)</f>
        <v>GE215019261785</v>
      </c>
      <c r="Y393" s="19">
        <f>VLOOKUP(O393,[3]gstzen!$N$2:$N$500,1,0)</f>
        <v>300000</v>
      </c>
      <c r="Z393" s="19">
        <f>VLOOKUP(Q393,[3]gstzen!$Q$2:$Q$502,1,0)</f>
        <v>27000</v>
      </c>
      <c r="AA393" s="19">
        <f>VLOOKUP(R393,[3]gstzen!$P$2:$P$500,1,0)</f>
        <v>27000</v>
      </c>
      <c r="AB393" s="19">
        <f t="shared" si="33"/>
        <v>354000</v>
      </c>
      <c r="AC393" s="73"/>
      <c r="AD393" s="27">
        <f t="shared" si="34"/>
        <v>0</v>
      </c>
      <c r="AE393" s="27">
        <f t="shared" si="35"/>
        <v>0</v>
      </c>
      <c r="AF393" s="27">
        <f t="shared" si="35"/>
        <v>0</v>
      </c>
      <c r="AG393" s="27">
        <f t="shared" si="36"/>
        <v>0</v>
      </c>
    </row>
    <row r="394" spans="1:33" s="75" customFormat="1">
      <c r="A394" s="75">
        <v>2150</v>
      </c>
      <c r="B394" s="19" t="s">
        <v>1125</v>
      </c>
      <c r="C394" s="32" t="s">
        <v>430</v>
      </c>
      <c r="D394" s="21">
        <v>393</v>
      </c>
      <c r="E394" s="80" t="s">
        <v>937</v>
      </c>
      <c r="F394" s="80" t="s">
        <v>938</v>
      </c>
      <c r="G394" s="49" t="s">
        <v>290</v>
      </c>
      <c r="H394" s="80" t="s">
        <v>939</v>
      </c>
      <c r="I394" s="81">
        <v>45776</v>
      </c>
      <c r="J394" s="49" t="s">
        <v>290</v>
      </c>
      <c r="K394" s="53">
        <v>998599</v>
      </c>
      <c r="L394" s="49" t="s">
        <v>32</v>
      </c>
      <c r="M394" s="49">
        <v>1</v>
      </c>
      <c r="N394" s="23" t="s">
        <v>33</v>
      </c>
      <c r="O394" s="130">
        <v>25000</v>
      </c>
      <c r="P394" s="115"/>
      <c r="Q394" s="115">
        <v>2250</v>
      </c>
      <c r="R394" s="115">
        <v>2250</v>
      </c>
      <c r="S394" s="115"/>
      <c r="T394" s="115"/>
      <c r="U394" s="115">
        <f t="shared" si="32"/>
        <v>29500</v>
      </c>
      <c r="V394" s="73"/>
      <c r="W394" s="19" t="str">
        <f>VLOOKUP(F394,[3]gstzen!$H$2:$H$500,1,0)</f>
        <v>33AAEFB1784G1ZP</v>
      </c>
      <c r="X394" s="31" t="str">
        <f>VLOOKUP(H394,[3]gstzen!$E$14:$E$481,1,0)</f>
        <v>GE215019271786</v>
      </c>
      <c r="Y394" s="19">
        <f>VLOOKUP(O394,[3]gstzen!$N$2:$N$500,1,0)</f>
        <v>25000</v>
      </c>
      <c r="Z394" s="19">
        <f>VLOOKUP(Q394,[3]gstzen!$Q$2:$Q$502,1,0)</f>
        <v>2250</v>
      </c>
      <c r="AA394" s="19">
        <f>VLOOKUP(R394,[3]gstzen!$P$2:$P$500,1,0)</f>
        <v>2250</v>
      </c>
      <c r="AB394" s="19">
        <f t="shared" si="33"/>
        <v>29500</v>
      </c>
      <c r="AC394" s="73"/>
      <c r="AD394" s="27">
        <f t="shared" si="34"/>
        <v>0</v>
      </c>
      <c r="AE394" s="27">
        <f t="shared" si="35"/>
        <v>0</v>
      </c>
      <c r="AF394" s="27">
        <f t="shared" si="35"/>
        <v>0</v>
      </c>
      <c r="AG394" s="27">
        <f t="shared" si="36"/>
        <v>0</v>
      </c>
    </row>
    <row r="395" spans="1:33" s="75" customFormat="1">
      <c r="A395" s="75">
        <v>2150</v>
      </c>
      <c r="B395" s="19" t="s">
        <v>1125</v>
      </c>
      <c r="C395" s="32" t="s">
        <v>430</v>
      </c>
      <c r="D395" s="21">
        <v>394</v>
      </c>
      <c r="E395" s="80" t="s">
        <v>937</v>
      </c>
      <c r="F395" s="80" t="s">
        <v>938</v>
      </c>
      <c r="G395" s="49" t="s">
        <v>290</v>
      </c>
      <c r="H395" s="80" t="s">
        <v>940</v>
      </c>
      <c r="I395" s="81">
        <v>45776</v>
      </c>
      <c r="J395" s="49" t="s">
        <v>290</v>
      </c>
      <c r="K395" s="53">
        <v>998599</v>
      </c>
      <c r="L395" s="49" t="s">
        <v>32</v>
      </c>
      <c r="M395" s="49">
        <v>1</v>
      </c>
      <c r="N395" s="23" t="s">
        <v>33</v>
      </c>
      <c r="O395" s="130">
        <v>25000</v>
      </c>
      <c r="P395" s="115"/>
      <c r="Q395" s="115">
        <v>2250</v>
      </c>
      <c r="R395" s="115">
        <v>2250</v>
      </c>
      <c r="S395" s="115"/>
      <c r="T395" s="115"/>
      <c r="U395" s="115">
        <f t="shared" si="32"/>
        <v>29500</v>
      </c>
      <c r="V395" s="73"/>
      <c r="W395" s="19" t="str">
        <f>VLOOKUP(F395,[3]gstzen!$H$2:$H$500,1,0)</f>
        <v>33AAEFB1784G1ZP</v>
      </c>
      <c r="X395" s="31" t="str">
        <f>VLOOKUP(H395,[3]gstzen!$E$14:$E$481,1,0)</f>
        <v>GE215019281787</v>
      </c>
      <c r="Y395" s="19">
        <f>VLOOKUP(O395,[3]gstzen!$N$2:$N$500,1,0)</f>
        <v>25000</v>
      </c>
      <c r="Z395" s="19">
        <f>VLOOKUP(Q395,[3]gstzen!$Q$2:$Q$502,1,0)</f>
        <v>2250</v>
      </c>
      <c r="AA395" s="19">
        <f>VLOOKUP(R395,[3]gstzen!$P$2:$P$500,1,0)</f>
        <v>2250</v>
      </c>
      <c r="AB395" s="19">
        <f t="shared" si="33"/>
        <v>29500</v>
      </c>
      <c r="AC395" s="73"/>
      <c r="AD395" s="27">
        <f t="shared" si="34"/>
        <v>0</v>
      </c>
      <c r="AE395" s="27">
        <f t="shared" si="35"/>
        <v>0</v>
      </c>
      <c r="AF395" s="27">
        <f t="shared" si="35"/>
        <v>0</v>
      </c>
      <c r="AG395" s="27">
        <f t="shared" si="36"/>
        <v>0</v>
      </c>
    </row>
    <row r="396" spans="1:33" s="75" customFormat="1">
      <c r="A396" s="75">
        <v>2150</v>
      </c>
      <c r="B396" s="19" t="s">
        <v>1125</v>
      </c>
      <c r="C396" s="32" t="s">
        <v>430</v>
      </c>
      <c r="D396" s="21">
        <v>395</v>
      </c>
      <c r="E396" s="80" t="s">
        <v>941</v>
      </c>
      <c r="F396" s="80" t="s">
        <v>942</v>
      </c>
      <c r="G396" s="49" t="s">
        <v>290</v>
      </c>
      <c r="H396" s="80" t="s">
        <v>943</v>
      </c>
      <c r="I396" s="81">
        <v>45776</v>
      </c>
      <c r="J396" s="49" t="s">
        <v>290</v>
      </c>
      <c r="K396" s="53">
        <v>998599</v>
      </c>
      <c r="L396" s="49" t="s">
        <v>32</v>
      </c>
      <c r="M396" s="49">
        <v>1</v>
      </c>
      <c r="N396" s="23" t="s">
        <v>33</v>
      </c>
      <c r="O396" s="130">
        <v>25000</v>
      </c>
      <c r="P396" s="115"/>
      <c r="Q396" s="115">
        <v>2250</v>
      </c>
      <c r="R396" s="115">
        <v>2250</v>
      </c>
      <c r="S396" s="115"/>
      <c r="T396" s="115"/>
      <c r="U396" s="115">
        <f t="shared" si="32"/>
        <v>29500</v>
      </c>
      <c r="V396" s="73"/>
      <c r="W396" s="19" t="str">
        <f>VLOOKUP(F396,[3]gstzen!$H$2:$H$500,1,0)</f>
        <v>33ABLCS3807L1Z2</v>
      </c>
      <c r="X396" s="31" t="str">
        <f>VLOOKUP(H396,[3]gstzen!$E$14:$E$481,1,0)</f>
        <v>GE215019291788</v>
      </c>
      <c r="Y396" s="19">
        <f>VLOOKUP(O396,[3]gstzen!$N$2:$N$500,1,0)</f>
        <v>25000</v>
      </c>
      <c r="Z396" s="19">
        <f>VLOOKUP(Q396,[3]gstzen!$Q$2:$Q$502,1,0)</f>
        <v>2250</v>
      </c>
      <c r="AA396" s="19">
        <f>VLOOKUP(R396,[3]gstzen!$P$2:$P$500,1,0)</f>
        <v>2250</v>
      </c>
      <c r="AB396" s="19">
        <f t="shared" si="33"/>
        <v>29500</v>
      </c>
      <c r="AC396" s="73"/>
      <c r="AD396" s="27">
        <f t="shared" si="34"/>
        <v>0</v>
      </c>
      <c r="AE396" s="27">
        <f t="shared" si="35"/>
        <v>0</v>
      </c>
      <c r="AF396" s="27">
        <f t="shared" si="35"/>
        <v>0</v>
      </c>
      <c r="AG396" s="27">
        <f t="shared" si="36"/>
        <v>0</v>
      </c>
    </row>
    <row r="397" spans="1:33" s="75" customFormat="1">
      <c r="A397" s="75">
        <v>2150</v>
      </c>
      <c r="B397" s="19" t="s">
        <v>1125</v>
      </c>
      <c r="C397" s="32" t="s">
        <v>430</v>
      </c>
      <c r="D397" s="21">
        <v>396</v>
      </c>
      <c r="E397" s="80" t="s">
        <v>614</v>
      </c>
      <c r="F397" s="80" t="s">
        <v>615</v>
      </c>
      <c r="G397" s="49" t="s">
        <v>290</v>
      </c>
      <c r="H397" s="80" t="s">
        <v>944</v>
      </c>
      <c r="I397" s="81">
        <v>45776</v>
      </c>
      <c r="J397" s="49" t="s">
        <v>290</v>
      </c>
      <c r="K397" s="53">
        <v>998599</v>
      </c>
      <c r="L397" s="49" t="s">
        <v>32</v>
      </c>
      <c r="M397" s="49">
        <v>1</v>
      </c>
      <c r="N397" s="23" t="s">
        <v>33</v>
      </c>
      <c r="O397" s="130">
        <v>109950</v>
      </c>
      <c r="P397" s="115"/>
      <c r="Q397" s="115">
        <v>9895.5</v>
      </c>
      <c r="R397" s="115">
        <v>9895.5</v>
      </c>
      <c r="S397" s="115"/>
      <c r="T397" s="115"/>
      <c r="U397" s="115">
        <f t="shared" si="32"/>
        <v>129741</v>
      </c>
      <c r="V397" s="73"/>
      <c r="W397" s="19" t="str">
        <f>VLOOKUP(F397,[3]gstzen!$H$2:$H$500,1,0)</f>
        <v>33AAZCA0435F2ZQ</v>
      </c>
      <c r="X397" s="31" t="str">
        <f>VLOOKUP(H397,[3]gstzen!$E$14:$E$481,1,0)</f>
        <v>GE215019301789</v>
      </c>
      <c r="Y397" s="19">
        <f>VLOOKUP(O397,[3]gstzen!$N$2:$N$500,1,0)</f>
        <v>109950</v>
      </c>
      <c r="Z397" s="19">
        <f>VLOOKUP(Q397,[3]gstzen!$Q$2:$Q$502,1,0)</f>
        <v>9895.5</v>
      </c>
      <c r="AA397" s="19">
        <f>VLOOKUP(R397,[3]gstzen!$P$2:$P$500,1,0)</f>
        <v>9895.5</v>
      </c>
      <c r="AB397" s="19">
        <f t="shared" si="33"/>
        <v>129741</v>
      </c>
      <c r="AC397" s="73"/>
      <c r="AD397" s="27">
        <f t="shared" si="34"/>
        <v>0</v>
      </c>
      <c r="AE397" s="27">
        <f t="shared" si="35"/>
        <v>0</v>
      </c>
      <c r="AF397" s="27">
        <f t="shared" si="35"/>
        <v>0</v>
      </c>
      <c r="AG397" s="27">
        <f t="shared" si="36"/>
        <v>0</v>
      </c>
    </row>
    <row r="398" spans="1:33" s="75" customFormat="1">
      <c r="A398" s="75">
        <v>2150</v>
      </c>
      <c r="B398" s="19" t="s">
        <v>1125</v>
      </c>
      <c r="C398" s="32" t="s">
        <v>430</v>
      </c>
      <c r="D398" s="21">
        <v>397</v>
      </c>
      <c r="E398" s="80" t="s">
        <v>934</v>
      </c>
      <c r="F398" s="80" t="s">
        <v>935</v>
      </c>
      <c r="G398" s="49" t="s">
        <v>290</v>
      </c>
      <c r="H398" s="80" t="s">
        <v>945</v>
      </c>
      <c r="I398" s="81">
        <v>45776</v>
      </c>
      <c r="J398" s="49" t="s">
        <v>290</v>
      </c>
      <c r="K398" s="53">
        <v>998599</v>
      </c>
      <c r="L398" s="49" t="s">
        <v>32</v>
      </c>
      <c r="M398" s="49">
        <v>1</v>
      </c>
      <c r="N398" s="23" t="s">
        <v>33</v>
      </c>
      <c r="O398" s="130">
        <v>150000</v>
      </c>
      <c r="P398" s="115"/>
      <c r="Q398" s="115">
        <v>13500</v>
      </c>
      <c r="R398" s="115">
        <v>13500</v>
      </c>
      <c r="S398" s="115"/>
      <c r="T398" s="115"/>
      <c r="U398" s="115">
        <f t="shared" si="32"/>
        <v>177000</v>
      </c>
      <c r="V398" s="73"/>
      <c r="W398" s="19" t="str">
        <f>VLOOKUP(F398,[3]gstzen!$H$2:$H$500,1,0)</f>
        <v>33AACCI3887N1Z3</v>
      </c>
      <c r="X398" s="31" t="str">
        <f>VLOOKUP(H398,[3]gstzen!$E$14:$E$481,1,0)</f>
        <v>GE215019311790</v>
      </c>
      <c r="Y398" s="19">
        <f>VLOOKUP(O398,[3]gstzen!$N$2:$N$500,1,0)</f>
        <v>150000</v>
      </c>
      <c r="Z398" s="19">
        <f>VLOOKUP(Q398,[3]gstzen!$Q$2:$Q$502,1,0)</f>
        <v>13500</v>
      </c>
      <c r="AA398" s="19">
        <f>VLOOKUP(R398,[3]gstzen!$P$2:$P$500,1,0)</f>
        <v>13500</v>
      </c>
      <c r="AB398" s="19">
        <f t="shared" si="33"/>
        <v>177000</v>
      </c>
      <c r="AC398" s="73"/>
      <c r="AD398" s="27">
        <f t="shared" si="34"/>
        <v>0</v>
      </c>
      <c r="AE398" s="27">
        <f t="shared" si="35"/>
        <v>0</v>
      </c>
      <c r="AF398" s="27">
        <f t="shared" si="35"/>
        <v>0</v>
      </c>
      <c r="AG398" s="27">
        <f t="shared" si="36"/>
        <v>0</v>
      </c>
    </row>
    <row r="399" spans="1:33" s="75" customFormat="1">
      <c r="A399" s="75">
        <v>2150</v>
      </c>
      <c r="B399" s="19" t="s">
        <v>1125</v>
      </c>
      <c r="C399" s="32" t="s">
        <v>430</v>
      </c>
      <c r="D399" s="21">
        <v>398</v>
      </c>
      <c r="E399" s="80" t="s">
        <v>946</v>
      </c>
      <c r="F399" s="80" t="s">
        <v>947</v>
      </c>
      <c r="G399" s="49" t="s">
        <v>290</v>
      </c>
      <c r="H399" s="80" t="s">
        <v>948</v>
      </c>
      <c r="I399" s="81">
        <v>45776</v>
      </c>
      <c r="J399" s="49" t="s">
        <v>290</v>
      </c>
      <c r="K399" s="53">
        <v>998599</v>
      </c>
      <c r="L399" s="49" t="s">
        <v>32</v>
      </c>
      <c r="M399" s="49">
        <v>1</v>
      </c>
      <c r="N399" s="23" t="s">
        <v>33</v>
      </c>
      <c r="O399" s="130">
        <v>50000</v>
      </c>
      <c r="P399" s="115"/>
      <c r="Q399" s="115">
        <v>4500</v>
      </c>
      <c r="R399" s="115">
        <v>4500</v>
      </c>
      <c r="S399" s="115"/>
      <c r="T399" s="115"/>
      <c r="U399" s="115">
        <f t="shared" si="32"/>
        <v>59000</v>
      </c>
      <c r="V399" s="73"/>
      <c r="W399" s="19" t="str">
        <f>VLOOKUP(F399,[3]gstzen!$H$2:$H$500,1,0)</f>
        <v>33AACCR6828G2ZD</v>
      </c>
      <c r="X399" s="31" t="str">
        <f>VLOOKUP(H399,[3]gstzen!$E$14:$E$481,1,0)</f>
        <v>GE215019321791</v>
      </c>
      <c r="Y399" s="19">
        <f>VLOOKUP(O399,[3]gstzen!$N$2:$N$500,1,0)</f>
        <v>50000</v>
      </c>
      <c r="Z399" s="19">
        <f>VLOOKUP(Q399,[3]gstzen!$Q$2:$Q$502,1,0)</f>
        <v>4500</v>
      </c>
      <c r="AA399" s="19">
        <f>VLOOKUP(R399,[3]gstzen!$P$2:$P$500,1,0)</f>
        <v>4500</v>
      </c>
      <c r="AB399" s="19">
        <f t="shared" si="33"/>
        <v>59000</v>
      </c>
      <c r="AC399" s="73"/>
      <c r="AD399" s="27">
        <f t="shared" si="34"/>
        <v>0</v>
      </c>
      <c r="AE399" s="27">
        <f t="shared" si="35"/>
        <v>0</v>
      </c>
      <c r="AF399" s="27">
        <f t="shared" si="35"/>
        <v>0</v>
      </c>
      <c r="AG399" s="27">
        <f t="shared" si="36"/>
        <v>0</v>
      </c>
    </row>
    <row r="400" spans="1:33" s="75" customFormat="1">
      <c r="A400" s="75">
        <v>2150</v>
      </c>
      <c r="B400" s="19" t="s">
        <v>1125</v>
      </c>
      <c r="C400" s="32" t="s">
        <v>430</v>
      </c>
      <c r="D400" s="21">
        <v>399</v>
      </c>
      <c r="E400" s="80" t="s">
        <v>949</v>
      </c>
      <c r="F400" s="80" t="s">
        <v>950</v>
      </c>
      <c r="G400" s="49" t="s">
        <v>290</v>
      </c>
      <c r="H400" s="80" t="s">
        <v>951</v>
      </c>
      <c r="I400" s="81">
        <v>45776</v>
      </c>
      <c r="J400" s="49" t="s">
        <v>290</v>
      </c>
      <c r="K400" s="53">
        <v>998599</v>
      </c>
      <c r="L400" s="49" t="s">
        <v>32</v>
      </c>
      <c r="M400" s="49">
        <v>1</v>
      </c>
      <c r="N400" s="23" t="s">
        <v>33</v>
      </c>
      <c r="O400" s="130">
        <v>75000</v>
      </c>
      <c r="P400" s="115"/>
      <c r="Q400" s="115">
        <v>6750</v>
      </c>
      <c r="R400" s="115">
        <v>6750</v>
      </c>
      <c r="S400" s="115"/>
      <c r="T400" s="115"/>
      <c r="U400" s="115">
        <f t="shared" si="32"/>
        <v>88500</v>
      </c>
      <c r="V400" s="73"/>
      <c r="W400" s="19" t="str">
        <f>VLOOKUP(F400,[3]gstzen!$H$2:$H$500,1,0)</f>
        <v>33DXJPM2109F1ZR</v>
      </c>
      <c r="X400" s="31" t="str">
        <f>VLOOKUP(H400,[3]gstzen!$E$14:$E$481,1,0)</f>
        <v>GE215019331792</v>
      </c>
      <c r="Y400" s="19">
        <f>VLOOKUP(O400,[3]gstzen!$N$2:$N$500,1,0)</f>
        <v>75000</v>
      </c>
      <c r="Z400" s="19">
        <f>VLOOKUP(Q400,[3]gstzen!$Q$2:$Q$502,1,0)</f>
        <v>6750</v>
      </c>
      <c r="AA400" s="19">
        <f>VLOOKUP(R400,[3]gstzen!$P$2:$P$500,1,0)</f>
        <v>6750</v>
      </c>
      <c r="AB400" s="19">
        <f t="shared" si="33"/>
        <v>88500</v>
      </c>
      <c r="AC400" s="73"/>
      <c r="AD400" s="27">
        <f t="shared" si="34"/>
        <v>0</v>
      </c>
      <c r="AE400" s="27">
        <f t="shared" si="35"/>
        <v>0</v>
      </c>
      <c r="AF400" s="27">
        <f t="shared" si="35"/>
        <v>0</v>
      </c>
      <c r="AG400" s="27">
        <f t="shared" si="36"/>
        <v>0</v>
      </c>
    </row>
    <row r="401" spans="1:33" s="75" customFormat="1">
      <c r="A401" s="75">
        <v>2150</v>
      </c>
      <c r="B401" s="19" t="s">
        <v>1125</v>
      </c>
      <c r="C401" s="32" t="s">
        <v>430</v>
      </c>
      <c r="D401" s="21">
        <v>400</v>
      </c>
      <c r="E401" s="80" t="s">
        <v>952</v>
      </c>
      <c r="F401" s="80" t="s">
        <v>953</v>
      </c>
      <c r="G401" s="49" t="s">
        <v>290</v>
      </c>
      <c r="H401" s="80" t="s">
        <v>954</v>
      </c>
      <c r="I401" s="81">
        <v>45776</v>
      </c>
      <c r="J401" s="49" t="s">
        <v>290</v>
      </c>
      <c r="K401" s="53">
        <v>998599</v>
      </c>
      <c r="L401" s="49" t="s">
        <v>32</v>
      </c>
      <c r="M401" s="49">
        <v>1</v>
      </c>
      <c r="N401" s="23" t="s">
        <v>33</v>
      </c>
      <c r="O401" s="130">
        <v>25000</v>
      </c>
      <c r="P401" s="115"/>
      <c r="Q401" s="115">
        <v>2250</v>
      </c>
      <c r="R401" s="115">
        <v>2250</v>
      </c>
      <c r="S401" s="115"/>
      <c r="T401" s="115"/>
      <c r="U401" s="115">
        <f t="shared" si="32"/>
        <v>29500</v>
      </c>
      <c r="V401" s="73"/>
      <c r="W401" s="19" t="str">
        <f>VLOOKUP(F401,[3]gstzen!$H$2:$H$500,1,0)</f>
        <v>33AAKCT3715A1ZS</v>
      </c>
      <c r="X401" s="31" t="str">
        <f>VLOOKUP(H401,[3]gstzen!$E$14:$E$481,1,0)</f>
        <v>GE215019341793</v>
      </c>
      <c r="Y401" s="19">
        <f>VLOOKUP(O401,[3]gstzen!$N$2:$N$500,1,0)</f>
        <v>25000</v>
      </c>
      <c r="Z401" s="19">
        <f>VLOOKUP(Q401,[3]gstzen!$Q$2:$Q$502,1,0)</f>
        <v>2250</v>
      </c>
      <c r="AA401" s="19">
        <f>VLOOKUP(R401,[3]gstzen!$P$2:$P$500,1,0)</f>
        <v>2250</v>
      </c>
      <c r="AB401" s="19">
        <f t="shared" si="33"/>
        <v>29500</v>
      </c>
      <c r="AC401" s="73"/>
      <c r="AD401" s="27">
        <f t="shared" si="34"/>
        <v>0</v>
      </c>
      <c r="AE401" s="27">
        <f t="shared" si="35"/>
        <v>0</v>
      </c>
      <c r="AF401" s="27">
        <f t="shared" si="35"/>
        <v>0</v>
      </c>
      <c r="AG401" s="27">
        <f t="shared" si="36"/>
        <v>0</v>
      </c>
    </row>
    <row r="402" spans="1:33" s="75" customFormat="1">
      <c r="A402" s="75">
        <v>2150</v>
      </c>
      <c r="B402" s="19" t="s">
        <v>1125</v>
      </c>
      <c r="C402" s="32" t="s">
        <v>430</v>
      </c>
      <c r="D402" s="21">
        <v>401</v>
      </c>
      <c r="E402" s="80" t="s">
        <v>955</v>
      </c>
      <c r="F402" s="80" t="s">
        <v>956</v>
      </c>
      <c r="G402" s="49" t="s">
        <v>290</v>
      </c>
      <c r="H402" s="80" t="s">
        <v>957</v>
      </c>
      <c r="I402" s="81">
        <v>45776</v>
      </c>
      <c r="J402" s="49" t="s">
        <v>290</v>
      </c>
      <c r="K402" s="53">
        <v>998599</v>
      </c>
      <c r="L402" s="49" t="s">
        <v>32</v>
      </c>
      <c r="M402" s="49">
        <v>1</v>
      </c>
      <c r="N402" s="23" t="s">
        <v>33</v>
      </c>
      <c r="O402" s="130">
        <v>25000</v>
      </c>
      <c r="P402" s="115"/>
      <c r="Q402" s="115">
        <v>2250</v>
      </c>
      <c r="R402" s="115">
        <v>2250</v>
      </c>
      <c r="S402" s="115"/>
      <c r="T402" s="115"/>
      <c r="U402" s="115">
        <f t="shared" si="32"/>
        <v>29500</v>
      </c>
      <c r="V402" s="73"/>
      <c r="W402" s="19" t="str">
        <f>VLOOKUP(F402,[3]gstzen!$H$2:$H$500,1,0)</f>
        <v>33AAGCJ2380K1ZI</v>
      </c>
      <c r="X402" s="31" t="str">
        <f>VLOOKUP(H402,[3]gstzen!$E$14:$E$481,1,0)</f>
        <v>GE215019351794</v>
      </c>
      <c r="Y402" s="19">
        <f>VLOOKUP(O402,[3]gstzen!$N$2:$N$500,1,0)</f>
        <v>25000</v>
      </c>
      <c r="Z402" s="19">
        <f>VLOOKUP(Q402,[3]gstzen!$Q$2:$Q$502,1,0)</f>
        <v>2250</v>
      </c>
      <c r="AA402" s="19">
        <f>VLOOKUP(R402,[3]gstzen!$P$2:$P$500,1,0)</f>
        <v>2250</v>
      </c>
      <c r="AB402" s="19">
        <f t="shared" si="33"/>
        <v>29500</v>
      </c>
      <c r="AC402" s="73"/>
      <c r="AD402" s="27">
        <f t="shared" si="34"/>
        <v>0</v>
      </c>
      <c r="AE402" s="27">
        <f t="shared" si="35"/>
        <v>0</v>
      </c>
      <c r="AF402" s="27">
        <f t="shared" si="35"/>
        <v>0</v>
      </c>
      <c r="AG402" s="27">
        <f t="shared" si="36"/>
        <v>0</v>
      </c>
    </row>
    <row r="403" spans="1:33" s="75" customFormat="1">
      <c r="A403" s="75">
        <v>2150</v>
      </c>
      <c r="B403" s="19" t="s">
        <v>1125</v>
      </c>
      <c r="C403" s="32" t="s">
        <v>430</v>
      </c>
      <c r="D403" s="21">
        <v>402</v>
      </c>
      <c r="E403" s="80" t="s">
        <v>958</v>
      </c>
      <c r="F403" s="80" t="s">
        <v>959</v>
      </c>
      <c r="G403" s="49" t="s">
        <v>290</v>
      </c>
      <c r="H403" s="80" t="s">
        <v>960</v>
      </c>
      <c r="I403" s="81">
        <v>45776</v>
      </c>
      <c r="J403" s="49" t="s">
        <v>290</v>
      </c>
      <c r="K403" s="53">
        <v>998599</v>
      </c>
      <c r="L403" s="49" t="s">
        <v>32</v>
      </c>
      <c r="M403" s="49">
        <v>1</v>
      </c>
      <c r="N403" s="23" t="s">
        <v>33</v>
      </c>
      <c r="O403" s="130">
        <v>174900</v>
      </c>
      <c r="P403" s="115"/>
      <c r="Q403" s="115">
        <v>15741</v>
      </c>
      <c r="R403" s="115">
        <v>15741</v>
      </c>
      <c r="S403" s="115"/>
      <c r="T403" s="115"/>
      <c r="U403" s="115">
        <f t="shared" si="32"/>
        <v>206382</v>
      </c>
      <c r="V403" s="73"/>
      <c r="W403" s="19" t="str">
        <f>VLOOKUP(F403,[3]gstzen!$H$2:$H$500,1,0)</f>
        <v>33AANCB2364E1ZW</v>
      </c>
      <c r="X403" s="31" t="str">
        <f>VLOOKUP(H403,[3]gstzen!$E$14:$E$481,1,0)</f>
        <v>GE215019361795</v>
      </c>
      <c r="Y403" s="19">
        <f>VLOOKUP(O403,[3]gstzen!$N$2:$N$500,1,0)</f>
        <v>174900</v>
      </c>
      <c r="Z403" s="19">
        <f>VLOOKUP(Q403,[3]gstzen!$Q$2:$Q$502,1,0)</f>
        <v>15741</v>
      </c>
      <c r="AA403" s="19">
        <f>VLOOKUP(R403,[3]gstzen!$P$2:$P$500,1,0)</f>
        <v>15741</v>
      </c>
      <c r="AB403" s="19">
        <f t="shared" si="33"/>
        <v>206382</v>
      </c>
      <c r="AC403" s="73"/>
      <c r="AD403" s="27">
        <f t="shared" si="34"/>
        <v>0</v>
      </c>
      <c r="AE403" s="27">
        <f t="shared" si="35"/>
        <v>0</v>
      </c>
      <c r="AF403" s="27">
        <f t="shared" si="35"/>
        <v>0</v>
      </c>
      <c r="AG403" s="27">
        <f t="shared" si="36"/>
        <v>0</v>
      </c>
    </row>
    <row r="404" spans="1:33" s="75" customFormat="1">
      <c r="A404" s="75">
        <v>2150</v>
      </c>
      <c r="B404" s="19" t="s">
        <v>1125</v>
      </c>
      <c r="C404" s="32" t="s">
        <v>430</v>
      </c>
      <c r="D404" s="21">
        <v>403</v>
      </c>
      <c r="E404" s="80" t="s">
        <v>961</v>
      </c>
      <c r="F404" s="80" t="s">
        <v>962</v>
      </c>
      <c r="G404" s="49" t="s">
        <v>290</v>
      </c>
      <c r="H404" s="80" t="s">
        <v>963</v>
      </c>
      <c r="I404" s="81">
        <v>45776</v>
      </c>
      <c r="J404" s="49" t="s">
        <v>290</v>
      </c>
      <c r="K404" s="53">
        <v>998599</v>
      </c>
      <c r="L404" s="49" t="s">
        <v>32</v>
      </c>
      <c r="M404" s="49">
        <v>1</v>
      </c>
      <c r="N404" s="23" t="s">
        <v>33</v>
      </c>
      <c r="O404" s="130">
        <v>25000</v>
      </c>
      <c r="P404" s="115"/>
      <c r="Q404" s="115">
        <v>2250</v>
      </c>
      <c r="R404" s="115">
        <v>2250</v>
      </c>
      <c r="S404" s="115"/>
      <c r="T404" s="115"/>
      <c r="U404" s="115">
        <f t="shared" si="32"/>
        <v>29500</v>
      </c>
      <c r="V404" s="73"/>
      <c r="W404" s="19" t="str">
        <f>VLOOKUP(F404,[3]gstzen!$H$2:$H$500,1,0)</f>
        <v>33AAJCV6767H1ZV</v>
      </c>
      <c r="X404" s="31" t="str">
        <f>VLOOKUP(H404,[3]gstzen!$E$14:$E$481,1,0)</f>
        <v>GE215019371796</v>
      </c>
      <c r="Y404" s="19">
        <f>VLOOKUP(O404,[3]gstzen!$N$2:$N$500,1,0)</f>
        <v>25000</v>
      </c>
      <c r="Z404" s="19">
        <f>VLOOKUP(Q404,[3]gstzen!$Q$2:$Q$502,1,0)</f>
        <v>2250</v>
      </c>
      <c r="AA404" s="19">
        <f>VLOOKUP(R404,[3]gstzen!$P$2:$P$500,1,0)</f>
        <v>2250</v>
      </c>
      <c r="AB404" s="19">
        <f t="shared" si="33"/>
        <v>29500</v>
      </c>
      <c r="AC404" s="73"/>
      <c r="AD404" s="27">
        <f t="shared" si="34"/>
        <v>0</v>
      </c>
      <c r="AE404" s="27">
        <f t="shared" si="35"/>
        <v>0</v>
      </c>
      <c r="AF404" s="27">
        <f t="shared" si="35"/>
        <v>0</v>
      </c>
      <c r="AG404" s="27">
        <f t="shared" si="36"/>
        <v>0</v>
      </c>
    </row>
    <row r="405" spans="1:33" s="75" customFormat="1">
      <c r="A405" s="75">
        <v>2150</v>
      </c>
      <c r="B405" s="19" t="s">
        <v>1125</v>
      </c>
      <c r="C405" s="32" t="s">
        <v>430</v>
      </c>
      <c r="D405" s="21">
        <v>404</v>
      </c>
      <c r="E405" s="80" t="s">
        <v>964</v>
      </c>
      <c r="F405" s="80" t="s">
        <v>965</v>
      </c>
      <c r="G405" s="49" t="s">
        <v>290</v>
      </c>
      <c r="H405" s="80" t="s">
        <v>966</v>
      </c>
      <c r="I405" s="81">
        <v>45776</v>
      </c>
      <c r="J405" s="49" t="s">
        <v>290</v>
      </c>
      <c r="K405" s="53">
        <v>998599</v>
      </c>
      <c r="L405" s="49" t="s">
        <v>32</v>
      </c>
      <c r="M405" s="49">
        <v>1</v>
      </c>
      <c r="N405" s="23" t="s">
        <v>33</v>
      </c>
      <c r="O405" s="130">
        <v>35715</v>
      </c>
      <c r="P405" s="115"/>
      <c r="Q405" s="115">
        <v>3214.35</v>
      </c>
      <c r="R405" s="115">
        <v>3214.35</v>
      </c>
      <c r="S405" s="115"/>
      <c r="T405" s="115"/>
      <c r="U405" s="115">
        <f t="shared" si="32"/>
        <v>42143.7</v>
      </c>
      <c r="V405" s="73"/>
      <c r="W405" s="19" t="str">
        <f>VLOOKUP(F405,[3]gstzen!$H$2:$H$500,1,0)</f>
        <v>33AAACG2191B1Z9</v>
      </c>
      <c r="X405" s="31" t="str">
        <f>VLOOKUP(H405,[3]gstzen!$E$14:$E$481,1,0)</f>
        <v>GE215019381797</v>
      </c>
      <c r="Y405" s="19">
        <f>VLOOKUP(O405,[3]gstzen!$N$2:$N$500,1,0)</f>
        <v>35715</v>
      </c>
      <c r="Z405" s="19">
        <f>VLOOKUP(Q405,[3]gstzen!$Q$2:$Q$502,1,0)</f>
        <v>3214.35</v>
      </c>
      <c r="AA405" s="19">
        <f>VLOOKUP(R405,[3]gstzen!$P$2:$P$500,1,0)</f>
        <v>3214.35</v>
      </c>
      <c r="AB405" s="19">
        <f t="shared" si="33"/>
        <v>42143.7</v>
      </c>
      <c r="AC405" s="73"/>
      <c r="AD405" s="27">
        <f t="shared" si="34"/>
        <v>0</v>
      </c>
      <c r="AE405" s="27">
        <f t="shared" si="35"/>
        <v>0</v>
      </c>
      <c r="AF405" s="27">
        <f t="shared" si="35"/>
        <v>0</v>
      </c>
      <c r="AG405" s="27">
        <f t="shared" si="36"/>
        <v>0</v>
      </c>
    </row>
    <row r="406" spans="1:33" s="75" customFormat="1">
      <c r="A406" s="75">
        <v>2150</v>
      </c>
      <c r="B406" s="19" t="s">
        <v>1125</v>
      </c>
      <c r="C406" s="32" t="s">
        <v>430</v>
      </c>
      <c r="D406" s="21">
        <v>405</v>
      </c>
      <c r="E406" s="80" t="s">
        <v>967</v>
      </c>
      <c r="F406" s="80" t="s">
        <v>968</v>
      </c>
      <c r="G406" s="49" t="s">
        <v>290</v>
      </c>
      <c r="H406" s="80" t="s">
        <v>969</v>
      </c>
      <c r="I406" s="81">
        <v>45776</v>
      </c>
      <c r="J406" s="49" t="s">
        <v>290</v>
      </c>
      <c r="K406" s="53">
        <v>998599</v>
      </c>
      <c r="L406" s="49" t="s">
        <v>32</v>
      </c>
      <c r="M406" s="49">
        <v>1</v>
      </c>
      <c r="N406" s="23" t="s">
        <v>33</v>
      </c>
      <c r="O406" s="130">
        <v>25000</v>
      </c>
      <c r="P406" s="115"/>
      <c r="Q406" s="115">
        <v>2250</v>
      </c>
      <c r="R406" s="115">
        <v>2250</v>
      </c>
      <c r="S406" s="115"/>
      <c r="T406" s="115"/>
      <c r="U406" s="115">
        <f t="shared" si="32"/>
        <v>29500</v>
      </c>
      <c r="V406" s="73"/>
      <c r="W406" s="19" t="str">
        <f>VLOOKUP(F406,[3]gstzen!$H$2:$H$500,1,0)</f>
        <v>33ABMCS2137A1ZR</v>
      </c>
      <c r="X406" s="31" t="str">
        <f>VLOOKUP(H406,[3]gstzen!$E$14:$E$481,1,0)</f>
        <v>GE215019391798</v>
      </c>
      <c r="Y406" s="19">
        <f>VLOOKUP(O406,[3]gstzen!$N$2:$N$500,1,0)</f>
        <v>25000</v>
      </c>
      <c r="Z406" s="19">
        <f>VLOOKUP(Q406,[3]gstzen!$Q$2:$Q$502,1,0)</f>
        <v>2250</v>
      </c>
      <c r="AA406" s="19">
        <f>VLOOKUP(R406,[3]gstzen!$P$2:$P$500,1,0)</f>
        <v>2250</v>
      </c>
      <c r="AB406" s="19">
        <f t="shared" si="33"/>
        <v>29500</v>
      </c>
      <c r="AC406" s="73"/>
      <c r="AD406" s="27">
        <f t="shared" si="34"/>
        <v>0</v>
      </c>
      <c r="AE406" s="27">
        <f t="shared" si="35"/>
        <v>0</v>
      </c>
      <c r="AF406" s="27">
        <f t="shared" si="35"/>
        <v>0</v>
      </c>
      <c r="AG406" s="27">
        <f t="shared" si="36"/>
        <v>0</v>
      </c>
    </row>
    <row r="407" spans="1:33" s="75" customFormat="1">
      <c r="A407" s="75">
        <v>2150</v>
      </c>
      <c r="B407" s="19" t="s">
        <v>1125</v>
      </c>
      <c r="C407" s="32" t="s">
        <v>430</v>
      </c>
      <c r="D407" s="21">
        <v>406</v>
      </c>
      <c r="E407" s="80" t="s">
        <v>867</v>
      </c>
      <c r="F407" s="80" t="s">
        <v>868</v>
      </c>
      <c r="G407" s="49" t="s">
        <v>290</v>
      </c>
      <c r="H407" s="80" t="s">
        <v>970</v>
      </c>
      <c r="I407" s="81">
        <v>45776</v>
      </c>
      <c r="J407" s="49" t="s">
        <v>290</v>
      </c>
      <c r="K407" s="53">
        <v>998599</v>
      </c>
      <c r="L407" s="49" t="s">
        <v>32</v>
      </c>
      <c r="M407" s="49">
        <v>1</v>
      </c>
      <c r="N407" s="23" t="s">
        <v>33</v>
      </c>
      <c r="O407" s="130">
        <v>25000</v>
      </c>
      <c r="P407" s="115"/>
      <c r="Q407" s="115">
        <v>2250</v>
      </c>
      <c r="R407" s="115">
        <v>2250</v>
      </c>
      <c r="S407" s="115"/>
      <c r="T407" s="115"/>
      <c r="U407" s="115">
        <f t="shared" si="32"/>
        <v>29500</v>
      </c>
      <c r="V407" s="73"/>
      <c r="W407" s="19" t="str">
        <f>VLOOKUP(F407,[3]gstzen!$H$2:$H$500,1,0)</f>
        <v>33AADCJ1050F1Z7</v>
      </c>
      <c r="X407" s="31" t="str">
        <f>VLOOKUP(H407,[3]gstzen!$E$14:$E$481,1,0)</f>
        <v>GE215019401799</v>
      </c>
      <c r="Y407" s="19">
        <f>VLOOKUP(O407,[3]gstzen!$N$2:$N$500,1,0)</f>
        <v>25000</v>
      </c>
      <c r="Z407" s="19">
        <f>VLOOKUP(Q407,[3]gstzen!$Q$2:$Q$502,1,0)</f>
        <v>2250</v>
      </c>
      <c r="AA407" s="19">
        <f>VLOOKUP(R407,[3]gstzen!$P$2:$P$500,1,0)</f>
        <v>2250</v>
      </c>
      <c r="AB407" s="19">
        <f t="shared" si="33"/>
        <v>29500</v>
      </c>
      <c r="AC407" s="73"/>
      <c r="AD407" s="27">
        <f t="shared" si="34"/>
        <v>0</v>
      </c>
      <c r="AE407" s="27">
        <f t="shared" si="35"/>
        <v>0</v>
      </c>
      <c r="AF407" s="27">
        <f t="shared" si="35"/>
        <v>0</v>
      </c>
      <c r="AG407" s="27">
        <f t="shared" si="36"/>
        <v>0</v>
      </c>
    </row>
    <row r="408" spans="1:33" s="75" customFormat="1">
      <c r="A408" s="75">
        <v>2150</v>
      </c>
      <c r="B408" s="19" t="s">
        <v>1125</v>
      </c>
      <c r="C408" s="32" t="s">
        <v>430</v>
      </c>
      <c r="D408" s="21">
        <v>407</v>
      </c>
      <c r="E408" s="80" t="s">
        <v>971</v>
      </c>
      <c r="F408" s="80" t="s">
        <v>972</v>
      </c>
      <c r="G408" s="49" t="s">
        <v>290</v>
      </c>
      <c r="H408" s="80" t="s">
        <v>973</v>
      </c>
      <c r="I408" s="81">
        <v>45777</v>
      </c>
      <c r="J408" s="49" t="s">
        <v>290</v>
      </c>
      <c r="K408" s="53">
        <v>998599</v>
      </c>
      <c r="L408" s="49" t="s">
        <v>32</v>
      </c>
      <c r="M408" s="49">
        <v>1</v>
      </c>
      <c r="N408" s="23" t="s">
        <v>33</v>
      </c>
      <c r="O408" s="130">
        <v>75000</v>
      </c>
      <c r="P408" s="115"/>
      <c r="Q408" s="115">
        <v>6750</v>
      </c>
      <c r="R408" s="115">
        <v>6750</v>
      </c>
      <c r="S408" s="115"/>
      <c r="T408" s="115"/>
      <c r="U408" s="115">
        <f t="shared" si="32"/>
        <v>88500</v>
      </c>
      <c r="V408" s="73"/>
      <c r="W408" s="19" t="str">
        <f>VLOOKUP(F408,[3]gstzen!$H$2:$H$500,1,0)</f>
        <v>33ABIFM6722E1ZG</v>
      </c>
      <c r="X408" s="31" t="str">
        <f>VLOOKUP(H408,[3]gstzen!$E$14:$E$481,1,0)</f>
        <v>GE215019411800</v>
      </c>
      <c r="Y408" s="19">
        <f>VLOOKUP(O408,[3]gstzen!$N$2:$N$500,1,0)</f>
        <v>75000</v>
      </c>
      <c r="Z408" s="19">
        <f>VLOOKUP(Q408,[3]gstzen!$Q$2:$Q$502,1,0)</f>
        <v>6750</v>
      </c>
      <c r="AA408" s="19">
        <f>VLOOKUP(R408,[3]gstzen!$P$2:$P$500,1,0)</f>
        <v>6750</v>
      </c>
      <c r="AB408" s="19">
        <f t="shared" si="33"/>
        <v>88500</v>
      </c>
      <c r="AC408" s="73"/>
      <c r="AD408" s="27">
        <f t="shared" si="34"/>
        <v>0</v>
      </c>
      <c r="AE408" s="27">
        <f t="shared" si="35"/>
        <v>0</v>
      </c>
      <c r="AF408" s="27">
        <f t="shared" si="35"/>
        <v>0</v>
      </c>
      <c r="AG408" s="27">
        <f t="shared" si="36"/>
        <v>0</v>
      </c>
    </row>
    <row r="409" spans="1:33" s="75" customFormat="1">
      <c r="A409" s="75">
        <v>2150</v>
      </c>
      <c r="B409" s="19" t="s">
        <v>1125</v>
      </c>
      <c r="C409" s="32" t="s">
        <v>430</v>
      </c>
      <c r="D409" s="21">
        <v>408</v>
      </c>
      <c r="E409" s="80" t="s">
        <v>934</v>
      </c>
      <c r="F409" s="80" t="s">
        <v>935</v>
      </c>
      <c r="G409" s="49" t="s">
        <v>290</v>
      </c>
      <c r="H409" s="80" t="s">
        <v>974</v>
      </c>
      <c r="I409" s="81">
        <v>45777</v>
      </c>
      <c r="J409" s="49" t="s">
        <v>290</v>
      </c>
      <c r="K409" s="53">
        <v>998599</v>
      </c>
      <c r="L409" s="49" t="s">
        <v>32</v>
      </c>
      <c r="M409" s="49">
        <v>1</v>
      </c>
      <c r="N409" s="23" t="s">
        <v>33</v>
      </c>
      <c r="O409" s="130">
        <v>75000</v>
      </c>
      <c r="P409" s="115"/>
      <c r="Q409" s="115">
        <v>6750</v>
      </c>
      <c r="R409" s="115">
        <v>6750</v>
      </c>
      <c r="S409" s="115"/>
      <c r="T409" s="115"/>
      <c r="U409" s="115">
        <f t="shared" si="32"/>
        <v>88500</v>
      </c>
      <c r="V409" s="73"/>
      <c r="W409" s="19" t="str">
        <f>VLOOKUP(F409,[3]gstzen!$H$2:$H$500,1,0)</f>
        <v>33AACCI3887N1Z3</v>
      </c>
      <c r="X409" s="31" t="str">
        <f>VLOOKUP(H409,[3]gstzen!$E$14:$E$481,1,0)</f>
        <v>GE215019421801</v>
      </c>
      <c r="Y409" s="19">
        <f>VLOOKUP(O409,[3]gstzen!$N$2:$N$500,1,0)</f>
        <v>75000</v>
      </c>
      <c r="Z409" s="19">
        <f>VLOOKUP(Q409,[3]gstzen!$Q$2:$Q$502,1,0)</f>
        <v>6750</v>
      </c>
      <c r="AA409" s="19">
        <f>VLOOKUP(R409,[3]gstzen!$P$2:$P$500,1,0)</f>
        <v>6750</v>
      </c>
      <c r="AB409" s="19">
        <f t="shared" si="33"/>
        <v>88500</v>
      </c>
      <c r="AC409" s="73"/>
      <c r="AD409" s="27">
        <f t="shared" si="34"/>
        <v>0</v>
      </c>
      <c r="AE409" s="27">
        <f t="shared" si="35"/>
        <v>0</v>
      </c>
      <c r="AF409" s="27">
        <f t="shared" si="35"/>
        <v>0</v>
      </c>
      <c r="AG409" s="27">
        <f t="shared" si="36"/>
        <v>0</v>
      </c>
    </row>
    <row r="410" spans="1:33" s="75" customFormat="1">
      <c r="A410" s="75">
        <v>2150</v>
      </c>
      <c r="B410" s="19" t="s">
        <v>1125</v>
      </c>
      <c r="C410" s="32" t="s">
        <v>430</v>
      </c>
      <c r="D410" s="21">
        <v>409</v>
      </c>
      <c r="E410" s="80" t="s">
        <v>934</v>
      </c>
      <c r="F410" s="80" t="s">
        <v>935</v>
      </c>
      <c r="G410" s="49" t="s">
        <v>290</v>
      </c>
      <c r="H410" s="80" t="s">
        <v>975</v>
      </c>
      <c r="I410" s="81">
        <v>45777</v>
      </c>
      <c r="J410" s="49" t="s">
        <v>290</v>
      </c>
      <c r="K410" s="53">
        <v>998599</v>
      </c>
      <c r="L410" s="49" t="s">
        <v>32</v>
      </c>
      <c r="M410" s="49">
        <v>1</v>
      </c>
      <c r="N410" s="23" t="s">
        <v>33</v>
      </c>
      <c r="O410" s="130">
        <v>200000</v>
      </c>
      <c r="P410" s="115"/>
      <c r="Q410" s="115">
        <v>18000</v>
      </c>
      <c r="R410" s="115">
        <v>18000</v>
      </c>
      <c r="S410" s="115"/>
      <c r="T410" s="115"/>
      <c r="U410" s="115">
        <f t="shared" si="32"/>
        <v>236000</v>
      </c>
      <c r="V410" s="73"/>
      <c r="W410" s="19" t="str">
        <f>VLOOKUP(F410,[3]gstzen!$H$2:$H$500,1,0)</f>
        <v>33AACCI3887N1Z3</v>
      </c>
      <c r="X410" s="31" t="str">
        <f>VLOOKUP(H410,[3]gstzen!$E$14:$E$481,1,0)</f>
        <v>GE215019431802</v>
      </c>
      <c r="Y410" s="19">
        <f>VLOOKUP(O410,[3]gstzen!$N$2:$N$500,1,0)</f>
        <v>200000</v>
      </c>
      <c r="Z410" s="19">
        <f>VLOOKUP(Q410,[3]gstzen!$Q$2:$Q$502,1,0)</f>
        <v>18000</v>
      </c>
      <c r="AA410" s="19">
        <f>VLOOKUP(R410,[3]gstzen!$P$2:$P$500,1,0)</f>
        <v>18000</v>
      </c>
      <c r="AB410" s="19">
        <f t="shared" si="33"/>
        <v>236000</v>
      </c>
      <c r="AC410" s="73"/>
      <c r="AD410" s="27">
        <f t="shared" si="34"/>
        <v>0</v>
      </c>
      <c r="AE410" s="27">
        <f t="shared" si="35"/>
        <v>0</v>
      </c>
      <c r="AF410" s="27">
        <f t="shared" si="35"/>
        <v>0</v>
      </c>
      <c r="AG410" s="27">
        <f t="shared" si="36"/>
        <v>0</v>
      </c>
    </row>
    <row r="411" spans="1:33" s="75" customFormat="1">
      <c r="A411" s="75">
        <v>2150</v>
      </c>
      <c r="B411" s="19" t="s">
        <v>1125</v>
      </c>
      <c r="C411" s="32" t="s">
        <v>430</v>
      </c>
      <c r="D411" s="21">
        <v>410</v>
      </c>
      <c r="E411" s="80" t="s">
        <v>976</v>
      </c>
      <c r="F411" s="80" t="s">
        <v>977</v>
      </c>
      <c r="G411" s="49" t="s">
        <v>290</v>
      </c>
      <c r="H411" s="80" t="s">
        <v>978</v>
      </c>
      <c r="I411" s="81">
        <v>45777</v>
      </c>
      <c r="J411" s="49" t="s">
        <v>290</v>
      </c>
      <c r="K411" s="53">
        <v>998599</v>
      </c>
      <c r="L411" s="49" t="s">
        <v>32</v>
      </c>
      <c r="M411" s="49">
        <v>1</v>
      </c>
      <c r="N411" s="23" t="s">
        <v>33</v>
      </c>
      <c r="O411" s="130">
        <v>174900</v>
      </c>
      <c r="P411" s="115"/>
      <c r="Q411" s="115">
        <v>15741</v>
      </c>
      <c r="R411" s="115">
        <v>15741</v>
      </c>
      <c r="S411" s="115"/>
      <c r="T411" s="115"/>
      <c r="U411" s="115">
        <f t="shared" si="32"/>
        <v>206382</v>
      </c>
      <c r="V411" s="73"/>
      <c r="W411" s="19" t="str">
        <f>VLOOKUP(F411,[3]gstzen!$H$2:$H$500,1,0)</f>
        <v>33ACKPS1343L1ZF</v>
      </c>
      <c r="X411" s="31" t="str">
        <f>VLOOKUP(H411,[3]gstzen!$E$14:$E$481,1,0)</f>
        <v>GE215019441803</v>
      </c>
      <c r="Y411" s="19">
        <f>VLOOKUP(O411,[3]gstzen!$N$2:$N$500,1,0)</f>
        <v>174900</v>
      </c>
      <c r="Z411" s="19">
        <f>VLOOKUP(Q411,[3]gstzen!$Q$2:$Q$502,1,0)</f>
        <v>15741</v>
      </c>
      <c r="AA411" s="19">
        <f>VLOOKUP(R411,[3]gstzen!$P$2:$P$500,1,0)</f>
        <v>15741</v>
      </c>
      <c r="AB411" s="19">
        <f t="shared" si="33"/>
        <v>206382</v>
      </c>
      <c r="AC411" s="73"/>
      <c r="AD411" s="27">
        <f t="shared" si="34"/>
        <v>0</v>
      </c>
      <c r="AE411" s="27">
        <f t="shared" si="35"/>
        <v>0</v>
      </c>
      <c r="AF411" s="27">
        <f t="shared" si="35"/>
        <v>0</v>
      </c>
      <c r="AG411" s="27">
        <f t="shared" si="36"/>
        <v>0</v>
      </c>
    </row>
    <row r="412" spans="1:33" s="75" customFormat="1">
      <c r="A412" s="75">
        <v>2150</v>
      </c>
      <c r="B412" s="19" t="s">
        <v>1125</v>
      </c>
      <c r="C412" s="32" t="s">
        <v>430</v>
      </c>
      <c r="D412" s="21">
        <v>411</v>
      </c>
      <c r="E412" s="80" t="s">
        <v>979</v>
      </c>
      <c r="F412" s="80" t="s">
        <v>980</v>
      </c>
      <c r="G412" s="49" t="s">
        <v>290</v>
      </c>
      <c r="H412" s="80" t="s">
        <v>981</v>
      </c>
      <c r="I412" s="81">
        <v>45777</v>
      </c>
      <c r="J412" s="49" t="s">
        <v>290</v>
      </c>
      <c r="K412" s="53">
        <v>998599</v>
      </c>
      <c r="L412" s="49" t="s">
        <v>32</v>
      </c>
      <c r="M412" s="49">
        <v>1</v>
      </c>
      <c r="N412" s="23" t="s">
        <v>33</v>
      </c>
      <c r="O412" s="130">
        <v>25000</v>
      </c>
      <c r="P412" s="115"/>
      <c r="Q412" s="115">
        <v>2250</v>
      </c>
      <c r="R412" s="115">
        <v>2250</v>
      </c>
      <c r="S412" s="115"/>
      <c r="T412" s="115"/>
      <c r="U412" s="115">
        <f t="shared" si="32"/>
        <v>29500</v>
      </c>
      <c r="V412" s="73"/>
      <c r="W412" s="19" t="str">
        <f>VLOOKUP(F412,[3]gstzen!$H$2:$H$500,1,0)</f>
        <v>33ABMCS0310B1Z2</v>
      </c>
      <c r="X412" s="31" t="str">
        <f>VLOOKUP(H412,[3]gstzen!$E$14:$E$481,1,0)</f>
        <v>GE215019451804</v>
      </c>
      <c r="Y412" s="19">
        <f>VLOOKUP(O412,[3]gstzen!$N$2:$N$500,1,0)</f>
        <v>25000</v>
      </c>
      <c r="Z412" s="19">
        <f>VLOOKUP(Q412,[3]gstzen!$Q$2:$Q$502,1,0)</f>
        <v>2250</v>
      </c>
      <c r="AA412" s="19">
        <f>VLOOKUP(R412,[3]gstzen!$P$2:$P$500,1,0)</f>
        <v>2250</v>
      </c>
      <c r="AB412" s="19">
        <f t="shared" si="33"/>
        <v>29500</v>
      </c>
      <c r="AC412" s="73"/>
      <c r="AD412" s="27">
        <f t="shared" si="34"/>
        <v>0</v>
      </c>
      <c r="AE412" s="27">
        <f t="shared" si="35"/>
        <v>0</v>
      </c>
      <c r="AF412" s="27">
        <f t="shared" si="35"/>
        <v>0</v>
      </c>
      <c r="AG412" s="27">
        <f t="shared" si="36"/>
        <v>0</v>
      </c>
    </row>
    <row r="413" spans="1:33" s="75" customFormat="1">
      <c r="A413" s="75">
        <v>2150</v>
      </c>
      <c r="B413" s="19" t="s">
        <v>1125</v>
      </c>
      <c r="C413" s="32" t="s">
        <v>430</v>
      </c>
      <c r="D413" s="21">
        <v>412</v>
      </c>
      <c r="E413" s="80" t="s">
        <v>982</v>
      </c>
      <c r="F413" s="80" t="s">
        <v>983</v>
      </c>
      <c r="G413" s="49" t="s">
        <v>290</v>
      </c>
      <c r="H413" s="80" t="s">
        <v>984</v>
      </c>
      <c r="I413" s="81">
        <v>45777</v>
      </c>
      <c r="J413" s="49" t="s">
        <v>290</v>
      </c>
      <c r="K413" s="53">
        <v>998599</v>
      </c>
      <c r="L413" s="49" t="s">
        <v>32</v>
      </c>
      <c r="M413" s="49">
        <v>1</v>
      </c>
      <c r="N413" s="23" t="s">
        <v>33</v>
      </c>
      <c r="O413" s="130">
        <v>25000</v>
      </c>
      <c r="P413" s="115"/>
      <c r="Q413" s="115">
        <v>2250</v>
      </c>
      <c r="R413" s="115">
        <v>2250</v>
      </c>
      <c r="S413" s="115"/>
      <c r="T413" s="115"/>
      <c r="U413" s="115">
        <f t="shared" si="32"/>
        <v>29500</v>
      </c>
      <c r="V413" s="73"/>
      <c r="W413" s="19" t="str">
        <f>VLOOKUP(F413,[3]gstzen!$H$2:$H$500,1,0)</f>
        <v>33AAJCV6091L1ZT</v>
      </c>
      <c r="X413" s="31" t="str">
        <f>VLOOKUP(H413,[3]gstzen!$E$14:$E$481,1,0)</f>
        <v>GE215019461805</v>
      </c>
      <c r="Y413" s="19">
        <f>VLOOKUP(O413,[3]gstzen!$N$2:$N$500,1,0)</f>
        <v>25000</v>
      </c>
      <c r="Z413" s="19">
        <f>VLOOKUP(Q413,[3]gstzen!$Q$2:$Q$502,1,0)</f>
        <v>2250</v>
      </c>
      <c r="AA413" s="19">
        <f>VLOOKUP(R413,[3]gstzen!$P$2:$P$500,1,0)</f>
        <v>2250</v>
      </c>
      <c r="AB413" s="19">
        <f t="shared" si="33"/>
        <v>29500</v>
      </c>
      <c r="AC413" s="73"/>
      <c r="AD413" s="27">
        <f t="shared" si="34"/>
        <v>0</v>
      </c>
      <c r="AE413" s="27">
        <f t="shared" si="35"/>
        <v>0</v>
      </c>
      <c r="AF413" s="27">
        <f t="shared" si="35"/>
        <v>0</v>
      </c>
      <c r="AG413" s="27">
        <f t="shared" si="36"/>
        <v>0</v>
      </c>
    </row>
    <row r="414" spans="1:33" s="75" customFormat="1">
      <c r="A414" s="75">
        <v>2150</v>
      </c>
      <c r="B414" s="19" t="s">
        <v>1125</v>
      </c>
      <c r="C414" s="32" t="s">
        <v>430</v>
      </c>
      <c r="D414" s="21">
        <v>413</v>
      </c>
      <c r="E414" s="80" t="s">
        <v>985</v>
      </c>
      <c r="F414" s="80" t="s">
        <v>986</v>
      </c>
      <c r="G414" s="49" t="s">
        <v>290</v>
      </c>
      <c r="H414" s="80" t="s">
        <v>987</v>
      </c>
      <c r="I414" s="81">
        <v>45777</v>
      </c>
      <c r="J414" s="49" t="s">
        <v>290</v>
      </c>
      <c r="K414" s="53">
        <v>998599</v>
      </c>
      <c r="L414" s="49" t="s">
        <v>32</v>
      </c>
      <c r="M414" s="49">
        <v>1</v>
      </c>
      <c r="N414" s="23" t="s">
        <v>33</v>
      </c>
      <c r="O414" s="130">
        <v>74900</v>
      </c>
      <c r="P414" s="115"/>
      <c r="Q414" s="115">
        <v>6741</v>
      </c>
      <c r="R414" s="115">
        <v>6741</v>
      </c>
      <c r="S414" s="115"/>
      <c r="T414" s="115"/>
      <c r="U414" s="115">
        <f t="shared" si="32"/>
        <v>88382</v>
      </c>
      <c r="V414" s="73"/>
      <c r="W414" s="19" t="str">
        <f>VLOOKUP(F414,[3]gstzen!$H$2:$H$500,1,0)</f>
        <v>33AAOCP2125N1Z7</v>
      </c>
      <c r="X414" s="31" t="str">
        <f>VLOOKUP(H414,[3]gstzen!$E$14:$E$481,1,0)</f>
        <v>GE215019471806</v>
      </c>
      <c r="Y414" s="19">
        <f>VLOOKUP(O414,[3]gstzen!$N$2:$N$500,1,0)</f>
        <v>74900</v>
      </c>
      <c r="Z414" s="19">
        <f>VLOOKUP(Q414,[3]gstzen!$Q$2:$Q$502,1,0)</f>
        <v>6741</v>
      </c>
      <c r="AA414" s="19">
        <f>VLOOKUP(R414,[3]gstzen!$P$2:$P$500,1,0)</f>
        <v>6741</v>
      </c>
      <c r="AB414" s="19">
        <f t="shared" si="33"/>
        <v>88382</v>
      </c>
      <c r="AC414" s="73"/>
      <c r="AD414" s="27">
        <f t="shared" si="34"/>
        <v>0</v>
      </c>
      <c r="AE414" s="27">
        <f t="shared" si="35"/>
        <v>0</v>
      </c>
      <c r="AF414" s="27">
        <f t="shared" si="35"/>
        <v>0</v>
      </c>
      <c r="AG414" s="27">
        <f t="shared" si="36"/>
        <v>0</v>
      </c>
    </row>
    <row r="415" spans="1:33" s="75" customFormat="1">
      <c r="A415" s="75">
        <v>2150</v>
      </c>
      <c r="B415" s="19" t="s">
        <v>1125</v>
      </c>
      <c r="C415" s="32" t="s">
        <v>430</v>
      </c>
      <c r="D415" s="21">
        <v>414</v>
      </c>
      <c r="E415" s="80" t="s">
        <v>988</v>
      </c>
      <c r="F415" s="80" t="s">
        <v>989</v>
      </c>
      <c r="G415" s="49" t="s">
        <v>290</v>
      </c>
      <c r="H415" s="80" t="s">
        <v>990</v>
      </c>
      <c r="I415" s="81">
        <v>45777</v>
      </c>
      <c r="J415" s="49" t="s">
        <v>290</v>
      </c>
      <c r="K415" s="53">
        <v>998599</v>
      </c>
      <c r="L415" s="49" t="s">
        <v>32</v>
      </c>
      <c r="M415" s="49">
        <v>1</v>
      </c>
      <c r="N415" s="23" t="s">
        <v>33</v>
      </c>
      <c r="O415" s="130">
        <v>478460</v>
      </c>
      <c r="P415" s="115"/>
      <c r="Q415" s="115">
        <v>43061.4</v>
      </c>
      <c r="R415" s="115">
        <v>43061.4</v>
      </c>
      <c r="S415" s="115"/>
      <c r="T415" s="115"/>
      <c r="U415" s="115">
        <f t="shared" si="32"/>
        <v>564582.80000000005</v>
      </c>
      <c r="V415" s="73"/>
      <c r="W415" s="19" t="str">
        <f>VLOOKUP(F415,[3]gstzen!$H$2:$H$500,1,0)</f>
        <v>33AABCS0452L1ZJ</v>
      </c>
      <c r="X415" s="31" t="str">
        <f>VLOOKUP(H415,[3]gstzen!$E$14:$E$481,1,0)</f>
        <v>GE215019481807</v>
      </c>
      <c r="Y415" s="19">
        <f>VLOOKUP(O415,[3]gstzen!$N$2:$N$500,1,0)</f>
        <v>478460</v>
      </c>
      <c r="Z415" s="19">
        <f>VLOOKUP(Q415,[3]gstzen!$Q$2:$Q$502,1,0)</f>
        <v>43061.4</v>
      </c>
      <c r="AA415" s="19">
        <f>VLOOKUP(R415,[3]gstzen!$P$2:$P$500,1,0)</f>
        <v>43061.4</v>
      </c>
      <c r="AB415" s="19">
        <f t="shared" si="33"/>
        <v>564582.80000000005</v>
      </c>
      <c r="AC415" s="73"/>
      <c r="AD415" s="27">
        <f t="shared" si="34"/>
        <v>0</v>
      </c>
      <c r="AE415" s="27">
        <f t="shared" si="35"/>
        <v>0</v>
      </c>
      <c r="AF415" s="27">
        <f t="shared" si="35"/>
        <v>0</v>
      </c>
      <c r="AG415" s="27">
        <f t="shared" si="36"/>
        <v>0</v>
      </c>
    </row>
    <row r="416" spans="1:33" s="75" customFormat="1">
      <c r="A416" s="75">
        <v>2150</v>
      </c>
      <c r="B416" s="19" t="s">
        <v>1125</v>
      </c>
      <c r="C416" s="32" t="s">
        <v>430</v>
      </c>
      <c r="D416" s="21">
        <v>415</v>
      </c>
      <c r="E416" s="80" t="s">
        <v>614</v>
      </c>
      <c r="F416" s="80" t="s">
        <v>615</v>
      </c>
      <c r="G416" s="49" t="s">
        <v>290</v>
      </c>
      <c r="H416" s="80" t="s">
        <v>991</v>
      </c>
      <c r="I416" s="81">
        <v>45777</v>
      </c>
      <c r="J416" s="49" t="s">
        <v>290</v>
      </c>
      <c r="K416" s="53">
        <v>998599</v>
      </c>
      <c r="L416" s="49" t="s">
        <v>32</v>
      </c>
      <c r="M416" s="49">
        <v>1</v>
      </c>
      <c r="N416" s="23" t="s">
        <v>33</v>
      </c>
      <c r="O416" s="130">
        <v>109950</v>
      </c>
      <c r="P416" s="115"/>
      <c r="Q416" s="115">
        <v>9895.5</v>
      </c>
      <c r="R416" s="115">
        <v>9895.5</v>
      </c>
      <c r="S416" s="115"/>
      <c r="T416" s="115"/>
      <c r="U416" s="115">
        <f t="shared" si="32"/>
        <v>129741</v>
      </c>
      <c r="V416" s="73"/>
      <c r="W416" s="19" t="str">
        <f>VLOOKUP(F416,[3]gstzen!$H$2:$H$500,1,0)</f>
        <v>33AAZCA0435F2ZQ</v>
      </c>
      <c r="X416" s="31" t="str">
        <f>VLOOKUP(H416,[3]gstzen!$E$14:$E$481,1,0)</f>
        <v>GE215019491808</v>
      </c>
      <c r="Y416" s="19">
        <f>VLOOKUP(O416,[3]gstzen!$N$2:$N$500,1,0)</f>
        <v>109950</v>
      </c>
      <c r="Z416" s="19">
        <f>VLOOKUP(Q416,[3]gstzen!$Q$2:$Q$502,1,0)</f>
        <v>9895.5</v>
      </c>
      <c r="AA416" s="19">
        <f>VLOOKUP(R416,[3]gstzen!$P$2:$P$500,1,0)</f>
        <v>9895.5</v>
      </c>
      <c r="AB416" s="19">
        <f t="shared" si="33"/>
        <v>129741</v>
      </c>
      <c r="AC416" s="73"/>
      <c r="AD416" s="27">
        <f t="shared" si="34"/>
        <v>0</v>
      </c>
      <c r="AE416" s="27">
        <f t="shared" si="35"/>
        <v>0</v>
      </c>
      <c r="AF416" s="27">
        <f t="shared" si="35"/>
        <v>0</v>
      </c>
      <c r="AG416" s="27">
        <f t="shared" si="36"/>
        <v>0</v>
      </c>
    </row>
    <row r="417" spans="1:33" s="75" customFormat="1">
      <c r="A417" s="75">
        <v>2150</v>
      </c>
      <c r="B417" s="19" t="s">
        <v>1125</v>
      </c>
      <c r="C417" s="32" t="s">
        <v>430</v>
      </c>
      <c r="D417" s="21">
        <v>416</v>
      </c>
      <c r="E417" s="80" t="s">
        <v>614</v>
      </c>
      <c r="F417" s="80" t="s">
        <v>615</v>
      </c>
      <c r="G417" s="49" t="s">
        <v>290</v>
      </c>
      <c r="H417" s="80" t="s">
        <v>992</v>
      </c>
      <c r="I417" s="81">
        <v>45777</v>
      </c>
      <c r="J417" s="49" t="s">
        <v>290</v>
      </c>
      <c r="K417" s="53">
        <v>998599</v>
      </c>
      <c r="L417" s="49" t="s">
        <v>32</v>
      </c>
      <c r="M417" s="49">
        <v>1</v>
      </c>
      <c r="N417" s="23" t="s">
        <v>33</v>
      </c>
      <c r="O417" s="130">
        <v>109950</v>
      </c>
      <c r="P417" s="115"/>
      <c r="Q417" s="115">
        <v>9895.5</v>
      </c>
      <c r="R417" s="115">
        <v>9895.5</v>
      </c>
      <c r="S417" s="115"/>
      <c r="T417" s="115"/>
      <c r="U417" s="115">
        <f t="shared" si="32"/>
        <v>129741</v>
      </c>
      <c r="V417" s="73"/>
      <c r="W417" s="19" t="str">
        <f>VLOOKUP(F417,[3]gstzen!$H$2:$H$500,1,0)</f>
        <v>33AAZCA0435F2ZQ</v>
      </c>
      <c r="X417" s="31" t="str">
        <f>VLOOKUP(H417,[3]gstzen!$E$14:$E$481,1,0)</f>
        <v>GE215019501809</v>
      </c>
      <c r="Y417" s="19">
        <f>VLOOKUP(O417,[3]gstzen!$N$2:$N$500,1,0)</f>
        <v>109950</v>
      </c>
      <c r="Z417" s="19">
        <f>VLOOKUP(Q417,[3]gstzen!$Q$2:$Q$502,1,0)</f>
        <v>9895.5</v>
      </c>
      <c r="AA417" s="19">
        <f>VLOOKUP(R417,[3]gstzen!$P$2:$P$500,1,0)</f>
        <v>9895.5</v>
      </c>
      <c r="AB417" s="19">
        <f t="shared" si="33"/>
        <v>129741</v>
      </c>
      <c r="AC417" s="73"/>
      <c r="AD417" s="27">
        <f t="shared" si="34"/>
        <v>0</v>
      </c>
      <c r="AE417" s="27">
        <f t="shared" si="35"/>
        <v>0</v>
      </c>
      <c r="AF417" s="27">
        <f t="shared" si="35"/>
        <v>0</v>
      </c>
      <c r="AG417" s="27">
        <f t="shared" si="36"/>
        <v>0</v>
      </c>
    </row>
    <row r="418" spans="1:33" s="75" customFormat="1">
      <c r="A418" s="75">
        <v>2150</v>
      </c>
      <c r="B418" s="19" t="s">
        <v>1125</v>
      </c>
      <c r="C418" s="32" t="s">
        <v>430</v>
      </c>
      <c r="D418" s="21">
        <v>417</v>
      </c>
      <c r="E418" s="80" t="s">
        <v>614</v>
      </c>
      <c r="F418" s="80" t="s">
        <v>615</v>
      </c>
      <c r="G418" s="49" t="s">
        <v>290</v>
      </c>
      <c r="H418" s="80" t="s">
        <v>993</v>
      </c>
      <c r="I418" s="81">
        <v>45777</v>
      </c>
      <c r="J418" s="49" t="s">
        <v>290</v>
      </c>
      <c r="K418" s="53">
        <v>998599</v>
      </c>
      <c r="L418" s="49" t="s">
        <v>32</v>
      </c>
      <c r="M418" s="49">
        <v>1</v>
      </c>
      <c r="N418" s="23" t="s">
        <v>33</v>
      </c>
      <c r="O418" s="130">
        <v>109950</v>
      </c>
      <c r="P418" s="115"/>
      <c r="Q418" s="115">
        <v>9895.5</v>
      </c>
      <c r="R418" s="115">
        <v>9895.5</v>
      </c>
      <c r="S418" s="115"/>
      <c r="T418" s="115"/>
      <c r="U418" s="115">
        <f t="shared" si="32"/>
        <v>129741</v>
      </c>
      <c r="V418" s="73"/>
      <c r="W418" s="19" t="str">
        <f>VLOOKUP(F418,[3]gstzen!$H$2:$H$500,1,0)</f>
        <v>33AAZCA0435F2ZQ</v>
      </c>
      <c r="X418" s="31" t="str">
        <f>VLOOKUP(H418,[3]gstzen!$E$14:$E$481,1,0)</f>
        <v>GE215019511810</v>
      </c>
      <c r="Y418" s="19">
        <f>VLOOKUP(O418,[3]gstzen!$N$2:$N$500,1,0)</f>
        <v>109950</v>
      </c>
      <c r="Z418" s="19">
        <f>VLOOKUP(Q418,[3]gstzen!$Q$2:$Q$502,1,0)</f>
        <v>9895.5</v>
      </c>
      <c r="AA418" s="19">
        <f>VLOOKUP(R418,[3]gstzen!$P$2:$P$500,1,0)</f>
        <v>9895.5</v>
      </c>
      <c r="AB418" s="19">
        <f t="shared" si="33"/>
        <v>129741</v>
      </c>
      <c r="AC418" s="73"/>
      <c r="AD418" s="27">
        <f t="shared" si="34"/>
        <v>0</v>
      </c>
      <c r="AE418" s="27">
        <f t="shared" si="35"/>
        <v>0</v>
      </c>
      <c r="AF418" s="27">
        <f t="shared" si="35"/>
        <v>0</v>
      </c>
      <c r="AG418" s="27">
        <f t="shared" si="36"/>
        <v>0</v>
      </c>
    </row>
    <row r="419" spans="1:33" s="75" customFormat="1">
      <c r="A419" s="75">
        <v>2150</v>
      </c>
      <c r="B419" s="19" t="s">
        <v>1125</v>
      </c>
      <c r="C419" s="32" t="s">
        <v>430</v>
      </c>
      <c r="D419" s="21">
        <v>418</v>
      </c>
      <c r="E419" s="80" t="s">
        <v>614</v>
      </c>
      <c r="F419" s="80" t="s">
        <v>615</v>
      </c>
      <c r="G419" s="49" t="s">
        <v>290</v>
      </c>
      <c r="H419" s="80" t="s">
        <v>994</v>
      </c>
      <c r="I419" s="81">
        <v>45777</v>
      </c>
      <c r="J419" s="49" t="s">
        <v>290</v>
      </c>
      <c r="K419" s="53">
        <v>998599</v>
      </c>
      <c r="L419" s="49" t="s">
        <v>32</v>
      </c>
      <c r="M419" s="49">
        <v>1</v>
      </c>
      <c r="N419" s="23" t="s">
        <v>33</v>
      </c>
      <c r="O419" s="130">
        <v>109950</v>
      </c>
      <c r="P419" s="115"/>
      <c r="Q419" s="115">
        <v>9895.5</v>
      </c>
      <c r="R419" s="115">
        <v>9895.5</v>
      </c>
      <c r="S419" s="115"/>
      <c r="T419" s="115"/>
      <c r="U419" s="115">
        <f t="shared" si="32"/>
        <v>129741</v>
      </c>
      <c r="V419" s="73"/>
      <c r="W419" s="19" t="str">
        <f>VLOOKUP(F419,[3]gstzen!$H$2:$H$500,1,0)</f>
        <v>33AAZCA0435F2ZQ</v>
      </c>
      <c r="X419" s="31" t="str">
        <f>VLOOKUP(H419,[3]gstzen!$E$14:$E$481,1,0)</f>
        <v>GE215019521811</v>
      </c>
      <c r="Y419" s="19">
        <f>VLOOKUP(O419,[3]gstzen!$N$2:$N$500,1,0)</f>
        <v>109950</v>
      </c>
      <c r="Z419" s="19">
        <f>VLOOKUP(Q419,[3]gstzen!$Q$2:$Q$502,1,0)</f>
        <v>9895.5</v>
      </c>
      <c r="AA419" s="19">
        <f>VLOOKUP(R419,[3]gstzen!$P$2:$P$500,1,0)</f>
        <v>9895.5</v>
      </c>
      <c r="AB419" s="19">
        <f t="shared" si="33"/>
        <v>129741</v>
      </c>
      <c r="AC419" s="73"/>
      <c r="AD419" s="27">
        <f t="shared" si="34"/>
        <v>0</v>
      </c>
      <c r="AE419" s="27">
        <f t="shared" si="35"/>
        <v>0</v>
      </c>
      <c r="AF419" s="27">
        <f t="shared" si="35"/>
        <v>0</v>
      </c>
      <c r="AG419" s="27">
        <f t="shared" si="36"/>
        <v>0</v>
      </c>
    </row>
    <row r="420" spans="1:33" s="75" customFormat="1">
      <c r="A420" s="75">
        <v>2150</v>
      </c>
      <c r="B420" s="19" t="s">
        <v>1125</v>
      </c>
      <c r="C420" s="32" t="s">
        <v>430</v>
      </c>
      <c r="D420" s="21">
        <v>419</v>
      </c>
      <c r="E420" s="80" t="s">
        <v>995</v>
      </c>
      <c r="F420" s="80" t="s">
        <v>996</v>
      </c>
      <c r="G420" s="49" t="s">
        <v>290</v>
      </c>
      <c r="H420" s="80" t="s">
        <v>997</v>
      </c>
      <c r="I420" s="81">
        <v>45777</v>
      </c>
      <c r="J420" s="49" t="s">
        <v>290</v>
      </c>
      <c r="K420" s="53">
        <v>998599</v>
      </c>
      <c r="L420" s="49" t="s">
        <v>32</v>
      </c>
      <c r="M420" s="49">
        <v>1</v>
      </c>
      <c r="N420" s="23" t="s">
        <v>33</v>
      </c>
      <c r="O420" s="130">
        <v>109950</v>
      </c>
      <c r="P420" s="115"/>
      <c r="Q420" s="115">
        <v>9895.5</v>
      </c>
      <c r="R420" s="115">
        <v>9895.5</v>
      </c>
      <c r="S420" s="115"/>
      <c r="T420" s="115"/>
      <c r="U420" s="115">
        <f t="shared" si="32"/>
        <v>129741</v>
      </c>
      <c r="V420" s="73"/>
      <c r="W420" s="19" t="str">
        <f>VLOOKUP(F420,[3]gstzen!$H$2:$H$500,1,0)</f>
        <v>33AAZCA5337N1ZZ</v>
      </c>
      <c r="X420" s="31" t="str">
        <f>VLOOKUP(H420,[3]gstzen!$E$14:$E$481,1,0)</f>
        <v>GE215019531812</v>
      </c>
      <c r="Y420" s="19">
        <f>VLOOKUP(O420,[3]gstzen!$N$2:$N$500,1,0)</f>
        <v>109950</v>
      </c>
      <c r="Z420" s="19">
        <f>VLOOKUP(Q420,[3]gstzen!$Q$2:$Q$502,1,0)</f>
        <v>9895.5</v>
      </c>
      <c r="AA420" s="19">
        <f>VLOOKUP(R420,[3]gstzen!$P$2:$P$500,1,0)</f>
        <v>9895.5</v>
      </c>
      <c r="AB420" s="19">
        <f t="shared" si="33"/>
        <v>129741</v>
      </c>
      <c r="AC420" s="73"/>
      <c r="AD420" s="27">
        <f t="shared" si="34"/>
        <v>0</v>
      </c>
      <c r="AE420" s="27">
        <f t="shared" si="35"/>
        <v>0</v>
      </c>
      <c r="AF420" s="27">
        <f t="shared" si="35"/>
        <v>0</v>
      </c>
      <c r="AG420" s="27">
        <f t="shared" si="36"/>
        <v>0</v>
      </c>
    </row>
    <row r="421" spans="1:33" s="75" customFormat="1">
      <c r="A421" s="75">
        <v>2150</v>
      </c>
      <c r="B421" s="19" t="s">
        <v>1125</v>
      </c>
      <c r="C421" s="32" t="s">
        <v>430</v>
      </c>
      <c r="D421" s="21">
        <v>420</v>
      </c>
      <c r="E421" s="80" t="s">
        <v>995</v>
      </c>
      <c r="F421" s="80" t="s">
        <v>996</v>
      </c>
      <c r="G421" s="49" t="s">
        <v>290</v>
      </c>
      <c r="H421" s="80" t="s">
        <v>998</v>
      </c>
      <c r="I421" s="81">
        <v>45777</v>
      </c>
      <c r="J421" s="49" t="s">
        <v>290</v>
      </c>
      <c r="K421" s="53">
        <v>998599</v>
      </c>
      <c r="L421" s="49" t="s">
        <v>32</v>
      </c>
      <c r="M421" s="49">
        <v>1</v>
      </c>
      <c r="N421" s="23" t="s">
        <v>33</v>
      </c>
      <c r="O421" s="130">
        <v>109950</v>
      </c>
      <c r="P421" s="115"/>
      <c r="Q421" s="115">
        <v>9895.5</v>
      </c>
      <c r="R421" s="115">
        <v>9895.5</v>
      </c>
      <c r="S421" s="115"/>
      <c r="T421" s="115"/>
      <c r="U421" s="115">
        <f t="shared" si="32"/>
        <v>129741</v>
      </c>
      <c r="V421" s="73"/>
      <c r="W421" s="19" t="str">
        <f>VLOOKUP(F421,[3]gstzen!$H$2:$H$500,1,0)</f>
        <v>33AAZCA5337N1ZZ</v>
      </c>
      <c r="X421" s="31" t="str">
        <f>VLOOKUP(H421,[3]gstzen!$E$14:$E$481,1,0)</f>
        <v>GE215019541813</v>
      </c>
      <c r="Y421" s="19">
        <f>VLOOKUP(O421,[3]gstzen!$N$2:$N$500,1,0)</f>
        <v>109950</v>
      </c>
      <c r="Z421" s="19">
        <f>VLOOKUP(Q421,[3]gstzen!$Q$2:$Q$502,1,0)</f>
        <v>9895.5</v>
      </c>
      <c r="AA421" s="19">
        <f>VLOOKUP(R421,[3]gstzen!$P$2:$P$500,1,0)</f>
        <v>9895.5</v>
      </c>
      <c r="AB421" s="19">
        <f t="shared" si="33"/>
        <v>129741</v>
      </c>
      <c r="AC421" s="73"/>
      <c r="AD421" s="27">
        <f t="shared" si="34"/>
        <v>0</v>
      </c>
      <c r="AE421" s="27">
        <f t="shared" si="35"/>
        <v>0</v>
      </c>
      <c r="AF421" s="27">
        <f t="shared" si="35"/>
        <v>0</v>
      </c>
      <c r="AG421" s="27">
        <f t="shared" si="36"/>
        <v>0</v>
      </c>
    </row>
    <row r="422" spans="1:33" s="75" customFormat="1">
      <c r="A422" s="75">
        <v>2150</v>
      </c>
      <c r="B422" s="19" t="s">
        <v>1125</v>
      </c>
      <c r="C422" s="32" t="s">
        <v>430</v>
      </c>
      <c r="D422" s="21">
        <v>421</v>
      </c>
      <c r="E422" s="80" t="s">
        <v>995</v>
      </c>
      <c r="F422" s="80" t="s">
        <v>996</v>
      </c>
      <c r="G422" s="49" t="s">
        <v>290</v>
      </c>
      <c r="H422" s="80" t="s">
        <v>999</v>
      </c>
      <c r="I422" s="81">
        <v>45777</v>
      </c>
      <c r="J422" s="49" t="s">
        <v>290</v>
      </c>
      <c r="K422" s="53">
        <v>998599</v>
      </c>
      <c r="L422" s="49" t="s">
        <v>32</v>
      </c>
      <c r="M422" s="49">
        <v>1</v>
      </c>
      <c r="N422" s="23" t="s">
        <v>33</v>
      </c>
      <c r="O422" s="130">
        <v>109950</v>
      </c>
      <c r="P422" s="115"/>
      <c r="Q422" s="115">
        <v>9895.5</v>
      </c>
      <c r="R422" s="115">
        <v>9895.5</v>
      </c>
      <c r="S422" s="115"/>
      <c r="T422" s="115"/>
      <c r="U422" s="115">
        <f t="shared" si="32"/>
        <v>129741</v>
      </c>
      <c r="V422" s="73"/>
      <c r="W422" s="19" t="str">
        <f>VLOOKUP(F422,[3]gstzen!$H$2:$H$500,1,0)</f>
        <v>33AAZCA5337N1ZZ</v>
      </c>
      <c r="X422" s="31" t="str">
        <f>VLOOKUP(H422,[3]gstzen!$E$14:$E$481,1,0)</f>
        <v>GE215019551814</v>
      </c>
      <c r="Y422" s="19">
        <f>VLOOKUP(O422,[3]gstzen!$N$2:$N$500,1,0)</f>
        <v>109950</v>
      </c>
      <c r="Z422" s="19">
        <f>VLOOKUP(Q422,[3]gstzen!$Q$2:$Q$502,1,0)</f>
        <v>9895.5</v>
      </c>
      <c r="AA422" s="19">
        <f>VLOOKUP(R422,[3]gstzen!$P$2:$P$500,1,0)</f>
        <v>9895.5</v>
      </c>
      <c r="AB422" s="19">
        <f t="shared" si="33"/>
        <v>129741</v>
      </c>
      <c r="AC422" s="73"/>
      <c r="AD422" s="27">
        <f t="shared" si="34"/>
        <v>0</v>
      </c>
      <c r="AE422" s="27">
        <f t="shared" si="35"/>
        <v>0</v>
      </c>
      <c r="AF422" s="27">
        <f t="shared" si="35"/>
        <v>0</v>
      </c>
      <c r="AG422" s="27">
        <f t="shared" si="36"/>
        <v>0</v>
      </c>
    </row>
    <row r="423" spans="1:33" s="75" customFormat="1">
      <c r="A423" s="75">
        <v>2150</v>
      </c>
      <c r="B423" s="19" t="s">
        <v>1125</v>
      </c>
      <c r="C423" s="32" t="s">
        <v>430</v>
      </c>
      <c r="D423" s="21">
        <v>422</v>
      </c>
      <c r="E423" s="80" t="s">
        <v>995</v>
      </c>
      <c r="F423" s="80" t="s">
        <v>996</v>
      </c>
      <c r="G423" s="49" t="s">
        <v>290</v>
      </c>
      <c r="H423" s="80" t="s">
        <v>1000</v>
      </c>
      <c r="I423" s="81">
        <v>45777</v>
      </c>
      <c r="J423" s="49" t="s">
        <v>290</v>
      </c>
      <c r="K423" s="53">
        <v>998599</v>
      </c>
      <c r="L423" s="49" t="s">
        <v>32</v>
      </c>
      <c r="M423" s="49">
        <v>1</v>
      </c>
      <c r="N423" s="23" t="s">
        <v>33</v>
      </c>
      <c r="O423" s="130">
        <v>109950</v>
      </c>
      <c r="P423" s="115"/>
      <c r="Q423" s="115">
        <v>9895.5</v>
      </c>
      <c r="R423" s="115">
        <v>9895.5</v>
      </c>
      <c r="S423" s="115"/>
      <c r="T423" s="115"/>
      <c r="U423" s="115">
        <f t="shared" si="32"/>
        <v>129741</v>
      </c>
      <c r="V423" s="73"/>
      <c r="W423" s="19" t="str">
        <f>VLOOKUP(F423,[3]gstzen!$H$2:$H$500,1,0)</f>
        <v>33AAZCA5337N1ZZ</v>
      </c>
      <c r="X423" s="31" t="str">
        <f>VLOOKUP(H423,[3]gstzen!$E$14:$E$481,1,0)</f>
        <v>GE215019561815</v>
      </c>
      <c r="Y423" s="19">
        <f>VLOOKUP(O423,[3]gstzen!$N$2:$N$500,1,0)</f>
        <v>109950</v>
      </c>
      <c r="Z423" s="19">
        <f>VLOOKUP(Q423,[3]gstzen!$Q$2:$Q$502,1,0)</f>
        <v>9895.5</v>
      </c>
      <c r="AA423" s="19">
        <f>VLOOKUP(R423,[3]gstzen!$P$2:$P$500,1,0)</f>
        <v>9895.5</v>
      </c>
      <c r="AB423" s="19">
        <f t="shared" si="33"/>
        <v>129741</v>
      </c>
      <c r="AC423" s="73"/>
      <c r="AD423" s="27">
        <f t="shared" si="34"/>
        <v>0</v>
      </c>
      <c r="AE423" s="27">
        <f t="shared" si="35"/>
        <v>0</v>
      </c>
      <c r="AF423" s="27">
        <f t="shared" si="35"/>
        <v>0</v>
      </c>
      <c r="AG423" s="27">
        <f t="shared" si="36"/>
        <v>0</v>
      </c>
    </row>
    <row r="424" spans="1:33" s="75" customFormat="1">
      <c r="A424" s="75">
        <v>2150</v>
      </c>
      <c r="B424" s="19" t="s">
        <v>1125</v>
      </c>
      <c r="C424" s="32" t="s">
        <v>430</v>
      </c>
      <c r="D424" s="21">
        <v>423</v>
      </c>
      <c r="E424" s="80" t="s">
        <v>995</v>
      </c>
      <c r="F424" s="80" t="s">
        <v>996</v>
      </c>
      <c r="G424" s="49" t="s">
        <v>290</v>
      </c>
      <c r="H424" s="80" t="s">
        <v>1001</v>
      </c>
      <c r="I424" s="81">
        <v>45777</v>
      </c>
      <c r="J424" s="49" t="s">
        <v>290</v>
      </c>
      <c r="K424" s="53">
        <v>998599</v>
      </c>
      <c r="L424" s="49" t="s">
        <v>32</v>
      </c>
      <c r="M424" s="49">
        <v>1</v>
      </c>
      <c r="N424" s="23" t="s">
        <v>33</v>
      </c>
      <c r="O424" s="130">
        <v>109950</v>
      </c>
      <c r="P424" s="115"/>
      <c r="Q424" s="115">
        <v>9895.5</v>
      </c>
      <c r="R424" s="115">
        <v>9895.5</v>
      </c>
      <c r="S424" s="115"/>
      <c r="T424" s="115"/>
      <c r="U424" s="115">
        <f t="shared" si="32"/>
        <v>129741</v>
      </c>
      <c r="V424" s="73"/>
      <c r="W424" s="19" t="str">
        <f>VLOOKUP(F424,[3]gstzen!$H$2:$H$500,1,0)</f>
        <v>33AAZCA5337N1ZZ</v>
      </c>
      <c r="X424" s="31" t="str">
        <f>VLOOKUP(H424,[3]gstzen!$E$14:$E$481,1,0)</f>
        <v>GE215019571816</v>
      </c>
      <c r="Y424" s="19">
        <f>VLOOKUP(O424,[3]gstzen!$N$2:$N$500,1,0)</f>
        <v>109950</v>
      </c>
      <c r="Z424" s="19">
        <f>VLOOKUP(Q424,[3]gstzen!$Q$2:$Q$502,1,0)</f>
        <v>9895.5</v>
      </c>
      <c r="AA424" s="19">
        <f>VLOOKUP(R424,[3]gstzen!$P$2:$P$500,1,0)</f>
        <v>9895.5</v>
      </c>
      <c r="AB424" s="19">
        <f t="shared" si="33"/>
        <v>129741</v>
      </c>
      <c r="AC424" s="73"/>
      <c r="AD424" s="27">
        <f t="shared" si="34"/>
        <v>0</v>
      </c>
      <c r="AE424" s="27">
        <f t="shared" si="35"/>
        <v>0</v>
      </c>
      <c r="AF424" s="27">
        <f t="shared" si="35"/>
        <v>0</v>
      </c>
      <c r="AG424" s="27">
        <f t="shared" si="36"/>
        <v>0</v>
      </c>
    </row>
    <row r="425" spans="1:33" s="75" customFormat="1">
      <c r="A425" s="75">
        <v>2150</v>
      </c>
      <c r="B425" s="19" t="s">
        <v>1125</v>
      </c>
      <c r="C425" s="32" t="s">
        <v>430</v>
      </c>
      <c r="D425" s="21">
        <v>424</v>
      </c>
      <c r="E425" s="80" t="s">
        <v>995</v>
      </c>
      <c r="F425" s="80" t="s">
        <v>996</v>
      </c>
      <c r="G425" s="49" t="s">
        <v>290</v>
      </c>
      <c r="H425" s="80" t="s">
        <v>1002</v>
      </c>
      <c r="I425" s="81">
        <v>45777</v>
      </c>
      <c r="J425" s="49" t="s">
        <v>290</v>
      </c>
      <c r="K425" s="53">
        <v>998599</v>
      </c>
      <c r="L425" s="49" t="s">
        <v>32</v>
      </c>
      <c r="M425" s="49">
        <v>1</v>
      </c>
      <c r="N425" s="23" t="s">
        <v>33</v>
      </c>
      <c r="O425" s="130">
        <v>109950</v>
      </c>
      <c r="P425" s="115"/>
      <c r="Q425" s="115">
        <v>9895.5</v>
      </c>
      <c r="R425" s="115">
        <v>9895.5</v>
      </c>
      <c r="S425" s="115"/>
      <c r="T425" s="115"/>
      <c r="U425" s="115">
        <f t="shared" si="32"/>
        <v>129741</v>
      </c>
      <c r="V425" s="73"/>
      <c r="W425" s="19" t="str">
        <f>VLOOKUP(F425,[3]gstzen!$H$2:$H$500,1,0)</f>
        <v>33AAZCA5337N1ZZ</v>
      </c>
      <c r="X425" s="31" t="str">
        <f>VLOOKUP(H425,[3]gstzen!$E$14:$E$481,1,0)</f>
        <v>GE215019581817</v>
      </c>
      <c r="Y425" s="19">
        <f>VLOOKUP(O425,[3]gstzen!$N$2:$N$500,1,0)</f>
        <v>109950</v>
      </c>
      <c r="Z425" s="19">
        <f>VLOOKUP(Q425,[3]gstzen!$Q$2:$Q$502,1,0)</f>
        <v>9895.5</v>
      </c>
      <c r="AA425" s="19">
        <f>VLOOKUP(R425,[3]gstzen!$P$2:$P$500,1,0)</f>
        <v>9895.5</v>
      </c>
      <c r="AB425" s="19">
        <f t="shared" si="33"/>
        <v>129741</v>
      </c>
      <c r="AC425" s="73"/>
      <c r="AD425" s="27">
        <f t="shared" si="34"/>
        <v>0</v>
      </c>
      <c r="AE425" s="27">
        <f t="shared" si="35"/>
        <v>0</v>
      </c>
      <c r="AF425" s="27">
        <f t="shared" si="35"/>
        <v>0</v>
      </c>
      <c r="AG425" s="27">
        <f t="shared" si="36"/>
        <v>0</v>
      </c>
    </row>
    <row r="426" spans="1:33" s="75" customFormat="1">
      <c r="A426" s="75">
        <v>2150</v>
      </c>
      <c r="B426" s="19" t="s">
        <v>1125</v>
      </c>
      <c r="C426" s="32" t="s">
        <v>430</v>
      </c>
      <c r="D426" s="21">
        <v>425</v>
      </c>
      <c r="E426" s="80" t="s">
        <v>995</v>
      </c>
      <c r="F426" s="80" t="s">
        <v>996</v>
      </c>
      <c r="G426" s="49" t="s">
        <v>290</v>
      </c>
      <c r="H426" s="80" t="s">
        <v>1003</v>
      </c>
      <c r="I426" s="81">
        <v>45777</v>
      </c>
      <c r="J426" s="49" t="s">
        <v>290</v>
      </c>
      <c r="K426" s="53">
        <v>998599</v>
      </c>
      <c r="L426" s="49" t="s">
        <v>32</v>
      </c>
      <c r="M426" s="49">
        <v>1</v>
      </c>
      <c r="N426" s="23" t="s">
        <v>33</v>
      </c>
      <c r="O426" s="130">
        <v>109950</v>
      </c>
      <c r="P426" s="115"/>
      <c r="Q426" s="115">
        <v>9895.5</v>
      </c>
      <c r="R426" s="115">
        <v>9895.5</v>
      </c>
      <c r="S426" s="115"/>
      <c r="T426" s="115"/>
      <c r="U426" s="115">
        <f t="shared" si="32"/>
        <v>129741</v>
      </c>
      <c r="V426" s="73"/>
      <c r="W426" s="19" t="str">
        <f>VLOOKUP(F426,[3]gstzen!$H$2:$H$500,1,0)</f>
        <v>33AAZCA5337N1ZZ</v>
      </c>
      <c r="X426" s="31" t="str">
        <f>VLOOKUP(H426,[3]gstzen!$E$14:$E$481,1,0)</f>
        <v>GE215019591818</v>
      </c>
      <c r="Y426" s="19">
        <f>VLOOKUP(O426,[3]gstzen!$N$2:$N$500,1,0)</f>
        <v>109950</v>
      </c>
      <c r="Z426" s="19">
        <f>VLOOKUP(Q426,[3]gstzen!$Q$2:$Q$502,1,0)</f>
        <v>9895.5</v>
      </c>
      <c r="AA426" s="19">
        <f>VLOOKUP(R426,[3]gstzen!$P$2:$P$500,1,0)</f>
        <v>9895.5</v>
      </c>
      <c r="AB426" s="19">
        <f t="shared" si="33"/>
        <v>129741</v>
      </c>
      <c r="AC426" s="73"/>
      <c r="AD426" s="27">
        <f t="shared" si="34"/>
        <v>0</v>
      </c>
      <c r="AE426" s="27">
        <f t="shared" si="35"/>
        <v>0</v>
      </c>
      <c r="AF426" s="27">
        <f t="shared" si="35"/>
        <v>0</v>
      </c>
      <c r="AG426" s="27">
        <f t="shared" si="36"/>
        <v>0</v>
      </c>
    </row>
    <row r="427" spans="1:33" s="75" customFormat="1">
      <c r="A427" s="75">
        <v>2150</v>
      </c>
      <c r="B427" s="19" t="s">
        <v>1125</v>
      </c>
      <c r="C427" s="32" t="s">
        <v>430</v>
      </c>
      <c r="D427" s="21">
        <v>426</v>
      </c>
      <c r="E427" s="80" t="s">
        <v>995</v>
      </c>
      <c r="F427" s="80" t="s">
        <v>996</v>
      </c>
      <c r="G427" s="49" t="s">
        <v>290</v>
      </c>
      <c r="H427" s="80" t="s">
        <v>1004</v>
      </c>
      <c r="I427" s="81">
        <v>45777</v>
      </c>
      <c r="J427" s="49" t="s">
        <v>290</v>
      </c>
      <c r="K427" s="53">
        <v>998599</v>
      </c>
      <c r="L427" s="49" t="s">
        <v>32</v>
      </c>
      <c r="M427" s="49">
        <v>1</v>
      </c>
      <c r="N427" s="23" t="s">
        <v>33</v>
      </c>
      <c r="O427" s="130">
        <v>109950</v>
      </c>
      <c r="P427" s="115"/>
      <c r="Q427" s="115">
        <v>9895.5</v>
      </c>
      <c r="R427" s="115">
        <v>9895.5</v>
      </c>
      <c r="S427" s="115"/>
      <c r="T427" s="115"/>
      <c r="U427" s="115">
        <f t="shared" si="32"/>
        <v>129741</v>
      </c>
      <c r="V427" s="73"/>
      <c r="W427" s="19" t="str">
        <f>VLOOKUP(F427,[3]gstzen!$H$2:$H$500,1,0)</f>
        <v>33AAZCA5337N1ZZ</v>
      </c>
      <c r="X427" s="31" t="str">
        <f>VLOOKUP(H427,[3]gstzen!$E$14:$E$481,1,0)</f>
        <v>GE215019601819</v>
      </c>
      <c r="Y427" s="19">
        <f>VLOOKUP(O427,[3]gstzen!$N$2:$N$500,1,0)</f>
        <v>109950</v>
      </c>
      <c r="Z427" s="19">
        <f>VLOOKUP(Q427,[3]gstzen!$Q$2:$Q$502,1,0)</f>
        <v>9895.5</v>
      </c>
      <c r="AA427" s="19">
        <f>VLOOKUP(R427,[3]gstzen!$P$2:$P$500,1,0)</f>
        <v>9895.5</v>
      </c>
      <c r="AB427" s="19">
        <f t="shared" si="33"/>
        <v>129741</v>
      </c>
      <c r="AC427" s="73"/>
      <c r="AD427" s="27">
        <f t="shared" si="34"/>
        <v>0</v>
      </c>
      <c r="AE427" s="27">
        <f t="shared" si="35"/>
        <v>0</v>
      </c>
      <c r="AF427" s="27">
        <f t="shared" si="35"/>
        <v>0</v>
      </c>
      <c r="AG427" s="27">
        <f t="shared" si="36"/>
        <v>0</v>
      </c>
    </row>
    <row r="428" spans="1:33" s="75" customFormat="1">
      <c r="A428" s="75">
        <v>2150</v>
      </c>
      <c r="B428" s="19" t="s">
        <v>1125</v>
      </c>
      <c r="C428" s="32" t="s">
        <v>430</v>
      </c>
      <c r="D428" s="21">
        <v>427</v>
      </c>
      <c r="E428" s="80" t="s">
        <v>995</v>
      </c>
      <c r="F428" s="80" t="s">
        <v>996</v>
      </c>
      <c r="G428" s="49" t="s">
        <v>290</v>
      </c>
      <c r="H428" s="80" t="s">
        <v>1005</v>
      </c>
      <c r="I428" s="81">
        <v>45777</v>
      </c>
      <c r="J428" s="49" t="s">
        <v>290</v>
      </c>
      <c r="K428" s="53">
        <v>998599</v>
      </c>
      <c r="L428" s="49" t="s">
        <v>32</v>
      </c>
      <c r="M428" s="49">
        <v>1</v>
      </c>
      <c r="N428" s="23" t="s">
        <v>33</v>
      </c>
      <c r="O428" s="130">
        <v>109950</v>
      </c>
      <c r="P428" s="115"/>
      <c r="Q428" s="115">
        <v>9895.5</v>
      </c>
      <c r="R428" s="115">
        <v>9895.5</v>
      </c>
      <c r="S428" s="115"/>
      <c r="T428" s="115"/>
      <c r="U428" s="115">
        <f t="shared" ref="U428:U491" si="37">O428+Q428+R428</f>
        <v>129741</v>
      </c>
      <c r="V428" s="73"/>
      <c r="W428" s="19" t="str">
        <f>VLOOKUP(F428,[3]gstzen!$H$2:$H$500,1,0)</f>
        <v>33AAZCA5337N1ZZ</v>
      </c>
      <c r="X428" s="31" t="str">
        <f>VLOOKUP(H428,[3]gstzen!$E$14:$E$481,1,0)</f>
        <v>GE215019611820</v>
      </c>
      <c r="Y428" s="19">
        <f>VLOOKUP(O428,[3]gstzen!$N$2:$N$500,1,0)</f>
        <v>109950</v>
      </c>
      <c r="Z428" s="19">
        <f>VLOOKUP(Q428,[3]gstzen!$Q$2:$Q$502,1,0)</f>
        <v>9895.5</v>
      </c>
      <c r="AA428" s="19">
        <f>VLOOKUP(R428,[3]gstzen!$P$2:$P$500,1,0)</f>
        <v>9895.5</v>
      </c>
      <c r="AB428" s="19">
        <f t="shared" si="33"/>
        <v>129741</v>
      </c>
      <c r="AC428" s="73"/>
      <c r="AD428" s="27">
        <f t="shared" si="34"/>
        <v>0</v>
      </c>
      <c r="AE428" s="27">
        <f t="shared" si="35"/>
        <v>0</v>
      </c>
      <c r="AF428" s="27">
        <f t="shared" si="35"/>
        <v>0</v>
      </c>
      <c r="AG428" s="27">
        <f t="shared" si="36"/>
        <v>0</v>
      </c>
    </row>
    <row r="429" spans="1:33" s="75" customFormat="1">
      <c r="A429" s="75">
        <v>2150</v>
      </c>
      <c r="B429" s="19" t="s">
        <v>1125</v>
      </c>
      <c r="C429" s="32" t="s">
        <v>430</v>
      </c>
      <c r="D429" s="21">
        <v>428</v>
      </c>
      <c r="E429" s="80" t="s">
        <v>995</v>
      </c>
      <c r="F429" s="80" t="s">
        <v>996</v>
      </c>
      <c r="G429" s="49" t="s">
        <v>290</v>
      </c>
      <c r="H429" s="80" t="s">
        <v>1006</v>
      </c>
      <c r="I429" s="81">
        <v>45777</v>
      </c>
      <c r="J429" s="49" t="s">
        <v>290</v>
      </c>
      <c r="K429" s="53">
        <v>998599</v>
      </c>
      <c r="L429" s="49" t="s">
        <v>32</v>
      </c>
      <c r="M429" s="49">
        <v>1</v>
      </c>
      <c r="N429" s="23" t="s">
        <v>33</v>
      </c>
      <c r="O429" s="130">
        <v>109950</v>
      </c>
      <c r="P429" s="115"/>
      <c r="Q429" s="115">
        <v>9895.5</v>
      </c>
      <c r="R429" s="115">
        <v>9895.5</v>
      </c>
      <c r="S429" s="115"/>
      <c r="T429" s="115"/>
      <c r="U429" s="115">
        <f t="shared" si="37"/>
        <v>129741</v>
      </c>
      <c r="V429" s="73"/>
      <c r="W429" s="19" t="str">
        <f>VLOOKUP(F429,[3]gstzen!$H$2:$H$500,1,0)</f>
        <v>33AAZCA5337N1ZZ</v>
      </c>
      <c r="X429" s="31" t="str">
        <f>VLOOKUP(H429,[3]gstzen!$E$14:$E$481,1,0)</f>
        <v>GE215019621821</v>
      </c>
      <c r="Y429" s="19">
        <f>VLOOKUP(O429,[3]gstzen!$N$2:$N$500,1,0)</f>
        <v>109950</v>
      </c>
      <c r="Z429" s="19">
        <f>VLOOKUP(Q429,[3]gstzen!$Q$2:$Q$502,1,0)</f>
        <v>9895.5</v>
      </c>
      <c r="AA429" s="19">
        <f>VLOOKUP(R429,[3]gstzen!$P$2:$P$500,1,0)</f>
        <v>9895.5</v>
      </c>
      <c r="AB429" s="19">
        <f t="shared" si="33"/>
        <v>129741</v>
      </c>
      <c r="AC429" s="73"/>
      <c r="AD429" s="27">
        <f t="shared" si="34"/>
        <v>0</v>
      </c>
      <c r="AE429" s="27">
        <f t="shared" si="35"/>
        <v>0</v>
      </c>
      <c r="AF429" s="27">
        <f t="shared" si="35"/>
        <v>0</v>
      </c>
      <c r="AG429" s="27">
        <f t="shared" si="36"/>
        <v>0</v>
      </c>
    </row>
    <row r="430" spans="1:33" s="75" customFormat="1">
      <c r="A430" s="75">
        <v>2150</v>
      </c>
      <c r="B430" s="19" t="s">
        <v>1125</v>
      </c>
      <c r="C430" s="32" t="s">
        <v>430</v>
      </c>
      <c r="D430" s="21">
        <v>429</v>
      </c>
      <c r="E430" s="80" t="s">
        <v>1007</v>
      </c>
      <c r="F430" s="80" t="s">
        <v>1008</v>
      </c>
      <c r="G430" s="49" t="s">
        <v>290</v>
      </c>
      <c r="H430" s="80" t="s">
        <v>1009</v>
      </c>
      <c r="I430" s="81">
        <v>45777</v>
      </c>
      <c r="J430" s="49" t="s">
        <v>290</v>
      </c>
      <c r="K430" s="53">
        <v>998599</v>
      </c>
      <c r="L430" s="49" t="s">
        <v>32</v>
      </c>
      <c r="M430" s="49">
        <v>1</v>
      </c>
      <c r="N430" s="23" t="s">
        <v>33</v>
      </c>
      <c r="O430" s="130">
        <v>25000</v>
      </c>
      <c r="P430" s="115"/>
      <c r="Q430" s="115">
        <v>2250</v>
      </c>
      <c r="R430" s="115">
        <v>2250</v>
      </c>
      <c r="S430" s="115"/>
      <c r="T430" s="115"/>
      <c r="U430" s="115">
        <f t="shared" si="37"/>
        <v>29500</v>
      </c>
      <c r="V430" s="73"/>
      <c r="W430" s="19" t="str">
        <f>VLOOKUP(F430,[3]gstzen!$H$2:$H$500,1,0)</f>
        <v>33AAFCD2081E1Z4</v>
      </c>
      <c r="X430" s="31" t="str">
        <f>VLOOKUP(H430,[3]gstzen!$E$14:$E$481,1,0)</f>
        <v>GE215019631822</v>
      </c>
      <c r="Y430" s="19">
        <f>VLOOKUP(O430,[3]gstzen!$N$2:$N$500,1,0)</f>
        <v>25000</v>
      </c>
      <c r="Z430" s="19">
        <f>VLOOKUP(Q430,[3]gstzen!$Q$2:$Q$502,1,0)</f>
        <v>2250</v>
      </c>
      <c r="AA430" s="19">
        <f>VLOOKUP(R430,[3]gstzen!$P$2:$P$500,1,0)</f>
        <v>2250</v>
      </c>
      <c r="AB430" s="19">
        <f t="shared" si="33"/>
        <v>29500</v>
      </c>
      <c r="AC430" s="73"/>
      <c r="AD430" s="27">
        <f t="shared" si="34"/>
        <v>0</v>
      </c>
      <c r="AE430" s="27">
        <f t="shared" si="35"/>
        <v>0</v>
      </c>
      <c r="AF430" s="27">
        <f t="shared" si="35"/>
        <v>0</v>
      </c>
      <c r="AG430" s="27">
        <f t="shared" si="36"/>
        <v>0</v>
      </c>
    </row>
    <row r="431" spans="1:33" s="75" customFormat="1">
      <c r="A431" s="75">
        <v>2150</v>
      </c>
      <c r="B431" s="19" t="s">
        <v>1125</v>
      </c>
      <c r="C431" s="32" t="s">
        <v>430</v>
      </c>
      <c r="D431" s="21">
        <v>430</v>
      </c>
      <c r="E431" s="80" t="s">
        <v>1010</v>
      </c>
      <c r="F431" s="80" t="s">
        <v>1011</v>
      </c>
      <c r="G431" s="49" t="s">
        <v>290</v>
      </c>
      <c r="H431" s="80" t="s">
        <v>1012</v>
      </c>
      <c r="I431" s="81">
        <v>45777</v>
      </c>
      <c r="J431" s="49" t="s">
        <v>290</v>
      </c>
      <c r="K431" s="53">
        <v>998599</v>
      </c>
      <c r="L431" s="49" t="s">
        <v>32</v>
      </c>
      <c r="M431" s="49">
        <v>1</v>
      </c>
      <c r="N431" s="23" t="s">
        <v>33</v>
      </c>
      <c r="O431" s="130">
        <v>239230</v>
      </c>
      <c r="P431" s="115"/>
      <c r="Q431" s="115">
        <v>21530.7</v>
      </c>
      <c r="R431" s="115">
        <v>21530.7</v>
      </c>
      <c r="S431" s="115"/>
      <c r="T431" s="115"/>
      <c r="U431" s="115">
        <f t="shared" si="37"/>
        <v>282291.40000000002</v>
      </c>
      <c r="V431" s="73"/>
      <c r="W431" s="19" t="str">
        <f>VLOOKUP(F431,[3]gstzen!$H$2:$H$500,1,0)</f>
        <v>33ABCCS1225K1ZL</v>
      </c>
      <c r="X431" s="31" t="str">
        <f>VLOOKUP(H431,[3]gstzen!$E$14:$E$481,1,0)</f>
        <v>GE215019641823</v>
      </c>
      <c r="Y431" s="19">
        <f>VLOOKUP(O431,[3]gstzen!$N$2:$N$500,1,0)</f>
        <v>239230</v>
      </c>
      <c r="Z431" s="19">
        <f>VLOOKUP(Q431,[3]gstzen!$Q$2:$Q$502,1,0)</f>
        <v>21530.7</v>
      </c>
      <c r="AA431" s="19">
        <f>VLOOKUP(R431,[3]gstzen!$P$2:$P$500,1,0)</f>
        <v>21530.7</v>
      </c>
      <c r="AB431" s="19">
        <f t="shared" si="33"/>
        <v>282291.40000000002</v>
      </c>
      <c r="AC431" s="73"/>
      <c r="AD431" s="27">
        <f t="shared" si="34"/>
        <v>0</v>
      </c>
      <c r="AE431" s="27">
        <f t="shared" si="35"/>
        <v>0</v>
      </c>
      <c r="AF431" s="27">
        <f t="shared" si="35"/>
        <v>0</v>
      </c>
      <c r="AG431" s="27">
        <f t="shared" si="36"/>
        <v>0</v>
      </c>
    </row>
    <row r="432" spans="1:33" s="75" customFormat="1">
      <c r="A432" s="75">
        <v>2150</v>
      </c>
      <c r="B432" s="19" t="s">
        <v>1125</v>
      </c>
      <c r="C432" s="32" t="s">
        <v>430</v>
      </c>
      <c r="D432" s="21">
        <v>431</v>
      </c>
      <c r="E432" s="80" t="s">
        <v>1013</v>
      </c>
      <c r="F432" s="80" t="s">
        <v>1014</v>
      </c>
      <c r="G432" s="49" t="s">
        <v>290</v>
      </c>
      <c r="H432" s="80" t="s">
        <v>1015</v>
      </c>
      <c r="I432" s="81">
        <v>45777</v>
      </c>
      <c r="J432" s="49" t="s">
        <v>290</v>
      </c>
      <c r="K432" s="53">
        <v>998599</v>
      </c>
      <c r="L432" s="49" t="s">
        <v>32</v>
      </c>
      <c r="M432" s="49">
        <v>1</v>
      </c>
      <c r="N432" s="23" t="s">
        <v>33</v>
      </c>
      <c r="O432" s="130">
        <v>74900</v>
      </c>
      <c r="P432" s="115"/>
      <c r="Q432" s="115">
        <v>6741</v>
      </c>
      <c r="R432" s="115">
        <v>6741</v>
      </c>
      <c r="S432" s="115"/>
      <c r="T432" s="115"/>
      <c r="U432" s="115">
        <f t="shared" si="37"/>
        <v>88382</v>
      </c>
      <c r="V432" s="73"/>
      <c r="W432" s="19" t="str">
        <f>VLOOKUP(F432,[3]gstzen!$H$2:$H$500,1,0)</f>
        <v>33AAACV6385J1Z1</v>
      </c>
      <c r="X432" s="31" t="str">
        <f>VLOOKUP(H432,[3]gstzen!$E$14:$E$481,1,0)</f>
        <v>GE215019651824</v>
      </c>
      <c r="Y432" s="19">
        <f>VLOOKUP(O432,[3]gstzen!$N$2:$N$500,1,0)</f>
        <v>74900</v>
      </c>
      <c r="Z432" s="19">
        <f>VLOOKUP(Q432,[3]gstzen!$Q$2:$Q$502,1,0)</f>
        <v>6741</v>
      </c>
      <c r="AA432" s="19">
        <f>VLOOKUP(R432,[3]gstzen!$P$2:$P$500,1,0)</f>
        <v>6741</v>
      </c>
      <c r="AB432" s="19">
        <f t="shared" si="33"/>
        <v>88382</v>
      </c>
      <c r="AC432" s="73"/>
      <c r="AD432" s="27">
        <f t="shared" si="34"/>
        <v>0</v>
      </c>
      <c r="AE432" s="27">
        <f t="shared" si="35"/>
        <v>0</v>
      </c>
      <c r="AF432" s="27">
        <f t="shared" si="35"/>
        <v>0</v>
      </c>
      <c r="AG432" s="27">
        <f t="shared" si="36"/>
        <v>0</v>
      </c>
    </row>
    <row r="433" spans="1:33" s="75" customFormat="1">
      <c r="A433" s="75">
        <v>2150</v>
      </c>
      <c r="B433" s="19" t="s">
        <v>1125</v>
      </c>
      <c r="C433" s="32" t="s">
        <v>430</v>
      </c>
      <c r="D433" s="21">
        <v>432</v>
      </c>
      <c r="E433" s="80" t="s">
        <v>1016</v>
      </c>
      <c r="F433" s="80" t="s">
        <v>1017</v>
      </c>
      <c r="G433" s="49" t="s">
        <v>290</v>
      </c>
      <c r="H433" s="80" t="s">
        <v>1018</v>
      </c>
      <c r="I433" s="81">
        <v>45777</v>
      </c>
      <c r="J433" s="49" t="s">
        <v>290</v>
      </c>
      <c r="K433" s="53">
        <v>998599</v>
      </c>
      <c r="L433" s="49" t="s">
        <v>32</v>
      </c>
      <c r="M433" s="49">
        <v>1</v>
      </c>
      <c r="N433" s="23" t="s">
        <v>33</v>
      </c>
      <c r="O433" s="125">
        <v>717690</v>
      </c>
      <c r="P433" s="115"/>
      <c r="Q433" s="115">
        <v>63306</v>
      </c>
      <c r="R433" s="115">
        <v>63306</v>
      </c>
      <c r="S433" s="115"/>
      <c r="T433" s="115"/>
      <c r="U433" s="115">
        <f t="shared" si="37"/>
        <v>844302</v>
      </c>
      <c r="V433" s="73"/>
      <c r="W433" s="19" t="str">
        <f>VLOOKUP(F433,[3]gstzen!$H$2:$H$500,1,0)</f>
        <v>33AEKFS7733Q1Z8</v>
      </c>
      <c r="X433" s="31" t="str">
        <f>VLOOKUP(H433,[3]gstzen!$E$14:$E$481,1,0)</f>
        <v>GE215019661825</v>
      </c>
      <c r="Y433" s="19">
        <f>VLOOKUP(O433,[3]gstzen!$N$2:$N$500,1,0)</f>
        <v>717690</v>
      </c>
      <c r="Z433" s="19">
        <f>VLOOKUP(Q433,[3]gstzen!$Q$2:$Q$502,1,0)</f>
        <v>63306</v>
      </c>
      <c r="AA433" s="19">
        <f>VLOOKUP(R433,[3]gstzen!$P$2:$P$500,1,0)</f>
        <v>63306</v>
      </c>
      <c r="AB433" s="19">
        <f t="shared" si="33"/>
        <v>844302</v>
      </c>
      <c r="AC433" s="73"/>
      <c r="AD433" s="27">
        <f t="shared" si="34"/>
        <v>0</v>
      </c>
      <c r="AE433" s="27">
        <f t="shared" si="35"/>
        <v>0</v>
      </c>
      <c r="AF433" s="27">
        <f t="shared" si="35"/>
        <v>0</v>
      </c>
      <c r="AG433" s="27">
        <f t="shared" si="36"/>
        <v>0</v>
      </c>
    </row>
    <row r="434" spans="1:33" s="75" customFormat="1">
      <c r="A434" s="75">
        <v>2150</v>
      </c>
      <c r="B434" s="19" t="s">
        <v>1125</v>
      </c>
      <c r="C434" s="32" t="s">
        <v>430</v>
      </c>
      <c r="D434" s="21">
        <v>433</v>
      </c>
      <c r="E434" s="80" t="s">
        <v>1019</v>
      </c>
      <c r="F434" s="80" t="s">
        <v>1020</v>
      </c>
      <c r="G434" s="49" t="s">
        <v>290</v>
      </c>
      <c r="H434" s="80" t="s">
        <v>1021</v>
      </c>
      <c r="I434" s="81">
        <v>45750</v>
      </c>
      <c r="J434" s="49" t="s">
        <v>290</v>
      </c>
      <c r="K434" s="53">
        <v>998599</v>
      </c>
      <c r="L434" s="49" t="s">
        <v>32</v>
      </c>
      <c r="M434" s="49">
        <v>1</v>
      </c>
      <c r="N434" s="23" t="s">
        <v>33</v>
      </c>
      <c r="O434" s="130">
        <v>50000</v>
      </c>
      <c r="P434" s="115"/>
      <c r="Q434" s="115">
        <v>4500</v>
      </c>
      <c r="R434" s="115">
        <v>4500</v>
      </c>
      <c r="S434" s="115"/>
      <c r="T434" s="115"/>
      <c r="U434" s="115">
        <f t="shared" si="37"/>
        <v>59000</v>
      </c>
      <c r="V434" s="73"/>
      <c r="W434" s="19" t="e">
        <f>VLOOKUP(F434,[3]gstzen!$H$2:$H$500,1,0)</f>
        <v>#N/A</v>
      </c>
      <c r="X434" s="31" t="str">
        <f>VLOOKUP(H434,[3]gstzen!$E$14:$E$481,1,0)</f>
        <v>GE215019671826</v>
      </c>
      <c r="Y434" s="19">
        <f>VLOOKUP(O434,[3]gstzen!$N$2:$N$500,1,0)</f>
        <v>50000</v>
      </c>
      <c r="Z434" s="19">
        <f>VLOOKUP(Q434,[3]gstzen!$Q$2:$Q$502,1,0)</f>
        <v>4500</v>
      </c>
      <c r="AA434" s="19">
        <f>VLOOKUP(R434,[3]gstzen!$P$2:$P$500,1,0)</f>
        <v>4500</v>
      </c>
      <c r="AB434" s="19">
        <f t="shared" si="33"/>
        <v>59000</v>
      </c>
      <c r="AC434" s="73"/>
      <c r="AD434" s="27">
        <f t="shared" si="34"/>
        <v>0</v>
      </c>
      <c r="AE434" s="27">
        <f t="shared" si="35"/>
        <v>0</v>
      </c>
      <c r="AF434" s="27">
        <f t="shared" si="35"/>
        <v>0</v>
      </c>
      <c r="AG434" s="27">
        <f t="shared" si="36"/>
        <v>0</v>
      </c>
    </row>
    <row r="435" spans="1:33" s="75" customFormat="1">
      <c r="A435" s="75">
        <v>2150</v>
      </c>
      <c r="B435" s="19" t="s">
        <v>1125</v>
      </c>
      <c r="C435" s="32" t="s">
        <v>430</v>
      </c>
      <c r="D435" s="21">
        <v>434</v>
      </c>
      <c r="E435" s="80" t="s">
        <v>1022</v>
      </c>
      <c r="F435" s="80" t="s">
        <v>1020</v>
      </c>
      <c r="G435" s="49" t="s">
        <v>290</v>
      </c>
      <c r="H435" s="80" t="s">
        <v>1023</v>
      </c>
      <c r="I435" s="81">
        <v>45751</v>
      </c>
      <c r="J435" s="49" t="s">
        <v>290</v>
      </c>
      <c r="K435" s="53">
        <v>998599</v>
      </c>
      <c r="L435" s="49" t="s">
        <v>32</v>
      </c>
      <c r="M435" s="49">
        <v>1</v>
      </c>
      <c r="N435" s="23" t="s">
        <v>33</v>
      </c>
      <c r="O435" s="130">
        <v>109950</v>
      </c>
      <c r="P435" s="115"/>
      <c r="Q435" s="115">
        <v>9895.5</v>
      </c>
      <c r="R435" s="115">
        <v>9895.5</v>
      </c>
      <c r="S435" s="115"/>
      <c r="T435" s="115"/>
      <c r="U435" s="115">
        <f t="shared" si="37"/>
        <v>129741</v>
      </c>
      <c r="V435" s="73"/>
      <c r="W435" s="19" t="e">
        <f>VLOOKUP(F435,[3]gstzen!$H$2:$H$500,1,0)</f>
        <v>#N/A</v>
      </c>
      <c r="X435" s="31" t="str">
        <f>VLOOKUP(H435,[3]gstzen!$E$2:$E$500,1,0)</f>
        <v>GE215019681827</v>
      </c>
      <c r="Y435" s="19">
        <f>VLOOKUP(O435,[3]gstzen!$N$2:$N$500,1,0)</f>
        <v>109950</v>
      </c>
      <c r="Z435" s="19">
        <f>VLOOKUP(Q435,[3]gstzen!$Q$2:$Q$502,1,0)</f>
        <v>9895.5</v>
      </c>
      <c r="AA435" s="19">
        <f>VLOOKUP(R435,[3]gstzen!$P$2:$P$500,1,0)</f>
        <v>9895.5</v>
      </c>
      <c r="AB435" s="19">
        <f t="shared" si="33"/>
        <v>129741</v>
      </c>
      <c r="AC435" s="73"/>
      <c r="AD435" s="27">
        <f t="shared" si="34"/>
        <v>0</v>
      </c>
      <c r="AE435" s="27">
        <f t="shared" si="35"/>
        <v>0</v>
      </c>
      <c r="AF435" s="27">
        <f t="shared" si="35"/>
        <v>0</v>
      </c>
      <c r="AG435" s="27">
        <f t="shared" si="36"/>
        <v>0</v>
      </c>
    </row>
    <row r="436" spans="1:33" s="75" customFormat="1">
      <c r="A436" s="75">
        <v>2150</v>
      </c>
      <c r="B436" s="19" t="s">
        <v>1125</v>
      </c>
      <c r="C436" s="32" t="s">
        <v>430</v>
      </c>
      <c r="D436" s="21">
        <v>435</v>
      </c>
      <c r="E436" s="80" t="s">
        <v>459</v>
      </c>
      <c r="F436" s="80" t="s">
        <v>1020</v>
      </c>
      <c r="G436" s="49" t="s">
        <v>290</v>
      </c>
      <c r="H436" s="80" t="s">
        <v>1024</v>
      </c>
      <c r="I436" s="81">
        <v>45754</v>
      </c>
      <c r="J436" s="49" t="s">
        <v>290</v>
      </c>
      <c r="K436" s="53">
        <v>998599</v>
      </c>
      <c r="L436" s="49" t="s">
        <v>32</v>
      </c>
      <c r="M436" s="49">
        <v>1</v>
      </c>
      <c r="N436" s="23" t="s">
        <v>33</v>
      </c>
      <c r="O436" s="130">
        <v>214230</v>
      </c>
      <c r="P436" s="115"/>
      <c r="Q436" s="115">
        <v>19280.7</v>
      </c>
      <c r="R436" s="115">
        <v>19280.7</v>
      </c>
      <c r="S436" s="115"/>
      <c r="T436" s="115"/>
      <c r="U436" s="115">
        <f t="shared" si="37"/>
        <v>252791.40000000002</v>
      </c>
      <c r="V436" s="73"/>
      <c r="W436" s="19" t="e">
        <f>VLOOKUP(F436,[3]gstzen!$H$2:$H$500,1,0)</f>
        <v>#N/A</v>
      </c>
      <c r="X436" s="31" t="str">
        <f>VLOOKUP(H436,[3]gstzen!$E$2:$E$500,1,0)</f>
        <v>GE215019691828</v>
      </c>
      <c r="Y436" s="19">
        <f>VLOOKUP(O436,[3]gstzen!$N$2:$N$500,1,0)</f>
        <v>214230</v>
      </c>
      <c r="Z436" s="19">
        <f>VLOOKUP(Q436,[3]gstzen!$Q$2:$Q$502,1,0)</f>
        <v>19280.7</v>
      </c>
      <c r="AA436" s="19">
        <f>VLOOKUP(R436,[3]gstzen!$P$2:$P$500,1,0)</f>
        <v>19280.7</v>
      </c>
      <c r="AB436" s="19">
        <f t="shared" si="33"/>
        <v>252791.40000000002</v>
      </c>
      <c r="AC436" s="73"/>
      <c r="AD436" s="27">
        <f t="shared" si="34"/>
        <v>0</v>
      </c>
      <c r="AE436" s="27">
        <f t="shared" si="35"/>
        <v>0</v>
      </c>
      <c r="AF436" s="27">
        <f t="shared" si="35"/>
        <v>0</v>
      </c>
      <c r="AG436" s="27">
        <f t="shared" si="36"/>
        <v>0</v>
      </c>
    </row>
    <row r="437" spans="1:33" s="75" customFormat="1">
      <c r="A437" s="75">
        <v>2150</v>
      </c>
      <c r="B437" s="19" t="s">
        <v>1125</v>
      </c>
      <c r="C437" s="32" t="s">
        <v>430</v>
      </c>
      <c r="D437" s="21">
        <v>436</v>
      </c>
      <c r="E437" s="80" t="s">
        <v>1025</v>
      </c>
      <c r="F437" s="80" t="s">
        <v>1020</v>
      </c>
      <c r="G437" s="49" t="s">
        <v>290</v>
      </c>
      <c r="H437" s="80" t="s">
        <v>1026</v>
      </c>
      <c r="I437" s="81">
        <v>45754</v>
      </c>
      <c r="J437" s="49" t="s">
        <v>290</v>
      </c>
      <c r="K437" s="53">
        <v>998599</v>
      </c>
      <c r="L437" s="49" t="s">
        <v>32</v>
      </c>
      <c r="M437" s="49">
        <v>1</v>
      </c>
      <c r="N437" s="23" t="s">
        <v>33</v>
      </c>
      <c r="O437" s="130">
        <v>10715</v>
      </c>
      <c r="P437" s="115"/>
      <c r="Q437" s="131">
        <v>964.35</v>
      </c>
      <c r="R437" s="131">
        <v>964.35</v>
      </c>
      <c r="S437" s="115"/>
      <c r="T437" s="115"/>
      <c r="U437" s="115">
        <f t="shared" si="37"/>
        <v>12643.7</v>
      </c>
      <c r="V437" s="73"/>
      <c r="W437" s="19" t="e">
        <f>VLOOKUP(F437,[3]gstzen!$H$2:$H$500,1,0)</f>
        <v>#N/A</v>
      </c>
      <c r="X437" s="31" t="str">
        <f>VLOOKUP(H437,[3]gstzen!$E$14:$E$481,1,0)</f>
        <v>GE215019701829</v>
      </c>
      <c r="Y437" s="19">
        <f>VLOOKUP(O437,[3]gstzen!$N$2:$N$500,1,0)</f>
        <v>10715</v>
      </c>
      <c r="Z437" s="19">
        <f>VLOOKUP(Q437,[3]gstzen!$Q$2:$Q$502,1,0)</f>
        <v>964.35</v>
      </c>
      <c r="AA437" s="19">
        <f>VLOOKUP(R437,[3]gstzen!$P$2:$P$500,1,0)</f>
        <v>964.35</v>
      </c>
      <c r="AB437" s="19">
        <f t="shared" si="33"/>
        <v>12643.7</v>
      </c>
      <c r="AC437" s="73"/>
      <c r="AD437" s="27">
        <f t="shared" si="34"/>
        <v>0</v>
      </c>
      <c r="AE437" s="27">
        <f t="shared" si="35"/>
        <v>0</v>
      </c>
      <c r="AF437" s="27">
        <f t="shared" si="35"/>
        <v>0</v>
      </c>
      <c r="AG437" s="27">
        <f t="shared" si="36"/>
        <v>0</v>
      </c>
    </row>
    <row r="438" spans="1:33" s="75" customFormat="1">
      <c r="A438" s="75">
        <v>2150</v>
      </c>
      <c r="B438" s="19" t="s">
        <v>1125</v>
      </c>
      <c r="C438" s="32" t="s">
        <v>430</v>
      </c>
      <c r="D438" s="21">
        <v>437</v>
      </c>
      <c r="E438" s="80" t="s">
        <v>1025</v>
      </c>
      <c r="F438" s="80" t="s">
        <v>1020</v>
      </c>
      <c r="G438" s="49" t="s">
        <v>290</v>
      </c>
      <c r="H438" s="80" t="s">
        <v>1027</v>
      </c>
      <c r="I438" s="81">
        <v>45756</v>
      </c>
      <c r="J438" s="49" t="s">
        <v>290</v>
      </c>
      <c r="K438" s="53">
        <v>998599</v>
      </c>
      <c r="L438" s="49" t="s">
        <v>32</v>
      </c>
      <c r="M438" s="49">
        <v>1</v>
      </c>
      <c r="N438" s="23" t="s">
        <v>33</v>
      </c>
      <c r="O438" s="130">
        <v>25000</v>
      </c>
      <c r="P438" s="115"/>
      <c r="Q438" s="115">
        <v>2250</v>
      </c>
      <c r="R438" s="115">
        <v>2250</v>
      </c>
      <c r="S438" s="115"/>
      <c r="T438" s="115"/>
      <c r="U438" s="115">
        <f t="shared" si="37"/>
        <v>29500</v>
      </c>
      <c r="V438" s="73"/>
      <c r="W438" s="19" t="e">
        <f>VLOOKUP(F438,[3]gstzen!$H$2:$H$500,1,0)</f>
        <v>#N/A</v>
      </c>
      <c r="X438" s="31" t="str">
        <f>VLOOKUP(H438,[3]gstzen!$E$14:$E$481,1,0)</f>
        <v>GE215019711830</v>
      </c>
      <c r="Y438" s="19">
        <f>VLOOKUP(O438,[3]gstzen!$N$2:$N$500,1,0)</f>
        <v>25000</v>
      </c>
      <c r="Z438" s="19">
        <f>VLOOKUP(Q438,[3]gstzen!$Q$2:$Q$502,1,0)</f>
        <v>2250</v>
      </c>
      <c r="AA438" s="19">
        <f>VLOOKUP(R438,[3]gstzen!$P$2:$P$500,1,0)</f>
        <v>2250</v>
      </c>
      <c r="AB438" s="19">
        <f t="shared" si="33"/>
        <v>29500</v>
      </c>
      <c r="AC438" s="73"/>
      <c r="AD438" s="27">
        <f t="shared" si="34"/>
        <v>0</v>
      </c>
      <c r="AE438" s="27">
        <f t="shared" si="35"/>
        <v>0</v>
      </c>
      <c r="AF438" s="27">
        <f t="shared" si="35"/>
        <v>0</v>
      </c>
      <c r="AG438" s="27">
        <f t="shared" si="36"/>
        <v>0</v>
      </c>
    </row>
    <row r="439" spans="1:33" s="75" customFormat="1">
      <c r="A439" s="75">
        <v>2150</v>
      </c>
      <c r="B439" s="19" t="s">
        <v>1125</v>
      </c>
      <c r="C439" s="32" t="s">
        <v>430</v>
      </c>
      <c r="D439" s="21">
        <v>438</v>
      </c>
      <c r="E439" s="80" t="s">
        <v>1028</v>
      </c>
      <c r="F439" s="80" t="s">
        <v>1020</v>
      </c>
      <c r="G439" s="49" t="s">
        <v>290</v>
      </c>
      <c r="H439" s="80" t="s">
        <v>1029</v>
      </c>
      <c r="I439" s="81">
        <v>45758</v>
      </c>
      <c r="J439" s="49" t="s">
        <v>290</v>
      </c>
      <c r="K439" s="53">
        <v>998599</v>
      </c>
      <c r="L439" s="49" t="s">
        <v>32</v>
      </c>
      <c r="M439" s="49">
        <v>1</v>
      </c>
      <c r="N439" s="23" t="s">
        <v>33</v>
      </c>
      <c r="O439" s="130">
        <v>812</v>
      </c>
      <c r="P439" s="115"/>
      <c r="Q439" s="115"/>
      <c r="R439" s="115"/>
      <c r="S439" s="115"/>
      <c r="T439" s="115"/>
      <c r="U439" s="115">
        <f t="shared" si="37"/>
        <v>812</v>
      </c>
      <c r="V439" s="73"/>
      <c r="W439" s="19" t="e">
        <f>VLOOKUP(F439,[3]gstzen!$H$2:$H$500,1,0)</f>
        <v>#N/A</v>
      </c>
      <c r="X439" s="31" t="str">
        <f>VLOOKUP(H439,[3]gstzen!$E$14:$E$481,1,0)</f>
        <v>GE215019721831</v>
      </c>
      <c r="Y439" s="19">
        <f>VLOOKUP(O439,[3]gstzen!$N$2:$N$500,1,0)</f>
        <v>812</v>
      </c>
      <c r="Z439" s="19" t="e">
        <f>VLOOKUP(Q439,[3]gstzen!$Q$2:$Q$502,1,0)</f>
        <v>#N/A</v>
      </c>
      <c r="AA439" s="19" t="e">
        <f>VLOOKUP(R439,[3]gstzen!$P$2:$P$500,1,0)</f>
        <v>#N/A</v>
      </c>
      <c r="AB439" s="82">
        <f>U439</f>
        <v>812</v>
      </c>
      <c r="AC439" s="73"/>
      <c r="AD439" s="27">
        <f t="shared" si="34"/>
        <v>0</v>
      </c>
      <c r="AE439" s="27" t="e">
        <f t="shared" si="35"/>
        <v>#N/A</v>
      </c>
      <c r="AF439" s="27" t="e">
        <f t="shared" si="35"/>
        <v>#N/A</v>
      </c>
      <c r="AG439" s="27">
        <f t="shared" si="36"/>
        <v>0</v>
      </c>
    </row>
    <row r="440" spans="1:33" s="75" customFormat="1">
      <c r="A440" s="75">
        <v>2150</v>
      </c>
      <c r="B440" s="19" t="s">
        <v>1125</v>
      </c>
      <c r="C440" s="32" t="s">
        <v>430</v>
      </c>
      <c r="D440" s="21">
        <v>439</v>
      </c>
      <c r="E440" s="80" t="s">
        <v>1030</v>
      </c>
      <c r="F440" s="80" t="s">
        <v>1020</v>
      </c>
      <c r="G440" s="49" t="s">
        <v>290</v>
      </c>
      <c r="H440" s="80" t="s">
        <v>1031</v>
      </c>
      <c r="I440" s="81">
        <v>45758</v>
      </c>
      <c r="J440" s="49" t="s">
        <v>290</v>
      </c>
      <c r="K440" s="53">
        <v>998599</v>
      </c>
      <c r="L440" s="49" t="s">
        <v>32</v>
      </c>
      <c r="M440" s="49">
        <v>1</v>
      </c>
      <c r="N440" s="23" t="s">
        <v>33</v>
      </c>
      <c r="O440" s="130">
        <v>61650</v>
      </c>
      <c r="P440" s="115"/>
      <c r="Q440" s="115">
        <v>5548.5</v>
      </c>
      <c r="R440" s="115">
        <v>5548.5</v>
      </c>
      <c r="S440" s="115"/>
      <c r="T440" s="115"/>
      <c r="U440" s="115">
        <f t="shared" si="37"/>
        <v>72747</v>
      </c>
      <c r="V440" s="73"/>
      <c r="W440" s="19" t="e">
        <f>VLOOKUP(F440,[3]gstzen!$H$2:$H$500,1,0)</f>
        <v>#N/A</v>
      </c>
      <c r="X440" s="31" t="str">
        <f>VLOOKUP(H440,[3]gstzen!$E$14:$E$481,1,0)</f>
        <v>GE215019731832</v>
      </c>
      <c r="Y440" s="19">
        <f>VLOOKUP(O440,[3]gstzen!$N$2:$N$500,1,0)</f>
        <v>61650</v>
      </c>
      <c r="Z440" s="19">
        <f>VLOOKUP(Q440,[3]gstzen!$Q$2:$Q$502,1,0)</f>
        <v>5548.5</v>
      </c>
      <c r="AA440" s="19">
        <f>VLOOKUP(R440,[3]gstzen!$P$2:$P$500,1,0)</f>
        <v>5548.5</v>
      </c>
      <c r="AB440" s="19">
        <f t="shared" si="33"/>
        <v>72747</v>
      </c>
      <c r="AC440" s="73"/>
      <c r="AD440" s="27">
        <f t="shared" si="34"/>
        <v>0</v>
      </c>
      <c r="AE440" s="27">
        <f t="shared" si="35"/>
        <v>0</v>
      </c>
      <c r="AF440" s="27">
        <f t="shared" si="35"/>
        <v>0</v>
      </c>
      <c r="AG440" s="27">
        <f t="shared" si="36"/>
        <v>0</v>
      </c>
    </row>
    <row r="441" spans="1:33" s="75" customFormat="1">
      <c r="A441" s="75">
        <v>2150</v>
      </c>
      <c r="B441" s="19" t="s">
        <v>1125</v>
      </c>
      <c r="C441" s="32" t="s">
        <v>430</v>
      </c>
      <c r="D441" s="21">
        <v>440</v>
      </c>
      <c r="E441" s="80" t="s">
        <v>1030</v>
      </c>
      <c r="F441" s="80" t="s">
        <v>1020</v>
      </c>
      <c r="G441" s="49" t="s">
        <v>290</v>
      </c>
      <c r="H441" s="80" t="s">
        <v>1032</v>
      </c>
      <c r="I441" s="81">
        <v>45762</v>
      </c>
      <c r="J441" s="49" t="s">
        <v>290</v>
      </c>
      <c r="K441" s="53">
        <v>998599</v>
      </c>
      <c r="L441" s="49" t="s">
        <v>32</v>
      </c>
      <c r="M441" s="49">
        <v>1</v>
      </c>
      <c r="N441" s="23" t="s">
        <v>33</v>
      </c>
      <c r="O441" s="130">
        <v>675000</v>
      </c>
      <c r="P441" s="115"/>
      <c r="Q441" s="115">
        <v>60750</v>
      </c>
      <c r="R441" s="115">
        <v>60750</v>
      </c>
      <c r="S441" s="115"/>
      <c r="T441" s="115"/>
      <c r="U441" s="115">
        <f t="shared" si="37"/>
        <v>796500</v>
      </c>
      <c r="V441" s="73"/>
      <c r="W441" s="19" t="e">
        <f>VLOOKUP(F441,[3]gstzen!$H$2:$H$500,1,0)</f>
        <v>#N/A</v>
      </c>
      <c r="X441" s="31" t="str">
        <f>VLOOKUP(H441,[3]gstzen!$E$14:$E$481,1,0)</f>
        <v>GE215019741833</v>
      </c>
      <c r="Y441" s="19">
        <f>VLOOKUP(O441,[3]gstzen!$N$2:$N$500,1,0)</f>
        <v>675000</v>
      </c>
      <c r="Z441" s="19">
        <f>VLOOKUP(Q441,[3]gstzen!$Q$2:$Q$502,1,0)</f>
        <v>60750</v>
      </c>
      <c r="AA441" s="19">
        <f>VLOOKUP(R441,[3]gstzen!$P$2:$P$500,1,0)</f>
        <v>60750</v>
      </c>
      <c r="AB441" s="19">
        <f t="shared" si="33"/>
        <v>796500</v>
      </c>
      <c r="AC441" s="73"/>
      <c r="AD441" s="27">
        <f t="shared" si="34"/>
        <v>0</v>
      </c>
      <c r="AE441" s="27">
        <f t="shared" si="35"/>
        <v>0</v>
      </c>
      <c r="AF441" s="27">
        <f t="shared" si="35"/>
        <v>0</v>
      </c>
      <c r="AG441" s="27">
        <f t="shared" si="36"/>
        <v>0</v>
      </c>
    </row>
    <row r="442" spans="1:33" s="75" customFormat="1">
      <c r="A442" s="75">
        <v>2150</v>
      </c>
      <c r="B442" s="19" t="s">
        <v>1125</v>
      </c>
      <c r="C442" s="32" t="s">
        <v>430</v>
      </c>
      <c r="D442" s="21">
        <v>441</v>
      </c>
      <c r="E442" s="80" t="s">
        <v>1033</v>
      </c>
      <c r="F442" s="80" t="s">
        <v>1020</v>
      </c>
      <c r="G442" s="49" t="s">
        <v>290</v>
      </c>
      <c r="H442" s="80" t="s">
        <v>1034</v>
      </c>
      <c r="I442" s="81">
        <v>45762</v>
      </c>
      <c r="J442" s="49" t="s">
        <v>290</v>
      </c>
      <c r="K442" s="53">
        <v>998599</v>
      </c>
      <c r="L442" s="49" t="s">
        <v>32</v>
      </c>
      <c r="M442" s="49">
        <v>1</v>
      </c>
      <c r="N442" s="23" t="s">
        <v>33</v>
      </c>
      <c r="O442" s="130">
        <v>174900</v>
      </c>
      <c r="P442" s="115"/>
      <c r="Q442" s="115">
        <v>15741</v>
      </c>
      <c r="R442" s="115">
        <v>15741</v>
      </c>
      <c r="S442" s="115"/>
      <c r="T442" s="115"/>
      <c r="U442" s="115">
        <f t="shared" si="37"/>
        <v>206382</v>
      </c>
      <c r="V442" s="73"/>
      <c r="W442" s="19" t="e">
        <f>VLOOKUP(F442,[3]gstzen!$H$2:$H$500,1,0)</f>
        <v>#N/A</v>
      </c>
      <c r="X442" s="31" t="str">
        <f>VLOOKUP(H442,[3]gstzen!$E$14:$E$481,1,0)</f>
        <v>GE215019751834</v>
      </c>
      <c r="Y442" s="19">
        <f>VLOOKUP(O442,[3]gstzen!$N$2:$N$500,1,0)</f>
        <v>174900</v>
      </c>
      <c r="Z442" s="19">
        <f>VLOOKUP(Q442,[3]gstzen!$Q$2:$Q$502,1,0)</f>
        <v>15741</v>
      </c>
      <c r="AA442" s="19">
        <f>VLOOKUP(R442,[3]gstzen!$P$2:$P$500,1,0)</f>
        <v>15741</v>
      </c>
      <c r="AB442" s="19">
        <f t="shared" si="33"/>
        <v>206382</v>
      </c>
      <c r="AC442" s="73"/>
      <c r="AD442" s="27">
        <f t="shared" si="34"/>
        <v>0</v>
      </c>
      <c r="AE442" s="27">
        <f t="shared" si="35"/>
        <v>0</v>
      </c>
      <c r="AF442" s="27">
        <f t="shared" si="35"/>
        <v>0</v>
      </c>
      <c r="AG442" s="27">
        <f t="shared" si="36"/>
        <v>0</v>
      </c>
    </row>
    <row r="443" spans="1:33" s="75" customFormat="1">
      <c r="A443" s="75">
        <v>2150</v>
      </c>
      <c r="B443" s="19" t="s">
        <v>1125</v>
      </c>
      <c r="C443" s="32" t="s">
        <v>430</v>
      </c>
      <c r="D443" s="21">
        <v>442</v>
      </c>
      <c r="E443" s="80" t="s">
        <v>1035</v>
      </c>
      <c r="F443" s="80" t="s">
        <v>1020</v>
      </c>
      <c r="G443" s="49" t="s">
        <v>290</v>
      </c>
      <c r="H443" s="80" t="s">
        <v>1036</v>
      </c>
      <c r="I443" s="81">
        <v>45764</v>
      </c>
      <c r="J443" s="49" t="s">
        <v>290</v>
      </c>
      <c r="K443" s="53">
        <v>998599</v>
      </c>
      <c r="L443" s="49" t="s">
        <v>32</v>
      </c>
      <c r="M443" s="49">
        <v>1</v>
      </c>
      <c r="N443" s="23" t="s">
        <v>33</v>
      </c>
      <c r="O443" s="130">
        <v>25000</v>
      </c>
      <c r="P443" s="115"/>
      <c r="Q443" s="115">
        <v>2250</v>
      </c>
      <c r="R443" s="115">
        <v>2250</v>
      </c>
      <c r="S443" s="115"/>
      <c r="T443" s="115"/>
      <c r="U443" s="115">
        <f t="shared" si="37"/>
        <v>29500</v>
      </c>
      <c r="V443" s="73"/>
      <c r="W443" s="19" t="e">
        <f>VLOOKUP(F443,[3]gstzen!$H$2:$H$500,1,0)</f>
        <v>#N/A</v>
      </c>
      <c r="X443" s="31" t="str">
        <f>VLOOKUP(H443,[3]gstzen!$E$14:$E$481,1,0)</f>
        <v>GE215019761835</v>
      </c>
      <c r="Y443" s="19">
        <f>VLOOKUP(O443,[3]gstzen!$N$2:$N$500,1,0)</f>
        <v>25000</v>
      </c>
      <c r="Z443" s="19">
        <f>VLOOKUP(Q443,[3]gstzen!$Q$2:$Q$502,1,0)</f>
        <v>2250</v>
      </c>
      <c r="AA443" s="19">
        <f>VLOOKUP(R443,[3]gstzen!$P$2:$P$500,1,0)</f>
        <v>2250</v>
      </c>
      <c r="AB443" s="19">
        <f t="shared" si="33"/>
        <v>29500</v>
      </c>
      <c r="AC443" s="73"/>
      <c r="AD443" s="27">
        <f t="shared" si="34"/>
        <v>0</v>
      </c>
      <c r="AE443" s="27">
        <f t="shared" si="35"/>
        <v>0</v>
      </c>
      <c r="AF443" s="27">
        <f t="shared" si="35"/>
        <v>0</v>
      </c>
      <c r="AG443" s="27">
        <f t="shared" si="36"/>
        <v>0</v>
      </c>
    </row>
    <row r="444" spans="1:33" s="75" customFormat="1">
      <c r="A444" s="75">
        <v>2150</v>
      </c>
      <c r="B444" s="19" t="s">
        <v>1125</v>
      </c>
      <c r="C444" s="32" t="s">
        <v>430</v>
      </c>
      <c r="D444" s="21">
        <v>443</v>
      </c>
      <c r="E444" s="80" t="s">
        <v>1035</v>
      </c>
      <c r="F444" s="80" t="s">
        <v>1020</v>
      </c>
      <c r="G444" s="49" t="s">
        <v>290</v>
      </c>
      <c r="H444" s="80" t="s">
        <v>1037</v>
      </c>
      <c r="I444" s="81">
        <v>45764</v>
      </c>
      <c r="J444" s="49" t="s">
        <v>290</v>
      </c>
      <c r="K444" s="53">
        <v>998599</v>
      </c>
      <c r="L444" s="49" t="s">
        <v>32</v>
      </c>
      <c r="M444" s="49">
        <v>1</v>
      </c>
      <c r="N444" s="23" t="s">
        <v>33</v>
      </c>
      <c r="O444" s="130">
        <v>25000</v>
      </c>
      <c r="P444" s="115"/>
      <c r="Q444" s="115">
        <v>2250</v>
      </c>
      <c r="R444" s="115">
        <v>2250</v>
      </c>
      <c r="S444" s="115"/>
      <c r="T444" s="115"/>
      <c r="U444" s="115">
        <f t="shared" si="37"/>
        <v>29500</v>
      </c>
      <c r="V444" s="73"/>
      <c r="W444" s="19" t="e">
        <f>VLOOKUP(F444,[3]gstzen!$H$2:$H$500,1,0)</f>
        <v>#N/A</v>
      </c>
      <c r="X444" s="31" t="str">
        <f>VLOOKUP(H444,[3]gstzen!$E$14:$E$481,1,0)</f>
        <v>GE215019771836</v>
      </c>
      <c r="Y444" s="19">
        <f>VLOOKUP(O444,[3]gstzen!$N$2:$N$500,1,0)</f>
        <v>25000</v>
      </c>
      <c r="Z444" s="19">
        <f>VLOOKUP(Q444,[3]gstzen!$Q$2:$Q$502,1,0)</f>
        <v>2250</v>
      </c>
      <c r="AA444" s="19">
        <f>VLOOKUP(R444,[3]gstzen!$P$2:$P$500,1,0)</f>
        <v>2250</v>
      </c>
      <c r="AB444" s="19">
        <f t="shared" si="33"/>
        <v>29500</v>
      </c>
      <c r="AC444" s="73"/>
      <c r="AD444" s="27">
        <f t="shared" si="34"/>
        <v>0</v>
      </c>
      <c r="AE444" s="27">
        <f t="shared" si="35"/>
        <v>0</v>
      </c>
      <c r="AF444" s="27">
        <f t="shared" si="35"/>
        <v>0</v>
      </c>
      <c r="AG444" s="27">
        <f t="shared" si="36"/>
        <v>0</v>
      </c>
    </row>
    <row r="445" spans="1:33" s="75" customFormat="1">
      <c r="A445" s="75">
        <v>2150</v>
      </c>
      <c r="B445" s="19" t="s">
        <v>1125</v>
      </c>
      <c r="C445" s="32" t="s">
        <v>430</v>
      </c>
      <c r="D445" s="21">
        <v>444</v>
      </c>
      <c r="E445" s="80" t="s">
        <v>1038</v>
      </c>
      <c r="F445" s="80" t="s">
        <v>1020</v>
      </c>
      <c r="G445" s="49" t="s">
        <v>290</v>
      </c>
      <c r="H445" s="80" t="s">
        <v>1039</v>
      </c>
      <c r="I445" s="81">
        <v>45766</v>
      </c>
      <c r="J445" s="49" t="s">
        <v>290</v>
      </c>
      <c r="K445" s="53">
        <v>998599</v>
      </c>
      <c r="L445" s="49" t="s">
        <v>32</v>
      </c>
      <c r="M445" s="49">
        <v>1</v>
      </c>
      <c r="N445" s="23" t="s">
        <v>33</v>
      </c>
      <c r="O445" s="130">
        <v>100000</v>
      </c>
      <c r="P445" s="115"/>
      <c r="Q445" s="115">
        <v>9000</v>
      </c>
      <c r="R445" s="115">
        <v>9000</v>
      </c>
      <c r="S445" s="115"/>
      <c r="T445" s="115"/>
      <c r="U445" s="115">
        <f t="shared" si="37"/>
        <v>118000</v>
      </c>
      <c r="V445" s="73"/>
      <c r="W445" s="19" t="e">
        <f>VLOOKUP(F445,[3]gstzen!$H$2:$H$500,1,0)</f>
        <v>#N/A</v>
      </c>
      <c r="X445" s="31" t="str">
        <f>VLOOKUP(H445,[3]gstzen!$E$14:$E$481,1,0)</f>
        <v>GE215019781837</v>
      </c>
      <c r="Y445" s="19">
        <f>VLOOKUP(O445,[3]gstzen!$N$2:$N$500,1,0)</f>
        <v>100000</v>
      </c>
      <c r="Z445" s="19">
        <f>VLOOKUP(Q445,[3]gstzen!$Q$2:$Q$502,1,0)</f>
        <v>9000</v>
      </c>
      <c r="AA445" s="19">
        <f>VLOOKUP(R445,[3]gstzen!$P$2:$P$500,1,0)</f>
        <v>9000</v>
      </c>
      <c r="AB445" s="19">
        <f t="shared" si="33"/>
        <v>118000</v>
      </c>
      <c r="AC445" s="73"/>
      <c r="AD445" s="27">
        <f t="shared" si="34"/>
        <v>0</v>
      </c>
      <c r="AE445" s="27">
        <f t="shared" si="35"/>
        <v>0</v>
      </c>
      <c r="AF445" s="27">
        <f t="shared" si="35"/>
        <v>0</v>
      </c>
      <c r="AG445" s="27">
        <f t="shared" si="36"/>
        <v>0</v>
      </c>
    </row>
    <row r="446" spans="1:33" s="75" customFormat="1">
      <c r="A446" s="75">
        <v>2150</v>
      </c>
      <c r="B446" s="19" t="s">
        <v>1125</v>
      </c>
      <c r="C446" s="32" t="s">
        <v>430</v>
      </c>
      <c r="D446" s="21">
        <v>445</v>
      </c>
      <c r="E446" s="80" t="s">
        <v>1040</v>
      </c>
      <c r="F446" s="80" t="s">
        <v>1020</v>
      </c>
      <c r="G446" s="49" t="s">
        <v>290</v>
      </c>
      <c r="H446" s="80" t="s">
        <v>1041</v>
      </c>
      <c r="I446" s="81">
        <v>45766</v>
      </c>
      <c r="J446" s="49" t="s">
        <v>290</v>
      </c>
      <c r="K446" s="53">
        <v>998599</v>
      </c>
      <c r="L446" s="49" t="s">
        <v>32</v>
      </c>
      <c r="M446" s="49">
        <v>1</v>
      </c>
      <c r="N446" s="23" t="s">
        <v>33</v>
      </c>
      <c r="O446" s="130">
        <v>25000</v>
      </c>
      <c r="P446" s="115"/>
      <c r="Q446" s="115">
        <v>2250</v>
      </c>
      <c r="R446" s="115">
        <v>2250</v>
      </c>
      <c r="S446" s="115"/>
      <c r="T446" s="115"/>
      <c r="U446" s="115">
        <f t="shared" si="37"/>
        <v>29500</v>
      </c>
      <c r="V446" s="73"/>
      <c r="W446" s="19" t="e">
        <f>VLOOKUP(F446,[3]gstzen!$H$2:$H$500,1,0)</f>
        <v>#N/A</v>
      </c>
      <c r="X446" s="31" t="str">
        <f>VLOOKUP(H446,[3]gstzen!$E$14:$E$481,1,0)</f>
        <v>GE215019791838</v>
      </c>
      <c r="Y446" s="19">
        <f>VLOOKUP(O446,[3]gstzen!$N$2:$N$500,1,0)</f>
        <v>25000</v>
      </c>
      <c r="Z446" s="19">
        <f>VLOOKUP(Q446,[3]gstzen!$Q$2:$Q$502,1,0)</f>
        <v>2250</v>
      </c>
      <c r="AA446" s="19">
        <f>VLOOKUP(R446,[3]gstzen!$P$2:$P$500,1,0)</f>
        <v>2250</v>
      </c>
      <c r="AB446" s="19">
        <f t="shared" si="33"/>
        <v>29500</v>
      </c>
      <c r="AC446" s="73"/>
      <c r="AD446" s="27">
        <f t="shared" si="34"/>
        <v>0</v>
      </c>
      <c r="AE446" s="27">
        <f t="shared" si="35"/>
        <v>0</v>
      </c>
      <c r="AF446" s="27">
        <f t="shared" si="35"/>
        <v>0</v>
      </c>
      <c r="AG446" s="27">
        <f t="shared" si="36"/>
        <v>0</v>
      </c>
    </row>
    <row r="447" spans="1:33" s="75" customFormat="1">
      <c r="A447" s="75">
        <v>2150</v>
      </c>
      <c r="B447" s="19" t="s">
        <v>1125</v>
      </c>
      <c r="C447" s="32" t="s">
        <v>430</v>
      </c>
      <c r="D447" s="21">
        <v>446</v>
      </c>
      <c r="E447" s="80" t="s">
        <v>1042</v>
      </c>
      <c r="F447" s="80" t="s">
        <v>1020</v>
      </c>
      <c r="G447" s="49" t="s">
        <v>290</v>
      </c>
      <c r="H447" s="80" t="s">
        <v>1043</v>
      </c>
      <c r="I447" s="81">
        <v>45766</v>
      </c>
      <c r="J447" s="49" t="s">
        <v>290</v>
      </c>
      <c r="K447" s="53">
        <v>998599</v>
      </c>
      <c r="L447" s="49" t="s">
        <v>32</v>
      </c>
      <c r="M447" s="49">
        <v>1</v>
      </c>
      <c r="N447" s="23" t="s">
        <v>33</v>
      </c>
      <c r="O447" s="130">
        <v>174900</v>
      </c>
      <c r="P447" s="115"/>
      <c r="Q447" s="115">
        <v>15741</v>
      </c>
      <c r="R447" s="115">
        <v>15741</v>
      </c>
      <c r="S447" s="115"/>
      <c r="T447" s="115"/>
      <c r="U447" s="115">
        <f t="shared" si="37"/>
        <v>206382</v>
      </c>
      <c r="V447" s="73"/>
      <c r="W447" s="19" t="e">
        <f>VLOOKUP(F447,[3]gstzen!$H$2:$H$500,1,0)</f>
        <v>#N/A</v>
      </c>
      <c r="X447" s="31" t="str">
        <f>VLOOKUP(H447,[3]gstzen!$E$14:$E$481,1,0)</f>
        <v>GE215019801839</v>
      </c>
      <c r="Y447" s="19">
        <f>VLOOKUP(O447,[3]gstzen!$N$2:$N$500,1,0)</f>
        <v>174900</v>
      </c>
      <c r="Z447" s="19">
        <f>VLOOKUP(Q447,[3]gstzen!$Q$2:$Q$502,1,0)</f>
        <v>15741</v>
      </c>
      <c r="AA447" s="19">
        <f>VLOOKUP(R447,[3]gstzen!$P$2:$P$500,1,0)</f>
        <v>15741</v>
      </c>
      <c r="AB447" s="19">
        <f t="shared" si="33"/>
        <v>206382</v>
      </c>
      <c r="AC447" s="73"/>
      <c r="AD447" s="27">
        <f t="shared" si="34"/>
        <v>0</v>
      </c>
      <c r="AE447" s="27">
        <f t="shared" si="35"/>
        <v>0</v>
      </c>
      <c r="AF447" s="27">
        <f t="shared" si="35"/>
        <v>0</v>
      </c>
      <c r="AG447" s="27">
        <f t="shared" si="36"/>
        <v>0</v>
      </c>
    </row>
    <row r="448" spans="1:33" s="75" customFormat="1">
      <c r="A448" s="75">
        <v>2150</v>
      </c>
      <c r="B448" s="19" t="s">
        <v>1125</v>
      </c>
      <c r="C448" s="32" t="s">
        <v>430</v>
      </c>
      <c r="D448" s="21">
        <v>447</v>
      </c>
      <c r="E448" s="80" t="s">
        <v>1044</v>
      </c>
      <c r="F448" s="80" t="s">
        <v>1020</v>
      </c>
      <c r="G448" s="49" t="s">
        <v>290</v>
      </c>
      <c r="H448" s="80" t="s">
        <v>1045</v>
      </c>
      <c r="I448" s="81">
        <v>38463</v>
      </c>
      <c r="J448" s="49" t="s">
        <v>290</v>
      </c>
      <c r="K448" s="53">
        <v>998599</v>
      </c>
      <c r="L448" s="49" t="s">
        <v>32</v>
      </c>
      <c r="M448" s="49">
        <v>1</v>
      </c>
      <c r="N448" s="23" t="s">
        <v>33</v>
      </c>
      <c r="O448" s="130">
        <v>150000</v>
      </c>
      <c r="P448" s="115"/>
      <c r="Q448" s="115">
        <v>13500</v>
      </c>
      <c r="R448" s="115">
        <v>13500</v>
      </c>
      <c r="S448" s="115"/>
      <c r="T448" s="115"/>
      <c r="U448" s="115">
        <f t="shared" si="37"/>
        <v>177000</v>
      </c>
      <c r="V448" s="73"/>
      <c r="W448" s="19" t="e">
        <f>VLOOKUP(F448,[3]gstzen!$H$2:$H$500,1,0)</f>
        <v>#N/A</v>
      </c>
      <c r="X448" s="31" t="str">
        <f>VLOOKUP(H448,[3]gstzen!$E$14:$E$481,1,0)</f>
        <v>GE215019811840</v>
      </c>
      <c r="Y448" s="19">
        <f>VLOOKUP(O448,[3]gstzen!$N$2:$N$500,1,0)</f>
        <v>150000</v>
      </c>
      <c r="Z448" s="19">
        <f>VLOOKUP(Q448,[3]gstzen!$Q$2:$Q$502,1,0)</f>
        <v>13500</v>
      </c>
      <c r="AA448" s="19">
        <f>VLOOKUP(R448,[3]gstzen!$P$2:$P$500,1,0)</f>
        <v>13500</v>
      </c>
      <c r="AB448" s="19">
        <f t="shared" si="33"/>
        <v>177000</v>
      </c>
      <c r="AC448" s="73"/>
      <c r="AD448" s="27">
        <f t="shared" si="34"/>
        <v>0</v>
      </c>
      <c r="AE448" s="27">
        <f t="shared" si="35"/>
        <v>0</v>
      </c>
      <c r="AF448" s="27">
        <f t="shared" si="35"/>
        <v>0</v>
      </c>
      <c r="AG448" s="27">
        <f t="shared" si="36"/>
        <v>0</v>
      </c>
    </row>
    <row r="449" spans="1:33" s="75" customFormat="1">
      <c r="A449" s="75">
        <v>2150</v>
      </c>
      <c r="B449" s="19" t="s">
        <v>1125</v>
      </c>
      <c r="C449" s="32" t="s">
        <v>430</v>
      </c>
      <c r="D449" s="21">
        <v>448</v>
      </c>
      <c r="E449" s="80" t="s">
        <v>1046</v>
      </c>
      <c r="F449" s="80" t="s">
        <v>1020</v>
      </c>
      <c r="G449" s="49" t="s">
        <v>290</v>
      </c>
      <c r="H449" s="80" t="s">
        <v>1047</v>
      </c>
      <c r="I449" s="81">
        <v>38463</v>
      </c>
      <c r="J449" s="49" t="s">
        <v>290</v>
      </c>
      <c r="K449" s="53">
        <v>998599</v>
      </c>
      <c r="L449" s="49" t="s">
        <v>32</v>
      </c>
      <c r="M449" s="49">
        <v>1</v>
      </c>
      <c r="N449" s="23" t="s">
        <v>33</v>
      </c>
      <c r="O449" s="130">
        <v>25000</v>
      </c>
      <c r="P449" s="115"/>
      <c r="Q449" s="115">
        <v>2250</v>
      </c>
      <c r="R449" s="115">
        <v>2250</v>
      </c>
      <c r="S449" s="115"/>
      <c r="T449" s="115"/>
      <c r="U449" s="115">
        <f t="shared" si="37"/>
        <v>29500</v>
      </c>
      <c r="V449" s="73"/>
      <c r="W449" s="19" t="e">
        <f>VLOOKUP(F449,[3]gstzen!$H$2:$H$500,1,0)</f>
        <v>#N/A</v>
      </c>
      <c r="X449" s="31" t="str">
        <f>VLOOKUP(H449,[3]gstzen!$E$14:$E$481,1,0)</f>
        <v>GE215019821841</v>
      </c>
      <c r="Y449" s="19">
        <f>VLOOKUP(O449,[3]gstzen!$N$2:$N$500,1,0)</f>
        <v>25000</v>
      </c>
      <c r="Z449" s="19">
        <f>VLOOKUP(Q449,[3]gstzen!$Q$2:$Q$502,1,0)</f>
        <v>2250</v>
      </c>
      <c r="AA449" s="19">
        <f>VLOOKUP(R449,[3]gstzen!$P$2:$P$500,1,0)</f>
        <v>2250</v>
      </c>
      <c r="AB449" s="19">
        <f t="shared" si="33"/>
        <v>29500</v>
      </c>
      <c r="AC449" s="73"/>
      <c r="AD449" s="27">
        <f t="shared" si="34"/>
        <v>0</v>
      </c>
      <c r="AE449" s="27">
        <f t="shared" si="35"/>
        <v>0</v>
      </c>
      <c r="AF449" s="27">
        <f t="shared" si="35"/>
        <v>0</v>
      </c>
      <c r="AG449" s="27">
        <f t="shared" si="36"/>
        <v>0</v>
      </c>
    </row>
    <row r="450" spans="1:33" s="75" customFormat="1">
      <c r="A450" s="75">
        <v>2150</v>
      </c>
      <c r="B450" s="19" t="s">
        <v>1125</v>
      </c>
      <c r="C450" s="32" t="s">
        <v>430</v>
      </c>
      <c r="D450" s="21">
        <v>449</v>
      </c>
      <c r="E450" s="80" t="s">
        <v>1048</v>
      </c>
      <c r="F450" s="80" t="s">
        <v>1020</v>
      </c>
      <c r="G450" s="49" t="s">
        <v>290</v>
      </c>
      <c r="H450" s="80" t="s">
        <v>1049</v>
      </c>
      <c r="I450" s="81">
        <v>38463</v>
      </c>
      <c r="J450" s="49" t="s">
        <v>290</v>
      </c>
      <c r="K450" s="53">
        <v>998599</v>
      </c>
      <c r="L450" s="49" t="s">
        <v>32</v>
      </c>
      <c r="M450" s="49">
        <v>1</v>
      </c>
      <c r="N450" s="23" t="s">
        <v>33</v>
      </c>
      <c r="O450" s="130">
        <v>25000</v>
      </c>
      <c r="P450" s="115"/>
      <c r="Q450" s="115">
        <v>2250</v>
      </c>
      <c r="R450" s="115">
        <v>2250</v>
      </c>
      <c r="S450" s="115"/>
      <c r="T450" s="115"/>
      <c r="U450" s="115">
        <f t="shared" si="37"/>
        <v>29500</v>
      </c>
      <c r="V450" s="73"/>
      <c r="W450" s="19" t="e">
        <f>VLOOKUP(F450,[3]gstzen!$H$2:$H$500,1,0)</f>
        <v>#N/A</v>
      </c>
      <c r="X450" s="31" t="str">
        <f>VLOOKUP(H450,[3]gstzen!$E$14:$E$481,1,0)</f>
        <v>GE215019831842</v>
      </c>
      <c r="Y450" s="19">
        <f>VLOOKUP(O450,[3]gstzen!$N$2:$N$500,1,0)</f>
        <v>25000</v>
      </c>
      <c r="Z450" s="19">
        <f>VLOOKUP(Q450,[3]gstzen!$Q$2:$Q$502,1,0)</f>
        <v>2250</v>
      </c>
      <c r="AA450" s="19">
        <f>VLOOKUP(R450,[3]gstzen!$P$2:$P$500,1,0)</f>
        <v>2250</v>
      </c>
      <c r="AB450" s="19">
        <f t="shared" si="33"/>
        <v>29500</v>
      </c>
      <c r="AC450" s="73"/>
      <c r="AD450" s="27">
        <f t="shared" si="34"/>
        <v>0</v>
      </c>
      <c r="AE450" s="27">
        <f t="shared" si="35"/>
        <v>0</v>
      </c>
      <c r="AF450" s="27">
        <f t="shared" si="35"/>
        <v>0</v>
      </c>
      <c r="AG450" s="27">
        <f t="shared" si="36"/>
        <v>0</v>
      </c>
    </row>
    <row r="451" spans="1:33" s="75" customFormat="1">
      <c r="A451" s="75">
        <v>2150</v>
      </c>
      <c r="B451" s="19" t="s">
        <v>1125</v>
      </c>
      <c r="C451" s="32" t="s">
        <v>430</v>
      </c>
      <c r="D451" s="21">
        <v>450</v>
      </c>
      <c r="E451" s="80" t="s">
        <v>1050</v>
      </c>
      <c r="F451" s="80" t="s">
        <v>1020</v>
      </c>
      <c r="G451" s="49" t="s">
        <v>290</v>
      </c>
      <c r="H451" s="80" t="s">
        <v>1051</v>
      </c>
      <c r="I451" s="81">
        <v>45769</v>
      </c>
      <c r="J451" s="49" t="s">
        <v>290</v>
      </c>
      <c r="K451" s="53">
        <v>998599</v>
      </c>
      <c r="L451" s="49" t="s">
        <v>32</v>
      </c>
      <c r="M451" s="49">
        <v>1</v>
      </c>
      <c r="N451" s="23" t="s">
        <v>33</v>
      </c>
      <c r="O451" s="130">
        <v>25000</v>
      </c>
      <c r="P451" s="115"/>
      <c r="Q451" s="115">
        <v>2250</v>
      </c>
      <c r="R451" s="115">
        <v>2250</v>
      </c>
      <c r="S451" s="115"/>
      <c r="T451" s="115"/>
      <c r="U451" s="115">
        <f t="shared" si="37"/>
        <v>29500</v>
      </c>
      <c r="V451" s="73"/>
      <c r="W451" s="19" t="e">
        <f>VLOOKUP(F451,[3]gstzen!$H$2:$H$500,1,0)</f>
        <v>#N/A</v>
      </c>
      <c r="X451" s="31" t="str">
        <f>VLOOKUP(H451,[3]gstzen!$E$14:$E$481,1,0)</f>
        <v>GE215019841843</v>
      </c>
      <c r="Y451" s="19">
        <f>VLOOKUP(O451,[3]gstzen!$N$2:$N$500,1,0)</f>
        <v>25000</v>
      </c>
      <c r="Z451" s="19">
        <f>VLOOKUP(Q451,[3]gstzen!$Q$2:$Q$502,1,0)</f>
        <v>2250</v>
      </c>
      <c r="AA451" s="19">
        <f>VLOOKUP(R451,[3]gstzen!$P$2:$P$500,1,0)</f>
        <v>2250</v>
      </c>
      <c r="AB451" s="19">
        <f t="shared" ref="AB451:AB500" si="38">Y451+Z451+AA451</f>
        <v>29500</v>
      </c>
      <c r="AC451" s="73"/>
      <c r="AD451" s="27">
        <f t="shared" ref="AD451:AD500" si="39">O451-Y451</f>
        <v>0</v>
      </c>
      <c r="AE451" s="27">
        <f t="shared" ref="AE451:AF500" si="40">Q451-Z451</f>
        <v>0</v>
      </c>
      <c r="AF451" s="27">
        <f t="shared" si="40"/>
        <v>0</v>
      </c>
      <c r="AG451" s="27">
        <f t="shared" ref="AG451:AG500" si="41">U451-AB451</f>
        <v>0</v>
      </c>
    </row>
    <row r="452" spans="1:33" s="75" customFormat="1">
      <c r="A452" s="75">
        <v>2150</v>
      </c>
      <c r="B452" s="19" t="s">
        <v>1125</v>
      </c>
      <c r="C452" s="32" t="s">
        <v>430</v>
      </c>
      <c r="D452" s="21">
        <v>451</v>
      </c>
      <c r="E452" s="80" t="s">
        <v>1052</v>
      </c>
      <c r="F452" s="80" t="s">
        <v>1020</v>
      </c>
      <c r="G452" s="49" t="s">
        <v>290</v>
      </c>
      <c r="H452" s="80" t="s">
        <v>1053</v>
      </c>
      <c r="I452" s="81">
        <v>45769</v>
      </c>
      <c r="J452" s="49" t="s">
        <v>290</v>
      </c>
      <c r="K452" s="53">
        <v>998599</v>
      </c>
      <c r="L452" s="49" t="s">
        <v>32</v>
      </c>
      <c r="M452" s="49">
        <v>1</v>
      </c>
      <c r="N452" s="23" t="s">
        <v>33</v>
      </c>
      <c r="O452" s="130">
        <v>50000</v>
      </c>
      <c r="P452" s="115"/>
      <c r="Q452" s="115">
        <v>4500</v>
      </c>
      <c r="R452" s="115">
        <v>4500</v>
      </c>
      <c r="S452" s="115"/>
      <c r="T452" s="115"/>
      <c r="U452" s="115">
        <f t="shared" si="37"/>
        <v>59000</v>
      </c>
      <c r="V452" s="73"/>
      <c r="W452" s="19" t="e">
        <f>VLOOKUP(F452,[3]gstzen!$H$2:$H$500,1,0)</f>
        <v>#N/A</v>
      </c>
      <c r="X452" s="31" t="str">
        <f>VLOOKUP(H452,[3]gstzen!$E$14:$E$481,1,0)</f>
        <v>GE215019851844</v>
      </c>
      <c r="Y452" s="19">
        <f>VLOOKUP(O452,[3]gstzen!$N$2:$N$500,1,0)</f>
        <v>50000</v>
      </c>
      <c r="Z452" s="19">
        <f>VLOOKUP(Q452,[3]gstzen!$Q$2:$Q$502,1,0)</f>
        <v>4500</v>
      </c>
      <c r="AA452" s="19">
        <f>VLOOKUP(R452,[3]gstzen!$P$2:$P$500,1,0)</f>
        <v>4500</v>
      </c>
      <c r="AB452" s="19">
        <f t="shared" si="38"/>
        <v>59000</v>
      </c>
      <c r="AC452" s="73"/>
      <c r="AD452" s="27">
        <f t="shared" si="39"/>
        <v>0</v>
      </c>
      <c r="AE452" s="27">
        <f t="shared" si="40"/>
        <v>0</v>
      </c>
      <c r="AF452" s="27">
        <f t="shared" si="40"/>
        <v>0</v>
      </c>
      <c r="AG452" s="27">
        <f t="shared" si="41"/>
        <v>0</v>
      </c>
    </row>
    <row r="453" spans="1:33" s="75" customFormat="1">
      <c r="A453" s="75">
        <v>2150</v>
      </c>
      <c r="B453" s="19" t="s">
        <v>1125</v>
      </c>
      <c r="C453" s="32" t="s">
        <v>430</v>
      </c>
      <c r="D453" s="21">
        <v>452</v>
      </c>
      <c r="E453" s="80" t="s">
        <v>1054</v>
      </c>
      <c r="F453" s="80" t="s">
        <v>1020</v>
      </c>
      <c r="G453" s="49" t="s">
        <v>290</v>
      </c>
      <c r="H453" s="80" t="s">
        <v>1055</v>
      </c>
      <c r="I453" s="81">
        <v>45770</v>
      </c>
      <c r="J453" s="49" t="s">
        <v>290</v>
      </c>
      <c r="K453" s="53">
        <v>998599</v>
      </c>
      <c r="L453" s="49" t="s">
        <v>32</v>
      </c>
      <c r="M453" s="49">
        <v>1</v>
      </c>
      <c r="N453" s="23" t="s">
        <v>33</v>
      </c>
      <c r="O453" s="130">
        <v>478460</v>
      </c>
      <c r="P453" s="115"/>
      <c r="Q453" s="115">
        <v>43061.4</v>
      </c>
      <c r="R453" s="115">
        <v>43061.4</v>
      </c>
      <c r="S453" s="115"/>
      <c r="T453" s="115"/>
      <c r="U453" s="115">
        <f t="shared" si="37"/>
        <v>564582.80000000005</v>
      </c>
      <c r="V453" s="73"/>
      <c r="W453" s="19" t="e">
        <f>VLOOKUP(F453,[3]gstzen!$H$2:$H$500,1,0)</f>
        <v>#N/A</v>
      </c>
      <c r="X453" s="31" t="str">
        <f>VLOOKUP(H453,[3]gstzen!$E$14:$E$481,1,0)</f>
        <v>GE215019861845</v>
      </c>
      <c r="Y453" s="19">
        <f>VLOOKUP(O453,[3]gstzen!$N$2:$N$500,1,0)</f>
        <v>478460</v>
      </c>
      <c r="Z453" s="19">
        <f>VLOOKUP(Q453,[3]gstzen!$Q$2:$Q$502,1,0)</f>
        <v>43061.4</v>
      </c>
      <c r="AA453" s="19">
        <f>VLOOKUP(R453,[3]gstzen!$P$2:$P$500,1,0)</f>
        <v>43061.4</v>
      </c>
      <c r="AB453" s="19">
        <f t="shared" si="38"/>
        <v>564582.80000000005</v>
      </c>
      <c r="AC453" s="73"/>
      <c r="AD453" s="27">
        <f t="shared" si="39"/>
        <v>0</v>
      </c>
      <c r="AE453" s="27">
        <f t="shared" si="40"/>
        <v>0</v>
      </c>
      <c r="AF453" s="27">
        <f t="shared" si="40"/>
        <v>0</v>
      </c>
      <c r="AG453" s="27">
        <f t="shared" si="41"/>
        <v>0</v>
      </c>
    </row>
    <row r="454" spans="1:33" s="75" customFormat="1">
      <c r="A454" s="75">
        <v>2150</v>
      </c>
      <c r="B454" s="19" t="s">
        <v>1125</v>
      </c>
      <c r="C454" s="32" t="s">
        <v>430</v>
      </c>
      <c r="D454" s="21">
        <v>453</v>
      </c>
      <c r="E454" s="80" t="s">
        <v>1056</v>
      </c>
      <c r="F454" s="80" t="s">
        <v>1020</v>
      </c>
      <c r="G454" s="49" t="s">
        <v>290</v>
      </c>
      <c r="H454" s="80" t="s">
        <v>1057</v>
      </c>
      <c r="I454" s="81">
        <v>45770</v>
      </c>
      <c r="J454" s="49" t="s">
        <v>290</v>
      </c>
      <c r="K454" s="53">
        <v>998599</v>
      </c>
      <c r="L454" s="49" t="s">
        <v>32</v>
      </c>
      <c r="M454" s="49">
        <v>1</v>
      </c>
      <c r="N454" s="23" t="s">
        <v>33</v>
      </c>
      <c r="O454" s="130">
        <v>150000</v>
      </c>
      <c r="P454" s="115"/>
      <c r="Q454" s="115">
        <v>13500</v>
      </c>
      <c r="R454" s="115">
        <v>13500</v>
      </c>
      <c r="S454" s="115"/>
      <c r="T454" s="115"/>
      <c r="U454" s="115">
        <f t="shared" si="37"/>
        <v>177000</v>
      </c>
      <c r="V454" s="73"/>
      <c r="W454" s="19" t="e">
        <f>VLOOKUP(F454,[3]gstzen!$H$2:$H$500,1,0)</f>
        <v>#N/A</v>
      </c>
      <c r="X454" s="31" t="str">
        <f>VLOOKUP(H454,[3]gstzen!$E$14:$E$481,1,0)</f>
        <v>GE215019871846</v>
      </c>
      <c r="Y454" s="19">
        <f>VLOOKUP(O454,[3]gstzen!$N$2:$N$500,1,0)</f>
        <v>150000</v>
      </c>
      <c r="Z454" s="19">
        <f>VLOOKUP(Q454,[3]gstzen!$Q$2:$Q$502,1,0)</f>
        <v>13500</v>
      </c>
      <c r="AA454" s="19">
        <f>VLOOKUP(R454,[3]gstzen!$P$2:$P$500,1,0)</f>
        <v>13500</v>
      </c>
      <c r="AB454" s="19">
        <f t="shared" si="38"/>
        <v>177000</v>
      </c>
      <c r="AC454" s="73"/>
      <c r="AD454" s="27">
        <f t="shared" si="39"/>
        <v>0</v>
      </c>
      <c r="AE454" s="27">
        <f t="shared" si="40"/>
        <v>0</v>
      </c>
      <c r="AF454" s="27">
        <f t="shared" si="40"/>
        <v>0</v>
      </c>
      <c r="AG454" s="27">
        <f t="shared" si="41"/>
        <v>0</v>
      </c>
    </row>
    <row r="455" spans="1:33" s="75" customFormat="1">
      <c r="A455" s="75">
        <v>2150</v>
      </c>
      <c r="B455" s="19" t="s">
        <v>1125</v>
      </c>
      <c r="C455" s="32" t="s">
        <v>430</v>
      </c>
      <c r="D455" s="21">
        <v>454</v>
      </c>
      <c r="E455" s="80" t="s">
        <v>1056</v>
      </c>
      <c r="F455" s="80" t="s">
        <v>1020</v>
      </c>
      <c r="G455" s="49" t="s">
        <v>290</v>
      </c>
      <c r="H455" s="80" t="s">
        <v>1058</v>
      </c>
      <c r="I455" s="81">
        <v>45770</v>
      </c>
      <c r="J455" s="49" t="s">
        <v>290</v>
      </c>
      <c r="K455" s="53">
        <v>998599</v>
      </c>
      <c r="L455" s="49" t="s">
        <v>32</v>
      </c>
      <c r="M455" s="49">
        <v>1</v>
      </c>
      <c r="N455" s="23" t="s">
        <v>33</v>
      </c>
      <c r="O455" s="130">
        <v>175000</v>
      </c>
      <c r="P455" s="115"/>
      <c r="Q455" s="115">
        <v>15750</v>
      </c>
      <c r="R455" s="115">
        <v>15750</v>
      </c>
      <c r="S455" s="115"/>
      <c r="T455" s="115"/>
      <c r="U455" s="115">
        <f t="shared" si="37"/>
        <v>206500</v>
      </c>
      <c r="V455" s="73"/>
      <c r="W455" s="19" t="e">
        <f>VLOOKUP(F455,[3]gstzen!$H$2:$H$500,1,0)</f>
        <v>#N/A</v>
      </c>
      <c r="X455" s="31" t="str">
        <f>VLOOKUP(H455,[3]gstzen!$E$14:$E$481,1,0)</f>
        <v>GE215019881847</v>
      </c>
      <c r="Y455" s="19">
        <f>VLOOKUP(O455,[3]gstzen!$N$2:$N$500,1,0)</f>
        <v>175000</v>
      </c>
      <c r="Z455" s="19">
        <f>VLOOKUP(Q455,[3]gstzen!$Q$2:$Q$502,1,0)</f>
        <v>15750</v>
      </c>
      <c r="AA455" s="19">
        <f>VLOOKUP(R455,[3]gstzen!$P$2:$P$500,1,0)</f>
        <v>15750</v>
      </c>
      <c r="AB455" s="19">
        <f t="shared" si="38"/>
        <v>206500</v>
      </c>
      <c r="AC455" s="73"/>
      <c r="AD455" s="27">
        <f t="shared" si="39"/>
        <v>0</v>
      </c>
      <c r="AE455" s="27">
        <f t="shared" si="40"/>
        <v>0</v>
      </c>
      <c r="AF455" s="27">
        <f t="shared" si="40"/>
        <v>0</v>
      </c>
      <c r="AG455" s="27">
        <f t="shared" si="41"/>
        <v>0</v>
      </c>
    </row>
    <row r="456" spans="1:33" s="75" customFormat="1">
      <c r="A456" s="75">
        <v>2150</v>
      </c>
      <c r="B456" s="19" t="s">
        <v>1125</v>
      </c>
      <c r="C456" s="32" t="s">
        <v>430</v>
      </c>
      <c r="D456" s="21">
        <v>455</v>
      </c>
      <c r="E456" s="80" t="s">
        <v>1056</v>
      </c>
      <c r="F456" s="80" t="s">
        <v>1020</v>
      </c>
      <c r="G456" s="49" t="s">
        <v>290</v>
      </c>
      <c r="H456" s="80" t="s">
        <v>1059</v>
      </c>
      <c r="I456" s="81">
        <v>45770</v>
      </c>
      <c r="J456" s="49" t="s">
        <v>290</v>
      </c>
      <c r="K456" s="53">
        <v>998599</v>
      </c>
      <c r="L456" s="49" t="s">
        <v>32</v>
      </c>
      <c r="M456" s="49">
        <v>1</v>
      </c>
      <c r="N456" s="23" t="s">
        <v>33</v>
      </c>
      <c r="O456" s="130">
        <v>1200000</v>
      </c>
      <c r="P456" s="115"/>
      <c r="Q456" s="115">
        <v>108000</v>
      </c>
      <c r="R456" s="115">
        <v>108000</v>
      </c>
      <c r="S456" s="115"/>
      <c r="T456" s="115"/>
      <c r="U456" s="115">
        <f t="shared" si="37"/>
        <v>1416000</v>
      </c>
      <c r="V456" s="73"/>
      <c r="W456" s="19" t="e">
        <f>VLOOKUP(F456,[3]gstzen!$H$2:$H$500,1,0)</f>
        <v>#N/A</v>
      </c>
      <c r="X456" s="31" t="str">
        <f>VLOOKUP(H456,[3]gstzen!$E$14:$E$481,1,0)</f>
        <v>GE215019891848</v>
      </c>
      <c r="Y456" s="19">
        <f>VLOOKUP(O456,[3]gstzen!$N$2:$N$500,1,0)</f>
        <v>1200000</v>
      </c>
      <c r="Z456" s="19">
        <f>VLOOKUP(Q456,[3]gstzen!$Q$2:$Q$502,1,0)</f>
        <v>108000</v>
      </c>
      <c r="AA456" s="19">
        <f>VLOOKUP(R456,[3]gstzen!$P$2:$P$500,1,0)</f>
        <v>108000</v>
      </c>
      <c r="AB456" s="19">
        <f t="shared" si="38"/>
        <v>1416000</v>
      </c>
      <c r="AC456" s="73"/>
      <c r="AD456" s="27">
        <f t="shared" si="39"/>
        <v>0</v>
      </c>
      <c r="AE456" s="27">
        <f t="shared" si="40"/>
        <v>0</v>
      </c>
      <c r="AF456" s="27">
        <f t="shared" si="40"/>
        <v>0</v>
      </c>
      <c r="AG456" s="27">
        <f t="shared" si="41"/>
        <v>0</v>
      </c>
    </row>
    <row r="457" spans="1:33" s="75" customFormat="1">
      <c r="A457" s="75">
        <v>2150</v>
      </c>
      <c r="B457" s="19" t="s">
        <v>1125</v>
      </c>
      <c r="C457" s="32" t="s">
        <v>430</v>
      </c>
      <c r="D457" s="21">
        <v>456</v>
      </c>
      <c r="E457" s="80" t="s">
        <v>1056</v>
      </c>
      <c r="F457" s="80" t="s">
        <v>1020</v>
      </c>
      <c r="G457" s="49" t="s">
        <v>290</v>
      </c>
      <c r="H457" s="80" t="s">
        <v>1060</v>
      </c>
      <c r="I457" s="81">
        <v>45770</v>
      </c>
      <c r="J457" s="49" t="s">
        <v>290</v>
      </c>
      <c r="K457" s="53">
        <v>998599</v>
      </c>
      <c r="L457" s="49" t="s">
        <v>32</v>
      </c>
      <c r="M457" s="49">
        <v>1</v>
      </c>
      <c r="N457" s="23" t="s">
        <v>33</v>
      </c>
      <c r="O457" s="130">
        <v>25000</v>
      </c>
      <c r="P457" s="115"/>
      <c r="Q457" s="115">
        <v>2250</v>
      </c>
      <c r="R457" s="115">
        <v>2250</v>
      </c>
      <c r="S457" s="115"/>
      <c r="T457" s="115"/>
      <c r="U457" s="115">
        <f t="shared" si="37"/>
        <v>29500</v>
      </c>
      <c r="V457" s="73"/>
      <c r="W457" s="19" t="e">
        <f>VLOOKUP(F457,[3]gstzen!$H$2:$H$500,1,0)</f>
        <v>#N/A</v>
      </c>
      <c r="X457" s="31" t="str">
        <f>VLOOKUP(H457,[3]gstzen!$E$14:$E$481,1,0)</f>
        <v>GE215019901849</v>
      </c>
      <c r="Y457" s="19">
        <f>VLOOKUP(O457,[3]gstzen!$N$2:$N$500,1,0)</f>
        <v>25000</v>
      </c>
      <c r="Z457" s="19">
        <f>VLOOKUP(Q457,[3]gstzen!$Q$2:$Q$502,1,0)</f>
        <v>2250</v>
      </c>
      <c r="AA457" s="19">
        <f>VLOOKUP(R457,[3]gstzen!$P$2:$P$500,1,0)</f>
        <v>2250</v>
      </c>
      <c r="AB457" s="19">
        <f t="shared" si="38"/>
        <v>29500</v>
      </c>
      <c r="AC457" s="73"/>
      <c r="AD457" s="27">
        <f t="shared" si="39"/>
        <v>0</v>
      </c>
      <c r="AE457" s="27">
        <f t="shared" si="40"/>
        <v>0</v>
      </c>
      <c r="AF457" s="27">
        <f t="shared" si="40"/>
        <v>0</v>
      </c>
      <c r="AG457" s="27">
        <f t="shared" si="41"/>
        <v>0</v>
      </c>
    </row>
    <row r="458" spans="1:33" s="75" customFormat="1">
      <c r="A458" s="75">
        <v>2150</v>
      </c>
      <c r="B458" s="19" t="s">
        <v>1125</v>
      </c>
      <c r="C458" s="32" t="s">
        <v>430</v>
      </c>
      <c r="D458" s="21">
        <v>457</v>
      </c>
      <c r="E458" s="80" t="s">
        <v>1061</v>
      </c>
      <c r="F458" s="80" t="s">
        <v>1020</v>
      </c>
      <c r="G458" s="49" t="s">
        <v>290</v>
      </c>
      <c r="H458" s="80" t="s">
        <v>1062</v>
      </c>
      <c r="I458" s="81">
        <v>45770</v>
      </c>
      <c r="J458" s="49" t="s">
        <v>290</v>
      </c>
      <c r="K458" s="53">
        <v>998599</v>
      </c>
      <c r="L458" s="49" t="s">
        <v>32</v>
      </c>
      <c r="M458" s="49">
        <v>1</v>
      </c>
      <c r="N458" s="23" t="s">
        <v>33</v>
      </c>
      <c r="O458" s="130">
        <v>25000</v>
      </c>
      <c r="P458" s="115"/>
      <c r="Q458" s="115">
        <v>2250</v>
      </c>
      <c r="R458" s="115">
        <v>2250</v>
      </c>
      <c r="S458" s="115"/>
      <c r="T458" s="115"/>
      <c r="U458" s="115">
        <f t="shared" si="37"/>
        <v>29500</v>
      </c>
      <c r="V458" s="73"/>
      <c r="W458" s="19" t="e">
        <f>VLOOKUP(F458,[3]gstzen!$H$2:$H$500,1,0)</f>
        <v>#N/A</v>
      </c>
      <c r="X458" s="31" t="str">
        <f>VLOOKUP(H458,[3]gstzen!$E$14:$E$481,1,0)</f>
        <v>GE215019911850</v>
      </c>
      <c r="Y458" s="19">
        <f>VLOOKUP(O458,[3]gstzen!$N$2:$N$500,1,0)</f>
        <v>25000</v>
      </c>
      <c r="Z458" s="19">
        <f>VLOOKUP(Q458,[3]gstzen!$Q$2:$Q$502,1,0)</f>
        <v>2250</v>
      </c>
      <c r="AA458" s="19">
        <f>VLOOKUP(R458,[3]gstzen!$P$2:$P$500,1,0)</f>
        <v>2250</v>
      </c>
      <c r="AB458" s="19">
        <f t="shared" si="38"/>
        <v>29500</v>
      </c>
      <c r="AC458" s="73"/>
      <c r="AD458" s="27">
        <f t="shared" si="39"/>
        <v>0</v>
      </c>
      <c r="AE458" s="27">
        <f t="shared" si="40"/>
        <v>0</v>
      </c>
      <c r="AF458" s="27">
        <f t="shared" si="40"/>
        <v>0</v>
      </c>
      <c r="AG458" s="27">
        <f t="shared" si="41"/>
        <v>0</v>
      </c>
    </row>
    <row r="459" spans="1:33" s="75" customFormat="1">
      <c r="A459" s="75">
        <v>2150</v>
      </c>
      <c r="B459" s="19" t="s">
        <v>1125</v>
      </c>
      <c r="C459" s="32" t="s">
        <v>430</v>
      </c>
      <c r="D459" s="21">
        <v>458</v>
      </c>
      <c r="E459" s="80" t="s">
        <v>1063</v>
      </c>
      <c r="F459" s="80" t="s">
        <v>1020</v>
      </c>
      <c r="G459" s="49" t="s">
        <v>290</v>
      </c>
      <c r="H459" s="80" t="s">
        <v>1064</v>
      </c>
      <c r="I459" s="81">
        <v>45770</v>
      </c>
      <c r="J459" s="49" t="s">
        <v>290</v>
      </c>
      <c r="K459" s="53">
        <v>998599</v>
      </c>
      <c r="L459" s="49" t="s">
        <v>32</v>
      </c>
      <c r="M459" s="49">
        <v>1</v>
      </c>
      <c r="N459" s="23" t="s">
        <v>33</v>
      </c>
      <c r="O459" s="130">
        <v>25000</v>
      </c>
      <c r="P459" s="115"/>
      <c r="Q459" s="115">
        <v>2250</v>
      </c>
      <c r="R459" s="115">
        <v>2250</v>
      </c>
      <c r="S459" s="115"/>
      <c r="T459" s="115"/>
      <c r="U459" s="115">
        <f t="shared" si="37"/>
        <v>29500</v>
      </c>
      <c r="V459" s="73"/>
      <c r="W459" s="19" t="e">
        <f>VLOOKUP(F459,[3]gstzen!$H$2:$H$500,1,0)</f>
        <v>#N/A</v>
      </c>
      <c r="X459" s="31" t="str">
        <f>VLOOKUP(H459,[3]gstzen!$E$14:$E$481,1,0)</f>
        <v>GE215019921851</v>
      </c>
      <c r="Y459" s="19">
        <f>VLOOKUP(O459,[3]gstzen!$N$2:$N$500,1,0)</f>
        <v>25000</v>
      </c>
      <c r="Z459" s="19">
        <f>VLOOKUP(Q459,[3]gstzen!$Q$2:$Q$502,1,0)</f>
        <v>2250</v>
      </c>
      <c r="AA459" s="19">
        <f>VLOOKUP(R459,[3]gstzen!$P$2:$P$500,1,0)</f>
        <v>2250</v>
      </c>
      <c r="AB459" s="19">
        <f t="shared" si="38"/>
        <v>29500</v>
      </c>
      <c r="AC459" s="73"/>
      <c r="AD459" s="27">
        <f t="shared" si="39"/>
        <v>0</v>
      </c>
      <c r="AE459" s="27">
        <f t="shared" si="40"/>
        <v>0</v>
      </c>
      <c r="AF459" s="27">
        <f t="shared" si="40"/>
        <v>0</v>
      </c>
      <c r="AG459" s="27">
        <f t="shared" si="41"/>
        <v>0</v>
      </c>
    </row>
    <row r="460" spans="1:33" s="75" customFormat="1">
      <c r="A460" s="75">
        <v>2150</v>
      </c>
      <c r="B460" s="19" t="s">
        <v>1125</v>
      </c>
      <c r="C460" s="32" t="s">
        <v>430</v>
      </c>
      <c r="D460" s="21">
        <v>459</v>
      </c>
      <c r="E460" s="80" t="s">
        <v>1063</v>
      </c>
      <c r="F460" s="80" t="s">
        <v>1020</v>
      </c>
      <c r="G460" s="49" t="s">
        <v>290</v>
      </c>
      <c r="H460" s="80" t="s">
        <v>1065</v>
      </c>
      <c r="I460" s="81">
        <v>45770</v>
      </c>
      <c r="J460" s="49" t="s">
        <v>290</v>
      </c>
      <c r="K460" s="53">
        <v>998599</v>
      </c>
      <c r="L460" s="49" t="s">
        <v>32</v>
      </c>
      <c r="M460" s="49">
        <v>1</v>
      </c>
      <c r="N460" s="23" t="s">
        <v>33</v>
      </c>
      <c r="O460" s="130">
        <v>25000</v>
      </c>
      <c r="P460" s="115"/>
      <c r="Q460" s="115">
        <v>2250</v>
      </c>
      <c r="R460" s="115">
        <v>2250</v>
      </c>
      <c r="S460" s="115"/>
      <c r="T460" s="115"/>
      <c r="U460" s="115">
        <f t="shared" si="37"/>
        <v>29500</v>
      </c>
      <c r="V460" s="73"/>
      <c r="W460" s="19" t="e">
        <f>VLOOKUP(F460,[3]gstzen!$H$2:$H$500,1,0)</f>
        <v>#N/A</v>
      </c>
      <c r="X460" s="31" t="str">
        <f>VLOOKUP(H460,[3]gstzen!$E$14:$E$481,1,0)</f>
        <v>GE215019931852</v>
      </c>
      <c r="Y460" s="19">
        <f>VLOOKUP(O460,[3]gstzen!$N$2:$N$500,1,0)</f>
        <v>25000</v>
      </c>
      <c r="Z460" s="19">
        <f>VLOOKUP(Q460,[3]gstzen!$Q$2:$Q$502,1,0)</f>
        <v>2250</v>
      </c>
      <c r="AA460" s="19">
        <f>VLOOKUP(R460,[3]gstzen!$P$2:$P$500,1,0)</f>
        <v>2250</v>
      </c>
      <c r="AB460" s="19">
        <f t="shared" si="38"/>
        <v>29500</v>
      </c>
      <c r="AC460" s="73"/>
      <c r="AD460" s="27">
        <f t="shared" si="39"/>
        <v>0</v>
      </c>
      <c r="AE460" s="27">
        <f t="shared" si="40"/>
        <v>0</v>
      </c>
      <c r="AF460" s="27">
        <f t="shared" si="40"/>
        <v>0</v>
      </c>
      <c r="AG460" s="27">
        <f t="shared" si="41"/>
        <v>0</v>
      </c>
    </row>
    <row r="461" spans="1:33" s="75" customFormat="1">
      <c r="A461" s="75">
        <v>2150</v>
      </c>
      <c r="B461" s="19" t="s">
        <v>1125</v>
      </c>
      <c r="C461" s="32" t="s">
        <v>430</v>
      </c>
      <c r="D461" s="21">
        <v>460</v>
      </c>
      <c r="E461" s="80" t="s">
        <v>1063</v>
      </c>
      <c r="F461" s="80" t="s">
        <v>1020</v>
      </c>
      <c r="G461" s="49" t="s">
        <v>290</v>
      </c>
      <c r="H461" s="80" t="s">
        <v>1066</v>
      </c>
      <c r="I461" s="81">
        <v>45770</v>
      </c>
      <c r="J461" s="49" t="s">
        <v>290</v>
      </c>
      <c r="K461" s="53">
        <v>998599</v>
      </c>
      <c r="L461" s="49" t="s">
        <v>32</v>
      </c>
      <c r="M461" s="49">
        <v>1</v>
      </c>
      <c r="N461" s="23" t="s">
        <v>33</v>
      </c>
      <c r="O461" s="130">
        <v>25000</v>
      </c>
      <c r="P461" s="115"/>
      <c r="Q461" s="115">
        <v>2250</v>
      </c>
      <c r="R461" s="115">
        <v>2250</v>
      </c>
      <c r="S461" s="115"/>
      <c r="T461" s="115"/>
      <c r="U461" s="115">
        <f t="shared" si="37"/>
        <v>29500</v>
      </c>
      <c r="V461" s="73"/>
      <c r="W461" s="19" t="e">
        <f>VLOOKUP(F461,[3]gstzen!$H$2:$H$500,1,0)</f>
        <v>#N/A</v>
      </c>
      <c r="X461" s="31" t="str">
        <f>VLOOKUP(H461,[3]gstzen!$E$14:$E$481,1,0)</f>
        <v>GE215019941853</v>
      </c>
      <c r="Y461" s="19">
        <f>VLOOKUP(O461,[3]gstzen!$N$2:$N$500,1,0)</f>
        <v>25000</v>
      </c>
      <c r="Z461" s="19">
        <f>VLOOKUP(Q461,[3]gstzen!$Q$2:$Q$502,1,0)</f>
        <v>2250</v>
      </c>
      <c r="AA461" s="19">
        <f>VLOOKUP(R461,[3]gstzen!$P$2:$P$500,1,0)</f>
        <v>2250</v>
      </c>
      <c r="AB461" s="19">
        <f t="shared" si="38"/>
        <v>29500</v>
      </c>
      <c r="AC461" s="73"/>
      <c r="AD461" s="27">
        <f t="shared" si="39"/>
        <v>0</v>
      </c>
      <c r="AE461" s="27">
        <f t="shared" si="40"/>
        <v>0</v>
      </c>
      <c r="AF461" s="27">
        <f t="shared" si="40"/>
        <v>0</v>
      </c>
      <c r="AG461" s="27">
        <f t="shared" si="41"/>
        <v>0</v>
      </c>
    </row>
    <row r="462" spans="1:33" s="75" customFormat="1">
      <c r="A462" s="75">
        <v>2150</v>
      </c>
      <c r="B462" s="19" t="s">
        <v>1125</v>
      </c>
      <c r="C462" s="32" t="s">
        <v>430</v>
      </c>
      <c r="D462" s="21">
        <v>461</v>
      </c>
      <c r="E462" s="80" t="s">
        <v>1067</v>
      </c>
      <c r="F462" s="80" t="s">
        <v>1020</v>
      </c>
      <c r="G462" s="49" t="s">
        <v>290</v>
      </c>
      <c r="H462" s="80" t="s">
        <v>1068</v>
      </c>
      <c r="I462" s="81">
        <v>45770</v>
      </c>
      <c r="J462" s="49" t="s">
        <v>290</v>
      </c>
      <c r="K462" s="53">
        <v>998599</v>
      </c>
      <c r="L462" s="49" t="s">
        <v>32</v>
      </c>
      <c r="M462" s="49">
        <v>1</v>
      </c>
      <c r="N462" s="23" t="s">
        <v>33</v>
      </c>
      <c r="O462" s="130">
        <v>25000</v>
      </c>
      <c r="P462" s="115"/>
      <c r="Q462" s="115">
        <v>2250</v>
      </c>
      <c r="R462" s="115">
        <v>2250</v>
      </c>
      <c r="S462" s="115"/>
      <c r="T462" s="115"/>
      <c r="U462" s="115">
        <f t="shared" si="37"/>
        <v>29500</v>
      </c>
      <c r="V462" s="73"/>
      <c r="W462" s="19" t="e">
        <f>VLOOKUP(F462,[3]gstzen!$H$2:$H$500,1,0)</f>
        <v>#N/A</v>
      </c>
      <c r="X462" s="31" t="str">
        <f>VLOOKUP(H462,[3]gstzen!$E$14:$E$481,1,0)</f>
        <v>GE215019951854</v>
      </c>
      <c r="Y462" s="19">
        <f>VLOOKUP(O462,[3]gstzen!$N$2:$N$500,1,0)</f>
        <v>25000</v>
      </c>
      <c r="Z462" s="19">
        <f>VLOOKUP(Q462,[3]gstzen!$Q$2:$Q$502,1,0)</f>
        <v>2250</v>
      </c>
      <c r="AA462" s="19">
        <f>VLOOKUP(R462,[3]gstzen!$P$2:$P$500,1,0)</f>
        <v>2250</v>
      </c>
      <c r="AB462" s="19">
        <f t="shared" si="38"/>
        <v>29500</v>
      </c>
      <c r="AC462" s="73"/>
      <c r="AD462" s="27">
        <f t="shared" si="39"/>
        <v>0</v>
      </c>
      <c r="AE462" s="27">
        <f t="shared" si="40"/>
        <v>0</v>
      </c>
      <c r="AF462" s="27">
        <f t="shared" si="40"/>
        <v>0</v>
      </c>
      <c r="AG462" s="27">
        <f t="shared" si="41"/>
        <v>0</v>
      </c>
    </row>
    <row r="463" spans="1:33" s="75" customFormat="1">
      <c r="A463" s="75">
        <v>2150</v>
      </c>
      <c r="B463" s="19" t="s">
        <v>1125</v>
      </c>
      <c r="C463" s="32" t="s">
        <v>430</v>
      </c>
      <c r="D463" s="21">
        <v>462</v>
      </c>
      <c r="E463" s="80" t="s">
        <v>1069</v>
      </c>
      <c r="F463" s="80" t="s">
        <v>1020</v>
      </c>
      <c r="G463" s="49" t="s">
        <v>290</v>
      </c>
      <c r="H463" s="80" t="s">
        <v>1070</v>
      </c>
      <c r="I463" s="81">
        <v>45770</v>
      </c>
      <c r="J463" s="49" t="s">
        <v>290</v>
      </c>
      <c r="K463" s="53">
        <v>998599</v>
      </c>
      <c r="L463" s="49" t="s">
        <v>32</v>
      </c>
      <c r="M463" s="49">
        <v>1</v>
      </c>
      <c r="N463" s="23" t="s">
        <v>33</v>
      </c>
      <c r="O463" s="130">
        <v>25000</v>
      </c>
      <c r="P463" s="115"/>
      <c r="Q463" s="115">
        <v>2250</v>
      </c>
      <c r="R463" s="115">
        <v>2250</v>
      </c>
      <c r="S463" s="115"/>
      <c r="T463" s="115"/>
      <c r="U463" s="115">
        <f t="shared" si="37"/>
        <v>29500</v>
      </c>
      <c r="V463" s="73"/>
      <c r="W463" s="19" t="e">
        <f>VLOOKUP(F463,[3]gstzen!$H$2:$H$500,1,0)</f>
        <v>#N/A</v>
      </c>
      <c r="X463" s="31" t="str">
        <f>VLOOKUP(H463,[3]gstzen!$E$14:$E$481,1,0)</f>
        <v>GE215019961855</v>
      </c>
      <c r="Y463" s="19">
        <f>VLOOKUP(O463,[3]gstzen!$N$2:$N$500,1,0)</f>
        <v>25000</v>
      </c>
      <c r="Z463" s="19">
        <f>VLOOKUP(Q463,[3]gstzen!$Q$2:$Q$502,1,0)</f>
        <v>2250</v>
      </c>
      <c r="AA463" s="19">
        <f>VLOOKUP(R463,[3]gstzen!$P$2:$P$500,1,0)</f>
        <v>2250</v>
      </c>
      <c r="AB463" s="19">
        <f t="shared" si="38"/>
        <v>29500</v>
      </c>
      <c r="AC463" s="73"/>
      <c r="AD463" s="27">
        <f t="shared" si="39"/>
        <v>0</v>
      </c>
      <c r="AE463" s="27">
        <f t="shared" si="40"/>
        <v>0</v>
      </c>
      <c r="AF463" s="27">
        <f t="shared" si="40"/>
        <v>0</v>
      </c>
      <c r="AG463" s="27">
        <f t="shared" si="41"/>
        <v>0</v>
      </c>
    </row>
    <row r="464" spans="1:33" s="75" customFormat="1">
      <c r="A464" s="75">
        <v>2150</v>
      </c>
      <c r="B464" s="19" t="s">
        <v>1125</v>
      </c>
      <c r="C464" s="32" t="s">
        <v>430</v>
      </c>
      <c r="D464" s="21">
        <v>463</v>
      </c>
      <c r="E464" s="80" t="s">
        <v>1022</v>
      </c>
      <c r="F464" s="80" t="s">
        <v>1020</v>
      </c>
      <c r="G464" s="49" t="s">
        <v>290</v>
      </c>
      <c r="H464" s="80" t="s">
        <v>1071</v>
      </c>
      <c r="I464" s="81">
        <v>45771</v>
      </c>
      <c r="J464" s="49" t="s">
        <v>290</v>
      </c>
      <c r="K464" s="53">
        <v>998599</v>
      </c>
      <c r="L464" s="49" t="s">
        <v>32</v>
      </c>
      <c r="M464" s="49">
        <v>1</v>
      </c>
      <c r="N464" s="23" t="s">
        <v>33</v>
      </c>
      <c r="O464" s="130">
        <v>109950</v>
      </c>
      <c r="P464" s="115"/>
      <c r="Q464" s="115">
        <v>9895.5</v>
      </c>
      <c r="R464" s="115">
        <v>9895.5</v>
      </c>
      <c r="S464" s="115"/>
      <c r="T464" s="115"/>
      <c r="U464" s="115">
        <f t="shared" si="37"/>
        <v>129741</v>
      </c>
      <c r="V464" s="73"/>
      <c r="W464" s="19" t="e">
        <f>VLOOKUP(F464,[3]gstzen!$H$2:$H$500,1,0)</f>
        <v>#N/A</v>
      </c>
      <c r="X464" s="31" t="str">
        <f>VLOOKUP(H464,[3]gstzen!$E$14:$E$481,1,0)</f>
        <v>GE215019971856</v>
      </c>
      <c r="Y464" s="19">
        <f>VLOOKUP(O464,[3]gstzen!$N$2:$N$500,1,0)</f>
        <v>109950</v>
      </c>
      <c r="Z464" s="19">
        <f>VLOOKUP(Q464,[3]gstzen!$Q$2:$Q$502,1,0)</f>
        <v>9895.5</v>
      </c>
      <c r="AA464" s="19">
        <f>VLOOKUP(R464,[3]gstzen!$P$2:$P$500,1,0)</f>
        <v>9895.5</v>
      </c>
      <c r="AB464" s="19">
        <f t="shared" si="38"/>
        <v>129741</v>
      </c>
      <c r="AC464" s="73"/>
      <c r="AD464" s="27">
        <f t="shared" si="39"/>
        <v>0</v>
      </c>
      <c r="AE464" s="27">
        <f t="shared" si="40"/>
        <v>0</v>
      </c>
      <c r="AF464" s="27">
        <f t="shared" si="40"/>
        <v>0</v>
      </c>
      <c r="AG464" s="27">
        <f t="shared" si="41"/>
        <v>0</v>
      </c>
    </row>
    <row r="465" spans="1:33" s="75" customFormat="1">
      <c r="A465" s="75">
        <v>2150</v>
      </c>
      <c r="B465" s="19" t="s">
        <v>1125</v>
      </c>
      <c r="C465" s="32" t="s">
        <v>430</v>
      </c>
      <c r="D465" s="21">
        <v>464</v>
      </c>
      <c r="E465" s="80" t="s">
        <v>1022</v>
      </c>
      <c r="F465" s="80" t="s">
        <v>1020</v>
      </c>
      <c r="G465" s="49" t="s">
        <v>290</v>
      </c>
      <c r="H465" s="80" t="s">
        <v>1072</v>
      </c>
      <c r="I465" s="81">
        <v>45771</v>
      </c>
      <c r="J465" s="49" t="s">
        <v>290</v>
      </c>
      <c r="K465" s="53">
        <v>998599</v>
      </c>
      <c r="L465" s="49" t="s">
        <v>32</v>
      </c>
      <c r="M465" s="49">
        <v>1</v>
      </c>
      <c r="N465" s="23" t="s">
        <v>33</v>
      </c>
      <c r="O465" s="130">
        <v>109950</v>
      </c>
      <c r="P465" s="115"/>
      <c r="Q465" s="115">
        <v>9895.5</v>
      </c>
      <c r="R465" s="115">
        <v>9895.5</v>
      </c>
      <c r="S465" s="115"/>
      <c r="T465" s="115"/>
      <c r="U465" s="115">
        <f t="shared" si="37"/>
        <v>129741</v>
      </c>
      <c r="V465" s="73"/>
      <c r="W465" s="19" t="e">
        <f>VLOOKUP(F465,[3]gstzen!$H$2:$H$500,1,0)</f>
        <v>#N/A</v>
      </c>
      <c r="X465" s="31" t="str">
        <f>VLOOKUP(H465,[3]gstzen!$E$14:$E$481,1,0)</f>
        <v>GE215019981857</v>
      </c>
      <c r="Y465" s="19">
        <f>VLOOKUP(O465,[3]gstzen!$N$2:$N$500,1,0)</f>
        <v>109950</v>
      </c>
      <c r="Z465" s="19">
        <f>VLOOKUP(Q465,[3]gstzen!$Q$2:$Q$502,1,0)</f>
        <v>9895.5</v>
      </c>
      <c r="AA465" s="19">
        <f>VLOOKUP(R465,[3]gstzen!$P$2:$P$500,1,0)</f>
        <v>9895.5</v>
      </c>
      <c r="AB465" s="19">
        <f t="shared" si="38"/>
        <v>129741</v>
      </c>
      <c r="AC465" s="73"/>
      <c r="AD465" s="27">
        <f t="shared" si="39"/>
        <v>0</v>
      </c>
      <c r="AE465" s="27">
        <f t="shared" si="40"/>
        <v>0</v>
      </c>
      <c r="AF465" s="27">
        <f t="shared" si="40"/>
        <v>0</v>
      </c>
      <c r="AG465" s="27">
        <f t="shared" si="41"/>
        <v>0</v>
      </c>
    </row>
    <row r="466" spans="1:33" s="75" customFormat="1">
      <c r="A466" s="75">
        <v>2150</v>
      </c>
      <c r="B466" s="19" t="s">
        <v>1125</v>
      </c>
      <c r="C466" s="32" t="s">
        <v>430</v>
      </c>
      <c r="D466" s="21">
        <v>465</v>
      </c>
      <c r="E466" s="80" t="s">
        <v>1073</v>
      </c>
      <c r="F466" s="80" t="s">
        <v>1020</v>
      </c>
      <c r="G466" s="49" t="s">
        <v>290</v>
      </c>
      <c r="H466" s="80" t="s">
        <v>1074</v>
      </c>
      <c r="I466" s="81">
        <v>45772</v>
      </c>
      <c r="J466" s="49" t="s">
        <v>290</v>
      </c>
      <c r="K466" s="53">
        <v>998599</v>
      </c>
      <c r="L466" s="49" t="s">
        <v>32</v>
      </c>
      <c r="M466" s="49">
        <v>1</v>
      </c>
      <c r="N466" s="23" t="s">
        <v>33</v>
      </c>
      <c r="O466" s="130">
        <v>25000</v>
      </c>
      <c r="P466" s="115"/>
      <c r="Q466" s="115">
        <v>2250</v>
      </c>
      <c r="R466" s="115">
        <v>2250</v>
      </c>
      <c r="S466" s="115"/>
      <c r="T466" s="115"/>
      <c r="U466" s="115">
        <f t="shared" si="37"/>
        <v>29500</v>
      </c>
      <c r="V466" s="73"/>
      <c r="W466" s="19" t="e">
        <f>VLOOKUP(F466,[3]gstzen!$H$2:$H$500,1,0)</f>
        <v>#N/A</v>
      </c>
      <c r="X466" s="31" t="str">
        <f>VLOOKUP(H466,[3]gstzen!$E$14:$E$481,1,0)</f>
        <v>GE215019991858</v>
      </c>
      <c r="Y466" s="19">
        <f>VLOOKUP(O466,[3]gstzen!$N$2:$N$500,1,0)</f>
        <v>25000</v>
      </c>
      <c r="Z466" s="19">
        <f>VLOOKUP(Q466,[3]gstzen!$Q$2:$Q$502,1,0)</f>
        <v>2250</v>
      </c>
      <c r="AA466" s="19">
        <f>VLOOKUP(R466,[3]gstzen!$P$2:$P$500,1,0)</f>
        <v>2250</v>
      </c>
      <c r="AB466" s="19">
        <f t="shared" si="38"/>
        <v>29500</v>
      </c>
      <c r="AC466" s="73"/>
      <c r="AD466" s="27">
        <f t="shared" si="39"/>
        <v>0</v>
      </c>
      <c r="AE466" s="27">
        <f t="shared" si="40"/>
        <v>0</v>
      </c>
      <c r="AF466" s="27">
        <f t="shared" si="40"/>
        <v>0</v>
      </c>
      <c r="AG466" s="27">
        <f t="shared" si="41"/>
        <v>0</v>
      </c>
    </row>
    <row r="467" spans="1:33" s="75" customFormat="1">
      <c r="A467" s="75">
        <v>2150</v>
      </c>
      <c r="B467" s="19" t="s">
        <v>1125</v>
      </c>
      <c r="C467" s="32" t="s">
        <v>430</v>
      </c>
      <c r="D467" s="21">
        <v>466</v>
      </c>
      <c r="E467" s="80" t="s">
        <v>1075</v>
      </c>
      <c r="F467" s="80" t="s">
        <v>1020</v>
      </c>
      <c r="G467" s="49" t="s">
        <v>290</v>
      </c>
      <c r="H467" s="80" t="s">
        <v>1076</v>
      </c>
      <c r="I467" s="81">
        <v>45772</v>
      </c>
      <c r="J467" s="49" t="s">
        <v>290</v>
      </c>
      <c r="K467" s="53">
        <v>998599</v>
      </c>
      <c r="L467" s="49" t="s">
        <v>32</v>
      </c>
      <c r="M467" s="49">
        <v>1</v>
      </c>
      <c r="N467" s="23" t="s">
        <v>33</v>
      </c>
      <c r="O467" s="130">
        <v>25000</v>
      </c>
      <c r="P467" s="115"/>
      <c r="Q467" s="115">
        <v>2250</v>
      </c>
      <c r="R467" s="115">
        <v>2250</v>
      </c>
      <c r="S467" s="115"/>
      <c r="T467" s="115"/>
      <c r="U467" s="115">
        <f t="shared" si="37"/>
        <v>29500</v>
      </c>
      <c r="V467" s="73"/>
      <c r="W467" s="19" t="e">
        <f>VLOOKUP(F467,[3]gstzen!$H$2:$H$500,1,0)</f>
        <v>#N/A</v>
      </c>
      <c r="X467" s="31" t="str">
        <f>VLOOKUP(H467,[3]gstzen!$E$14:$E$481,1,0)</f>
        <v>GE215020001859</v>
      </c>
      <c r="Y467" s="19">
        <f>VLOOKUP(O467,[3]gstzen!$N$2:$N$500,1,0)</f>
        <v>25000</v>
      </c>
      <c r="Z467" s="19">
        <f>VLOOKUP(Q467,[3]gstzen!$Q$2:$Q$502,1,0)</f>
        <v>2250</v>
      </c>
      <c r="AA467" s="19">
        <f>VLOOKUP(R467,[3]gstzen!$P$2:$P$500,1,0)</f>
        <v>2250</v>
      </c>
      <c r="AB467" s="19">
        <f t="shared" si="38"/>
        <v>29500</v>
      </c>
      <c r="AC467" s="73"/>
      <c r="AD467" s="27">
        <f t="shared" si="39"/>
        <v>0</v>
      </c>
      <c r="AE467" s="27">
        <f t="shared" si="40"/>
        <v>0</v>
      </c>
      <c r="AF467" s="27">
        <f t="shared" si="40"/>
        <v>0</v>
      </c>
      <c r="AG467" s="27">
        <f t="shared" si="41"/>
        <v>0</v>
      </c>
    </row>
    <row r="468" spans="1:33" s="75" customFormat="1">
      <c r="A468" s="75">
        <v>2150</v>
      </c>
      <c r="B468" s="19" t="s">
        <v>1125</v>
      </c>
      <c r="C468" s="32" t="s">
        <v>430</v>
      </c>
      <c r="D468" s="21">
        <v>467</v>
      </c>
      <c r="E468" s="80" t="s">
        <v>1077</v>
      </c>
      <c r="F468" s="80" t="s">
        <v>1020</v>
      </c>
      <c r="G468" s="49" t="s">
        <v>290</v>
      </c>
      <c r="H468" s="80" t="s">
        <v>1078</v>
      </c>
      <c r="I468" s="81">
        <v>45772</v>
      </c>
      <c r="J468" s="49" t="s">
        <v>290</v>
      </c>
      <c r="K468" s="53">
        <v>998599</v>
      </c>
      <c r="L468" s="49" t="s">
        <v>32</v>
      </c>
      <c r="M468" s="49">
        <v>1</v>
      </c>
      <c r="N468" s="23" t="s">
        <v>33</v>
      </c>
      <c r="O468" s="130">
        <v>25000</v>
      </c>
      <c r="P468" s="115"/>
      <c r="Q468" s="115">
        <v>2250</v>
      </c>
      <c r="R468" s="115">
        <v>2250</v>
      </c>
      <c r="S468" s="115"/>
      <c r="T468" s="115"/>
      <c r="U468" s="115">
        <f t="shared" si="37"/>
        <v>29500</v>
      </c>
      <c r="V468" s="73"/>
      <c r="W468" s="19" t="e">
        <f>VLOOKUP(F468,[3]gstzen!$H$2:$H$500,1,0)</f>
        <v>#N/A</v>
      </c>
      <c r="X468" s="31" t="str">
        <f>VLOOKUP(H468,[3]gstzen!$E$14:$E$481,1,0)</f>
        <v>GE215020011860</v>
      </c>
      <c r="Y468" s="19">
        <f>VLOOKUP(O468,[3]gstzen!$N$2:$N$500,1,0)</f>
        <v>25000</v>
      </c>
      <c r="Z468" s="19">
        <f>VLOOKUP(Q468,[3]gstzen!$Q$2:$Q$502,1,0)</f>
        <v>2250</v>
      </c>
      <c r="AA468" s="19">
        <f>VLOOKUP(R468,[3]gstzen!$P$2:$P$500,1,0)</f>
        <v>2250</v>
      </c>
      <c r="AB468" s="19">
        <f t="shared" si="38"/>
        <v>29500</v>
      </c>
      <c r="AC468" s="73"/>
      <c r="AD468" s="27">
        <f t="shared" si="39"/>
        <v>0</v>
      </c>
      <c r="AE468" s="27">
        <f t="shared" si="40"/>
        <v>0</v>
      </c>
      <c r="AF468" s="27">
        <f t="shared" si="40"/>
        <v>0</v>
      </c>
      <c r="AG468" s="27">
        <f t="shared" si="41"/>
        <v>0</v>
      </c>
    </row>
    <row r="469" spans="1:33" s="75" customFormat="1">
      <c r="A469" s="75">
        <v>2150</v>
      </c>
      <c r="B469" s="19" t="s">
        <v>1125</v>
      </c>
      <c r="C469" s="32" t="s">
        <v>430</v>
      </c>
      <c r="D469" s="21">
        <v>468</v>
      </c>
      <c r="E469" s="80" t="s">
        <v>1063</v>
      </c>
      <c r="F469" s="80" t="s">
        <v>1020</v>
      </c>
      <c r="G469" s="49" t="s">
        <v>290</v>
      </c>
      <c r="H469" s="80" t="s">
        <v>1079</v>
      </c>
      <c r="I469" s="81">
        <v>45772</v>
      </c>
      <c r="J469" s="49" t="s">
        <v>290</v>
      </c>
      <c r="K469" s="53">
        <v>998599</v>
      </c>
      <c r="L469" s="49" t="s">
        <v>32</v>
      </c>
      <c r="M469" s="49">
        <v>1</v>
      </c>
      <c r="N469" s="23" t="s">
        <v>33</v>
      </c>
      <c r="O469" s="130">
        <v>25000</v>
      </c>
      <c r="P469" s="115"/>
      <c r="Q469" s="115">
        <v>2250</v>
      </c>
      <c r="R469" s="115">
        <v>2250</v>
      </c>
      <c r="S469" s="115"/>
      <c r="T469" s="115"/>
      <c r="U469" s="115">
        <f t="shared" si="37"/>
        <v>29500</v>
      </c>
      <c r="V469" s="73"/>
      <c r="W469" s="19" t="e">
        <f>VLOOKUP(F469,[3]gstzen!$H$2:$H$500,1,0)</f>
        <v>#N/A</v>
      </c>
      <c r="X469" s="31" t="str">
        <f>VLOOKUP(H469,[3]gstzen!$E$14:$E$481,1,0)</f>
        <v>GE215020021861</v>
      </c>
      <c r="Y469" s="19">
        <f>VLOOKUP(O469,[3]gstzen!$N$2:$N$500,1,0)</f>
        <v>25000</v>
      </c>
      <c r="Z469" s="19">
        <f>VLOOKUP(Q469,[3]gstzen!$Q$2:$Q$502,1,0)</f>
        <v>2250</v>
      </c>
      <c r="AA469" s="19">
        <f>VLOOKUP(R469,[3]gstzen!$P$2:$P$500,1,0)</f>
        <v>2250</v>
      </c>
      <c r="AB469" s="19">
        <f t="shared" si="38"/>
        <v>29500</v>
      </c>
      <c r="AC469" s="73"/>
      <c r="AD469" s="27">
        <f t="shared" si="39"/>
        <v>0</v>
      </c>
      <c r="AE469" s="27">
        <f t="shared" si="40"/>
        <v>0</v>
      </c>
      <c r="AF469" s="27">
        <f t="shared" si="40"/>
        <v>0</v>
      </c>
      <c r="AG469" s="27">
        <f t="shared" si="41"/>
        <v>0</v>
      </c>
    </row>
    <row r="470" spans="1:33" s="75" customFormat="1">
      <c r="A470" s="75">
        <v>2150</v>
      </c>
      <c r="B470" s="19" t="s">
        <v>1125</v>
      </c>
      <c r="C470" s="32" t="s">
        <v>430</v>
      </c>
      <c r="D470" s="21">
        <v>469</v>
      </c>
      <c r="E470" s="80" t="s">
        <v>1063</v>
      </c>
      <c r="F470" s="80" t="s">
        <v>1020</v>
      </c>
      <c r="G470" s="49" t="s">
        <v>290</v>
      </c>
      <c r="H470" s="80" t="s">
        <v>1080</v>
      </c>
      <c r="I470" s="81">
        <v>45772</v>
      </c>
      <c r="J470" s="49" t="s">
        <v>290</v>
      </c>
      <c r="K470" s="53">
        <v>998599</v>
      </c>
      <c r="L470" s="49" t="s">
        <v>32</v>
      </c>
      <c r="M470" s="49">
        <v>1</v>
      </c>
      <c r="N470" s="23" t="s">
        <v>33</v>
      </c>
      <c r="O470" s="130">
        <v>25000</v>
      </c>
      <c r="P470" s="115"/>
      <c r="Q470" s="115">
        <v>2250</v>
      </c>
      <c r="R470" s="115">
        <v>2250</v>
      </c>
      <c r="S470" s="115"/>
      <c r="T470" s="115"/>
      <c r="U470" s="115">
        <f t="shared" si="37"/>
        <v>29500</v>
      </c>
      <c r="V470" s="73"/>
      <c r="W470" s="19" t="e">
        <f>VLOOKUP(F470,[3]gstzen!$H$2:$H$500,1,0)</f>
        <v>#N/A</v>
      </c>
      <c r="X470" s="31" t="str">
        <f>VLOOKUP(H470,[3]gstzen!$E$14:$E$481,1,0)</f>
        <v>GE215020031862</v>
      </c>
      <c r="Y470" s="19">
        <f>VLOOKUP(O470,[3]gstzen!$N$2:$N$500,1,0)</f>
        <v>25000</v>
      </c>
      <c r="Z470" s="19">
        <f>VLOOKUP(Q470,[3]gstzen!$Q$2:$Q$502,1,0)</f>
        <v>2250</v>
      </c>
      <c r="AA470" s="19">
        <f>VLOOKUP(R470,[3]gstzen!$P$2:$P$500,1,0)</f>
        <v>2250</v>
      </c>
      <c r="AB470" s="19">
        <f t="shared" si="38"/>
        <v>29500</v>
      </c>
      <c r="AC470" s="73"/>
      <c r="AD470" s="27">
        <f t="shared" si="39"/>
        <v>0</v>
      </c>
      <c r="AE470" s="27">
        <f t="shared" si="40"/>
        <v>0</v>
      </c>
      <c r="AF470" s="27">
        <f t="shared" si="40"/>
        <v>0</v>
      </c>
      <c r="AG470" s="27">
        <f t="shared" si="41"/>
        <v>0</v>
      </c>
    </row>
    <row r="471" spans="1:33" s="75" customFormat="1">
      <c r="A471" s="75">
        <v>2150</v>
      </c>
      <c r="B471" s="19" t="s">
        <v>1125</v>
      </c>
      <c r="C471" s="32" t="s">
        <v>430</v>
      </c>
      <c r="D471" s="21">
        <v>470</v>
      </c>
      <c r="E471" s="80" t="s">
        <v>1063</v>
      </c>
      <c r="F471" s="80" t="s">
        <v>1020</v>
      </c>
      <c r="G471" s="49" t="s">
        <v>290</v>
      </c>
      <c r="H471" s="80" t="s">
        <v>1081</v>
      </c>
      <c r="I471" s="81">
        <v>45772</v>
      </c>
      <c r="J471" s="49" t="s">
        <v>290</v>
      </c>
      <c r="K471" s="53">
        <v>998599</v>
      </c>
      <c r="L471" s="49" t="s">
        <v>32</v>
      </c>
      <c r="M471" s="49">
        <v>1</v>
      </c>
      <c r="N471" s="23" t="s">
        <v>33</v>
      </c>
      <c r="O471" s="130">
        <v>25000</v>
      </c>
      <c r="P471" s="115"/>
      <c r="Q471" s="115">
        <v>2250</v>
      </c>
      <c r="R471" s="115">
        <v>2250</v>
      </c>
      <c r="S471" s="115"/>
      <c r="T471" s="115"/>
      <c r="U471" s="115">
        <f t="shared" si="37"/>
        <v>29500</v>
      </c>
      <c r="V471" s="73"/>
      <c r="W471" s="19" t="e">
        <f>VLOOKUP(F471,[3]gstzen!$H$2:$H$500,1,0)</f>
        <v>#N/A</v>
      </c>
      <c r="X471" s="31" t="str">
        <f>VLOOKUP(H471,[3]gstzen!$E$14:$E$481,1,0)</f>
        <v>GE215020041863</v>
      </c>
      <c r="Y471" s="19">
        <f>VLOOKUP(O471,[3]gstzen!$N$2:$N$500,1,0)</f>
        <v>25000</v>
      </c>
      <c r="Z471" s="19">
        <f>VLOOKUP(Q471,[3]gstzen!$Q$2:$Q$502,1,0)</f>
        <v>2250</v>
      </c>
      <c r="AA471" s="19">
        <f>VLOOKUP(R471,[3]gstzen!$P$2:$P$500,1,0)</f>
        <v>2250</v>
      </c>
      <c r="AB471" s="19">
        <f t="shared" si="38"/>
        <v>29500</v>
      </c>
      <c r="AC471" s="73"/>
      <c r="AD471" s="27">
        <f t="shared" si="39"/>
        <v>0</v>
      </c>
      <c r="AE471" s="27">
        <f t="shared" si="40"/>
        <v>0</v>
      </c>
      <c r="AF471" s="27">
        <f t="shared" si="40"/>
        <v>0</v>
      </c>
      <c r="AG471" s="27">
        <f t="shared" si="41"/>
        <v>0</v>
      </c>
    </row>
    <row r="472" spans="1:33" s="75" customFormat="1">
      <c r="A472" s="75">
        <v>2150</v>
      </c>
      <c r="B472" s="19" t="s">
        <v>1125</v>
      </c>
      <c r="C472" s="32" t="s">
        <v>430</v>
      </c>
      <c r="D472" s="21">
        <v>471</v>
      </c>
      <c r="E472" s="80" t="s">
        <v>1063</v>
      </c>
      <c r="F472" s="80" t="s">
        <v>1020</v>
      </c>
      <c r="G472" s="49" t="s">
        <v>290</v>
      </c>
      <c r="H472" s="80" t="s">
        <v>1082</v>
      </c>
      <c r="I472" s="81">
        <v>45772</v>
      </c>
      <c r="J472" s="49" t="s">
        <v>290</v>
      </c>
      <c r="K472" s="53">
        <v>998599</v>
      </c>
      <c r="L472" s="49" t="s">
        <v>32</v>
      </c>
      <c r="M472" s="49">
        <v>1</v>
      </c>
      <c r="N472" s="23" t="s">
        <v>33</v>
      </c>
      <c r="O472" s="130">
        <v>25000</v>
      </c>
      <c r="P472" s="115"/>
      <c r="Q472" s="115">
        <v>2250</v>
      </c>
      <c r="R472" s="115">
        <v>2250</v>
      </c>
      <c r="S472" s="115"/>
      <c r="T472" s="115"/>
      <c r="U472" s="115">
        <f t="shared" si="37"/>
        <v>29500</v>
      </c>
      <c r="V472" s="73"/>
      <c r="W472" s="19" t="e">
        <f>VLOOKUP(F472,[3]gstzen!$H$2:$H$500,1,0)</f>
        <v>#N/A</v>
      </c>
      <c r="X472" s="31" t="str">
        <f>VLOOKUP(H472,[3]gstzen!$E$14:$E$481,1,0)</f>
        <v>GE215020051864</v>
      </c>
      <c r="Y472" s="19">
        <f>VLOOKUP(O472,[3]gstzen!$N$2:$N$500,1,0)</f>
        <v>25000</v>
      </c>
      <c r="Z472" s="19">
        <f>VLOOKUP(Q472,[3]gstzen!$Q$2:$Q$502,1,0)</f>
        <v>2250</v>
      </c>
      <c r="AA472" s="19">
        <f>VLOOKUP(R472,[3]gstzen!$P$2:$P$500,1,0)</f>
        <v>2250</v>
      </c>
      <c r="AB472" s="19">
        <f t="shared" si="38"/>
        <v>29500</v>
      </c>
      <c r="AC472" s="73"/>
      <c r="AD472" s="27">
        <f t="shared" si="39"/>
        <v>0</v>
      </c>
      <c r="AE472" s="27">
        <f t="shared" si="40"/>
        <v>0</v>
      </c>
      <c r="AF472" s="27">
        <f t="shared" si="40"/>
        <v>0</v>
      </c>
      <c r="AG472" s="27">
        <f t="shared" si="41"/>
        <v>0</v>
      </c>
    </row>
    <row r="473" spans="1:33" s="75" customFormat="1">
      <c r="A473" s="75">
        <v>2150</v>
      </c>
      <c r="B473" s="19" t="s">
        <v>1125</v>
      </c>
      <c r="C473" s="32" t="s">
        <v>430</v>
      </c>
      <c r="D473" s="21">
        <v>472</v>
      </c>
      <c r="E473" s="80" t="s">
        <v>1063</v>
      </c>
      <c r="F473" s="80" t="s">
        <v>1020</v>
      </c>
      <c r="G473" s="49" t="s">
        <v>290</v>
      </c>
      <c r="H473" s="80" t="s">
        <v>1083</v>
      </c>
      <c r="I473" s="81">
        <v>45772</v>
      </c>
      <c r="J473" s="49" t="s">
        <v>290</v>
      </c>
      <c r="K473" s="53">
        <v>998599</v>
      </c>
      <c r="L473" s="49" t="s">
        <v>32</v>
      </c>
      <c r="M473" s="49">
        <v>1</v>
      </c>
      <c r="N473" s="23" t="s">
        <v>33</v>
      </c>
      <c r="O473" s="130">
        <v>25000</v>
      </c>
      <c r="P473" s="115"/>
      <c r="Q473" s="115">
        <v>2250</v>
      </c>
      <c r="R473" s="115">
        <v>2250</v>
      </c>
      <c r="S473" s="115"/>
      <c r="T473" s="115"/>
      <c r="U473" s="115">
        <f t="shared" si="37"/>
        <v>29500</v>
      </c>
      <c r="V473" s="73"/>
      <c r="W473" s="19" t="e">
        <f>VLOOKUP(F473,[3]gstzen!$H$2:$H$500,1,0)</f>
        <v>#N/A</v>
      </c>
      <c r="X473" s="31" t="str">
        <f>VLOOKUP(H473,[3]gstzen!$E$14:$E$481,1,0)</f>
        <v>GE215020061865</v>
      </c>
      <c r="Y473" s="19">
        <f>VLOOKUP(O473,[3]gstzen!$N$2:$N$500,1,0)</f>
        <v>25000</v>
      </c>
      <c r="Z473" s="19">
        <f>VLOOKUP(Q473,[3]gstzen!$Q$2:$Q$502,1,0)</f>
        <v>2250</v>
      </c>
      <c r="AA473" s="19">
        <f>VLOOKUP(R473,[3]gstzen!$P$2:$P$500,1,0)</f>
        <v>2250</v>
      </c>
      <c r="AB473" s="19">
        <f t="shared" si="38"/>
        <v>29500</v>
      </c>
      <c r="AC473" s="73"/>
      <c r="AD473" s="27">
        <f t="shared" si="39"/>
        <v>0</v>
      </c>
      <c r="AE473" s="27">
        <f t="shared" si="40"/>
        <v>0</v>
      </c>
      <c r="AF473" s="27">
        <f t="shared" si="40"/>
        <v>0</v>
      </c>
      <c r="AG473" s="27">
        <f t="shared" si="41"/>
        <v>0</v>
      </c>
    </row>
    <row r="474" spans="1:33" s="75" customFormat="1">
      <c r="A474" s="75">
        <v>2150</v>
      </c>
      <c r="B474" s="19" t="s">
        <v>1125</v>
      </c>
      <c r="C474" s="32" t="s">
        <v>430</v>
      </c>
      <c r="D474" s="21">
        <v>473</v>
      </c>
      <c r="E474" s="80" t="s">
        <v>1063</v>
      </c>
      <c r="F474" s="80" t="s">
        <v>1020</v>
      </c>
      <c r="G474" s="49" t="s">
        <v>290</v>
      </c>
      <c r="H474" s="80" t="s">
        <v>1084</v>
      </c>
      <c r="I474" s="81">
        <v>45772</v>
      </c>
      <c r="J474" s="49" t="s">
        <v>290</v>
      </c>
      <c r="K474" s="53">
        <v>998599</v>
      </c>
      <c r="L474" s="49" t="s">
        <v>32</v>
      </c>
      <c r="M474" s="49">
        <v>1</v>
      </c>
      <c r="N474" s="23" t="s">
        <v>33</v>
      </c>
      <c r="O474" s="130">
        <v>25000</v>
      </c>
      <c r="P474" s="115"/>
      <c r="Q474" s="115">
        <v>2250</v>
      </c>
      <c r="R474" s="115">
        <v>2250</v>
      </c>
      <c r="S474" s="115"/>
      <c r="T474" s="115"/>
      <c r="U474" s="115">
        <f t="shared" si="37"/>
        <v>29500</v>
      </c>
      <c r="V474" s="73"/>
      <c r="W474" s="19" t="e">
        <f>VLOOKUP(F474,[3]gstzen!$H$2:$H$500,1,0)</f>
        <v>#N/A</v>
      </c>
      <c r="X474" s="31" t="str">
        <f>VLOOKUP(H474,[3]gstzen!$E$14:$E$481,1,0)</f>
        <v>GE215020071866</v>
      </c>
      <c r="Y474" s="19">
        <f>VLOOKUP(O474,[3]gstzen!$N$2:$N$500,1,0)</f>
        <v>25000</v>
      </c>
      <c r="Z474" s="19">
        <f>VLOOKUP(Q474,[3]gstzen!$Q$2:$Q$502,1,0)</f>
        <v>2250</v>
      </c>
      <c r="AA474" s="19">
        <f>VLOOKUP(R474,[3]gstzen!$P$2:$P$500,1,0)</f>
        <v>2250</v>
      </c>
      <c r="AB474" s="19">
        <f t="shared" si="38"/>
        <v>29500</v>
      </c>
      <c r="AC474" s="73"/>
      <c r="AD474" s="27">
        <f t="shared" si="39"/>
        <v>0</v>
      </c>
      <c r="AE474" s="27">
        <f t="shared" si="40"/>
        <v>0</v>
      </c>
      <c r="AF474" s="27">
        <f t="shared" si="40"/>
        <v>0</v>
      </c>
      <c r="AG474" s="27">
        <f t="shared" si="41"/>
        <v>0</v>
      </c>
    </row>
    <row r="475" spans="1:33" s="75" customFormat="1">
      <c r="A475" s="75">
        <v>2150</v>
      </c>
      <c r="B475" s="19" t="s">
        <v>1125</v>
      </c>
      <c r="C475" s="32" t="s">
        <v>430</v>
      </c>
      <c r="D475" s="21">
        <v>474</v>
      </c>
      <c r="E475" s="80" t="s">
        <v>1063</v>
      </c>
      <c r="F475" s="80" t="s">
        <v>1020</v>
      </c>
      <c r="G475" s="49" t="s">
        <v>290</v>
      </c>
      <c r="H475" s="80" t="s">
        <v>1085</v>
      </c>
      <c r="I475" s="81">
        <v>45772</v>
      </c>
      <c r="J475" s="49" t="s">
        <v>290</v>
      </c>
      <c r="K475" s="53">
        <v>998599</v>
      </c>
      <c r="L475" s="49" t="s">
        <v>32</v>
      </c>
      <c r="M475" s="49">
        <v>1</v>
      </c>
      <c r="N475" s="23" t="s">
        <v>33</v>
      </c>
      <c r="O475" s="130">
        <v>25000</v>
      </c>
      <c r="P475" s="115"/>
      <c r="Q475" s="115">
        <v>2250</v>
      </c>
      <c r="R475" s="115">
        <v>2250</v>
      </c>
      <c r="S475" s="115"/>
      <c r="T475" s="115"/>
      <c r="U475" s="115">
        <f t="shared" si="37"/>
        <v>29500</v>
      </c>
      <c r="V475" s="73"/>
      <c r="W475" s="19" t="e">
        <f>VLOOKUP(F475,[3]gstzen!$H$2:$H$500,1,0)</f>
        <v>#N/A</v>
      </c>
      <c r="X475" s="31" t="str">
        <f>VLOOKUP(H475,[3]gstzen!$E$14:$E$481,1,0)</f>
        <v>GE215020081867</v>
      </c>
      <c r="Y475" s="19">
        <f>VLOOKUP(O475,[3]gstzen!$N$2:$N$500,1,0)</f>
        <v>25000</v>
      </c>
      <c r="Z475" s="19">
        <f>VLOOKUP(Q475,[3]gstzen!$Q$2:$Q$502,1,0)</f>
        <v>2250</v>
      </c>
      <c r="AA475" s="19">
        <f>VLOOKUP(R475,[3]gstzen!$P$2:$P$500,1,0)</f>
        <v>2250</v>
      </c>
      <c r="AB475" s="19">
        <f t="shared" si="38"/>
        <v>29500</v>
      </c>
      <c r="AC475" s="73"/>
      <c r="AD475" s="27">
        <f t="shared" si="39"/>
        <v>0</v>
      </c>
      <c r="AE475" s="27">
        <f t="shared" si="40"/>
        <v>0</v>
      </c>
      <c r="AF475" s="27">
        <f t="shared" si="40"/>
        <v>0</v>
      </c>
      <c r="AG475" s="27">
        <f t="shared" si="41"/>
        <v>0</v>
      </c>
    </row>
    <row r="476" spans="1:33" s="75" customFormat="1">
      <c r="A476" s="75">
        <v>2150</v>
      </c>
      <c r="B476" s="19" t="s">
        <v>1125</v>
      </c>
      <c r="C476" s="32" t="s">
        <v>430</v>
      </c>
      <c r="D476" s="21">
        <v>475</v>
      </c>
      <c r="E476" s="80" t="s">
        <v>1050</v>
      </c>
      <c r="F476" s="80" t="s">
        <v>1020</v>
      </c>
      <c r="G476" s="49" t="s">
        <v>290</v>
      </c>
      <c r="H476" s="80" t="s">
        <v>1086</v>
      </c>
      <c r="I476" s="81">
        <v>45772</v>
      </c>
      <c r="J476" s="49" t="s">
        <v>290</v>
      </c>
      <c r="K476" s="53">
        <v>998599</v>
      </c>
      <c r="L476" s="49" t="s">
        <v>32</v>
      </c>
      <c r="M476" s="49">
        <v>1</v>
      </c>
      <c r="N476" s="23" t="s">
        <v>33</v>
      </c>
      <c r="O476" s="130">
        <v>25000</v>
      </c>
      <c r="P476" s="115"/>
      <c r="Q476" s="115">
        <v>2250</v>
      </c>
      <c r="R476" s="115">
        <v>2250</v>
      </c>
      <c r="S476" s="115"/>
      <c r="T476" s="115"/>
      <c r="U476" s="115">
        <f t="shared" si="37"/>
        <v>29500</v>
      </c>
      <c r="V476" s="73"/>
      <c r="W476" s="19" t="e">
        <f>VLOOKUP(F476,[3]gstzen!$H$2:$H$500,1,0)</f>
        <v>#N/A</v>
      </c>
      <c r="X476" s="31" t="str">
        <f>VLOOKUP(H476,[3]gstzen!$E$14:$E$481,1,0)</f>
        <v>GE215020091868</v>
      </c>
      <c r="Y476" s="19">
        <f>VLOOKUP(O476,[3]gstzen!$N$2:$N$500,1,0)</f>
        <v>25000</v>
      </c>
      <c r="Z476" s="19">
        <f>VLOOKUP(Q476,[3]gstzen!$Q$2:$Q$502,1,0)</f>
        <v>2250</v>
      </c>
      <c r="AA476" s="19">
        <f>VLOOKUP(R476,[3]gstzen!$P$2:$P$500,1,0)</f>
        <v>2250</v>
      </c>
      <c r="AB476" s="19">
        <f t="shared" si="38"/>
        <v>29500</v>
      </c>
      <c r="AC476" s="73"/>
      <c r="AD476" s="27">
        <f t="shared" si="39"/>
        <v>0</v>
      </c>
      <c r="AE476" s="27">
        <f t="shared" si="40"/>
        <v>0</v>
      </c>
      <c r="AF476" s="27">
        <f t="shared" si="40"/>
        <v>0</v>
      </c>
      <c r="AG476" s="27">
        <f t="shared" si="41"/>
        <v>0</v>
      </c>
    </row>
    <row r="477" spans="1:33" s="75" customFormat="1">
      <c r="A477" s="75">
        <v>2150</v>
      </c>
      <c r="B477" s="19" t="s">
        <v>1125</v>
      </c>
      <c r="C477" s="32" t="s">
        <v>430</v>
      </c>
      <c r="D477" s="21">
        <v>476</v>
      </c>
      <c r="E477" s="80" t="s">
        <v>1087</v>
      </c>
      <c r="F477" s="80" t="s">
        <v>1020</v>
      </c>
      <c r="G477" s="49" t="s">
        <v>290</v>
      </c>
      <c r="H477" s="80" t="s">
        <v>1088</v>
      </c>
      <c r="I477" s="81">
        <v>45772</v>
      </c>
      <c r="J477" s="49" t="s">
        <v>290</v>
      </c>
      <c r="K477" s="53">
        <v>998599</v>
      </c>
      <c r="L477" s="49" t="s">
        <v>32</v>
      </c>
      <c r="M477" s="49">
        <v>1</v>
      </c>
      <c r="N477" s="23" t="s">
        <v>33</v>
      </c>
      <c r="O477" s="130">
        <v>25000</v>
      </c>
      <c r="P477" s="115"/>
      <c r="Q477" s="115">
        <v>2250</v>
      </c>
      <c r="R477" s="115">
        <v>2250</v>
      </c>
      <c r="S477" s="115"/>
      <c r="T477" s="115"/>
      <c r="U477" s="115">
        <f t="shared" si="37"/>
        <v>29500</v>
      </c>
      <c r="V477" s="73"/>
      <c r="W477" s="19" t="e">
        <f>VLOOKUP(F477,[3]gstzen!$H$2:$H$500,1,0)</f>
        <v>#N/A</v>
      </c>
      <c r="X477" s="31" t="str">
        <f>VLOOKUP(H477,[3]gstzen!$E$14:$E$481,1,0)</f>
        <v>GE215020101869</v>
      </c>
      <c r="Y477" s="19">
        <f>VLOOKUP(O477,[3]gstzen!$N$2:$N$500,1,0)</f>
        <v>25000</v>
      </c>
      <c r="Z477" s="19">
        <f>VLOOKUP(Q477,[3]gstzen!$Q$2:$Q$502,1,0)</f>
        <v>2250</v>
      </c>
      <c r="AA477" s="19">
        <f>VLOOKUP(R477,[3]gstzen!$P$2:$P$500,1,0)</f>
        <v>2250</v>
      </c>
      <c r="AB477" s="19">
        <f t="shared" si="38"/>
        <v>29500</v>
      </c>
      <c r="AC477" s="73"/>
      <c r="AD477" s="27">
        <f t="shared" si="39"/>
        <v>0</v>
      </c>
      <c r="AE477" s="27">
        <f t="shared" si="40"/>
        <v>0</v>
      </c>
      <c r="AF477" s="27">
        <f t="shared" si="40"/>
        <v>0</v>
      </c>
      <c r="AG477" s="27">
        <f t="shared" si="41"/>
        <v>0</v>
      </c>
    </row>
    <row r="478" spans="1:33" s="75" customFormat="1">
      <c r="A478" s="75">
        <v>2150</v>
      </c>
      <c r="B478" s="19" t="s">
        <v>1125</v>
      </c>
      <c r="C478" s="32" t="s">
        <v>430</v>
      </c>
      <c r="D478" s="21">
        <v>477</v>
      </c>
      <c r="E478" s="80" t="s">
        <v>1050</v>
      </c>
      <c r="F478" s="80" t="s">
        <v>1020</v>
      </c>
      <c r="G478" s="49" t="s">
        <v>290</v>
      </c>
      <c r="H478" s="80" t="s">
        <v>1089</v>
      </c>
      <c r="I478" s="81">
        <v>45772</v>
      </c>
      <c r="J478" s="49" t="s">
        <v>290</v>
      </c>
      <c r="K478" s="53">
        <v>998599</v>
      </c>
      <c r="L478" s="49" t="s">
        <v>32</v>
      </c>
      <c r="M478" s="49">
        <v>1</v>
      </c>
      <c r="N478" s="23" t="s">
        <v>33</v>
      </c>
      <c r="O478" s="130">
        <v>25000</v>
      </c>
      <c r="P478" s="115"/>
      <c r="Q478" s="115">
        <v>2250</v>
      </c>
      <c r="R478" s="115">
        <v>2250</v>
      </c>
      <c r="S478" s="115"/>
      <c r="T478" s="115"/>
      <c r="U478" s="115">
        <f t="shared" si="37"/>
        <v>29500</v>
      </c>
      <c r="V478" s="73"/>
      <c r="W478" s="19" t="e">
        <f>VLOOKUP(F478,[3]gstzen!$H$2:$H$500,1,0)</f>
        <v>#N/A</v>
      </c>
      <c r="X478" s="31" t="str">
        <f>VLOOKUP(H478,[3]gstzen!$E$14:$E$481,1,0)</f>
        <v>GE215020111870</v>
      </c>
      <c r="Y478" s="19">
        <f>VLOOKUP(O478,[3]gstzen!$N$2:$N$500,1,0)</f>
        <v>25000</v>
      </c>
      <c r="Z478" s="19">
        <f>VLOOKUP(Q478,[3]gstzen!$Q$2:$Q$502,1,0)</f>
        <v>2250</v>
      </c>
      <c r="AA478" s="19">
        <f>VLOOKUP(R478,[3]gstzen!$P$2:$P$500,1,0)</f>
        <v>2250</v>
      </c>
      <c r="AB478" s="19">
        <f t="shared" si="38"/>
        <v>29500</v>
      </c>
      <c r="AC478" s="73"/>
      <c r="AD478" s="27">
        <f t="shared" si="39"/>
        <v>0</v>
      </c>
      <c r="AE478" s="27">
        <f t="shared" si="40"/>
        <v>0</v>
      </c>
      <c r="AF478" s="27">
        <f t="shared" si="40"/>
        <v>0</v>
      </c>
      <c r="AG478" s="27">
        <f t="shared" si="41"/>
        <v>0</v>
      </c>
    </row>
    <row r="479" spans="1:33" s="75" customFormat="1">
      <c r="A479" s="75">
        <v>2150</v>
      </c>
      <c r="B479" s="19" t="s">
        <v>1125</v>
      </c>
      <c r="C479" s="32" t="s">
        <v>430</v>
      </c>
      <c r="D479" s="21">
        <v>478</v>
      </c>
      <c r="E479" s="80" t="s">
        <v>1090</v>
      </c>
      <c r="F479" s="80" t="s">
        <v>1020</v>
      </c>
      <c r="G479" s="49" t="s">
        <v>290</v>
      </c>
      <c r="H479" s="80" t="s">
        <v>1091</v>
      </c>
      <c r="I479" s="81">
        <v>45772</v>
      </c>
      <c r="J479" s="49" t="s">
        <v>290</v>
      </c>
      <c r="K479" s="53">
        <v>998599</v>
      </c>
      <c r="L479" s="49" t="s">
        <v>32</v>
      </c>
      <c r="M479" s="49">
        <v>1</v>
      </c>
      <c r="N479" s="23" t="s">
        <v>33</v>
      </c>
      <c r="O479" s="130">
        <v>125000</v>
      </c>
      <c r="P479" s="115"/>
      <c r="Q479" s="115">
        <v>11250</v>
      </c>
      <c r="R479" s="115">
        <v>11250</v>
      </c>
      <c r="S479" s="115"/>
      <c r="T479" s="115"/>
      <c r="U479" s="115">
        <f t="shared" si="37"/>
        <v>147500</v>
      </c>
      <c r="V479" s="73"/>
      <c r="W479" s="19" t="e">
        <f>VLOOKUP(F479,[3]gstzen!$H$2:$H$500,1,0)</f>
        <v>#N/A</v>
      </c>
      <c r="X479" s="31" t="str">
        <f>VLOOKUP(H479,[3]gstzen!$E$14:$E$481,1,0)</f>
        <v>GE215020121871</v>
      </c>
      <c r="Y479" s="19">
        <f>VLOOKUP(O479,[3]gstzen!$N$2:$N$500,1,0)</f>
        <v>125000</v>
      </c>
      <c r="Z479" s="19">
        <f>VLOOKUP(Q479,[3]gstzen!$Q$2:$Q$502,1,0)</f>
        <v>11250</v>
      </c>
      <c r="AA479" s="19">
        <f>VLOOKUP(R479,[3]gstzen!$P$2:$P$500,1,0)</f>
        <v>11250</v>
      </c>
      <c r="AB479" s="19">
        <f t="shared" si="38"/>
        <v>147500</v>
      </c>
      <c r="AC479" s="73"/>
      <c r="AD479" s="27">
        <f t="shared" si="39"/>
        <v>0</v>
      </c>
      <c r="AE479" s="27">
        <f t="shared" si="40"/>
        <v>0</v>
      </c>
      <c r="AF479" s="27">
        <f t="shared" si="40"/>
        <v>0</v>
      </c>
      <c r="AG479" s="27">
        <f t="shared" si="41"/>
        <v>0</v>
      </c>
    </row>
    <row r="480" spans="1:33" s="75" customFormat="1">
      <c r="A480" s="75">
        <v>2150</v>
      </c>
      <c r="B480" s="19" t="s">
        <v>1125</v>
      </c>
      <c r="C480" s="32" t="s">
        <v>430</v>
      </c>
      <c r="D480" s="21">
        <v>479</v>
      </c>
      <c r="E480" s="80" t="s">
        <v>1050</v>
      </c>
      <c r="F480" s="80" t="s">
        <v>1020</v>
      </c>
      <c r="G480" s="49" t="s">
        <v>290</v>
      </c>
      <c r="H480" s="80" t="s">
        <v>1092</v>
      </c>
      <c r="I480" s="81">
        <v>45772</v>
      </c>
      <c r="J480" s="49" t="s">
        <v>290</v>
      </c>
      <c r="K480" s="53">
        <v>998599</v>
      </c>
      <c r="L480" s="49" t="s">
        <v>32</v>
      </c>
      <c r="M480" s="49">
        <v>1</v>
      </c>
      <c r="N480" s="23" t="s">
        <v>33</v>
      </c>
      <c r="O480" s="130">
        <v>100000</v>
      </c>
      <c r="P480" s="115"/>
      <c r="Q480" s="115">
        <v>9000</v>
      </c>
      <c r="R480" s="115">
        <v>9000</v>
      </c>
      <c r="S480" s="115"/>
      <c r="T480" s="115"/>
      <c r="U480" s="115">
        <f t="shared" si="37"/>
        <v>118000</v>
      </c>
      <c r="V480" s="73"/>
      <c r="W480" s="19" t="e">
        <f>VLOOKUP(F480,[3]gstzen!$H$2:$H$500,1,0)</f>
        <v>#N/A</v>
      </c>
      <c r="X480" s="31" t="str">
        <f>VLOOKUP(H480,[3]gstzen!$E$14:$E$481,1,0)</f>
        <v>GE215020131872</v>
      </c>
      <c r="Y480" s="19">
        <f>VLOOKUP(O480,[3]gstzen!$N$2:$N$500,1,0)</f>
        <v>100000</v>
      </c>
      <c r="Z480" s="19">
        <f>VLOOKUP(Q480,[3]gstzen!$Q$2:$Q$502,1,0)</f>
        <v>9000</v>
      </c>
      <c r="AA480" s="19">
        <f>VLOOKUP(R480,[3]gstzen!$P$2:$P$500,1,0)</f>
        <v>9000</v>
      </c>
      <c r="AB480" s="19">
        <f t="shared" si="38"/>
        <v>118000</v>
      </c>
      <c r="AC480" s="73"/>
      <c r="AD480" s="27">
        <f t="shared" si="39"/>
        <v>0</v>
      </c>
      <c r="AE480" s="27">
        <f t="shared" si="40"/>
        <v>0</v>
      </c>
      <c r="AF480" s="27">
        <f t="shared" si="40"/>
        <v>0</v>
      </c>
      <c r="AG480" s="27">
        <f t="shared" si="41"/>
        <v>0</v>
      </c>
    </row>
    <row r="481" spans="1:33" s="75" customFormat="1">
      <c r="A481" s="75">
        <v>2150</v>
      </c>
      <c r="B481" s="19" t="s">
        <v>1125</v>
      </c>
      <c r="C481" s="32" t="s">
        <v>430</v>
      </c>
      <c r="D481" s="21">
        <v>480</v>
      </c>
      <c r="E481" s="80" t="s">
        <v>1067</v>
      </c>
      <c r="F481" s="80" t="s">
        <v>1020</v>
      </c>
      <c r="G481" s="49" t="s">
        <v>290</v>
      </c>
      <c r="H481" s="80" t="s">
        <v>1093</v>
      </c>
      <c r="I481" s="81">
        <v>45775</v>
      </c>
      <c r="J481" s="49" t="s">
        <v>290</v>
      </c>
      <c r="K481" s="53">
        <v>998599</v>
      </c>
      <c r="L481" s="49" t="s">
        <v>32</v>
      </c>
      <c r="M481" s="49">
        <v>1</v>
      </c>
      <c r="N481" s="23" t="s">
        <v>33</v>
      </c>
      <c r="O481" s="130">
        <v>50000</v>
      </c>
      <c r="P481" s="115"/>
      <c r="Q481" s="115">
        <v>4500</v>
      </c>
      <c r="R481" s="115">
        <v>4500</v>
      </c>
      <c r="S481" s="115"/>
      <c r="T481" s="115"/>
      <c r="U481" s="115">
        <f t="shared" si="37"/>
        <v>59000</v>
      </c>
      <c r="V481" s="73"/>
      <c r="W481" s="19" t="e">
        <f>VLOOKUP(F481,[3]gstzen!$H$2:$H$500,1,0)</f>
        <v>#N/A</v>
      </c>
      <c r="X481" s="31" t="str">
        <f>VLOOKUP(H481,[3]gstzen!$E$14:$E$481,1,0)</f>
        <v>GE215020141873</v>
      </c>
      <c r="Y481" s="19">
        <f>VLOOKUP(O481,[3]gstzen!$N$2:$N$500,1,0)</f>
        <v>50000</v>
      </c>
      <c r="Z481" s="19">
        <f>VLOOKUP(Q481,[3]gstzen!$Q$2:$Q$502,1,0)</f>
        <v>4500</v>
      </c>
      <c r="AA481" s="19">
        <f>VLOOKUP(R481,[3]gstzen!$P$2:$P$500,1,0)</f>
        <v>4500</v>
      </c>
      <c r="AB481" s="19">
        <f t="shared" si="38"/>
        <v>59000</v>
      </c>
      <c r="AC481" s="73"/>
      <c r="AD481" s="27">
        <f t="shared" si="39"/>
        <v>0</v>
      </c>
      <c r="AE481" s="27">
        <f t="shared" si="40"/>
        <v>0</v>
      </c>
      <c r="AF481" s="27">
        <f t="shared" si="40"/>
        <v>0</v>
      </c>
      <c r="AG481" s="27">
        <f t="shared" si="41"/>
        <v>0</v>
      </c>
    </row>
    <row r="482" spans="1:33" s="75" customFormat="1">
      <c r="A482" s="75">
        <v>2150</v>
      </c>
      <c r="B482" s="19" t="s">
        <v>1125</v>
      </c>
      <c r="C482" s="32" t="s">
        <v>430</v>
      </c>
      <c r="D482" s="21">
        <v>481</v>
      </c>
      <c r="E482" s="80" t="s">
        <v>1094</v>
      </c>
      <c r="F482" s="80" t="s">
        <v>1020</v>
      </c>
      <c r="G482" s="49" t="s">
        <v>290</v>
      </c>
      <c r="H482" s="80" t="s">
        <v>1095</v>
      </c>
      <c r="I482" s="81">
        <v>45775</v>
      </c>
      <c r="J482" s="49" t="s">
        <v>290</v>
      </c>
      <c r="K482" s="53">
        <v>998599</v>
      </c>
      <c r="L482" s="49" t="s">
        <v>32</v>
      </c>
      <c r="M482" s="49">
        <v>1</v>
      </c>
      <c r="N482" s="23" t="s">
        <v>33</v>
      </c>
      <c r="O482" s="130">
        <v>214230</v>
      </c>
      <c r="P482" s="115"/>
      <c r="Q482" s="115">
        <v>19280.7</v>
      </c>
      <c r="R482" s="115">
        <v>19280.7</v>
      </c>
      <c r="S482" s="115"/>
      <c r="T482" s="115"/>
      <c r="U482" s="115">
        <f t="shared" si="37"/>
        <v>252791.40000000002</v>
      </c>
      <c r="V482" s="73"/>
      <c r="W482" s="19" t="e">
        <f>VLOOKUP(F482,[3]gstzen!$H$2:$H$500,1,0)</f>
        <v>#N/A</v>
      </c>
      <c r="X482" s="31" t="str">
        <f>VLOOKUP(H482,[3]gstzen!$E$14:$E$481,1,0)</f>
        <v>GE215020151874</v>
      </c>
      <c r="Y482" s="19">
        <f>VLOOKUP(O482,[3]gstzen!$N$2:$N$500,1,0)</f>
        <v>214230</v>
      </c>
      <c r="Z482" s="19">
        <f>VLOOKUP(Q482,[3]gstzen!$Q$2:$Q$502,1,0)</f>
        <v>19280.7</v>
      </c>
      <c r="AA482" s="19">
        <f>VLOOKUP(R482,[3]gstzen!$P$2:$P$500,1,0)</f>
        <v>19280.7</v>
      </c>
      <c r="AB482" s="19">
        <f t="shared" si="38"/>
        <v>252791.40000000002</v>
      </c>
      <c r="AC482" s="73"/>
      <c r="AD482" s="27">
        <f t="shared" si="39"/>
        <v>0</v>
      </c>
      <c r="AE482" s="27">
        <f t="shared" si="40"/>
        <v>0</v>
      </c>
      <c r="AF482" s="27">
        <f t="shared" si="40"/>
        <v>0</v>
      </c>
      <c r="AG482" s="27">
        <f t="shared" si="41"/>
        <v>0</v>
      </c>
    </row>
    <row r="483" spans="1:33" s="75" customFormat="1">
      <c r="A483" s="75">
        <v>2150</v>
      </c>
      <c r="B483" s="19" t="s">
        <v>1125</v>
      </c>
      <c r="C483" s="32" t="s">
        <v>430</v>
      </c>
      <c r="D483" s="21">
        <v>482</v>
      </c>
      <c r="E483" s="80" t="s">
        <v>1094</v>
      </c>
      <c r="F483" s="80" t="s">
        <v>1020</v>
      </c>
      <c r="G483" s="49" t="s">
        <v>290</v>
      </c>
      <c r="H483" s="80" t="s">
        <v>1096</v>
      </c>
      <c r="I483" s="81">
        <v>45775</v>
      </c>
      <c r="J483" s="49" t="s">
        <v>290</v>
      </c>
      <c r="K483" s="53">
        <v>998599</v>
      </c>
      <c r="L483" s="49" t="s">
        <v>32</v>
      </c>
      <c r="M483" s="49">
        <v>1</v>
      </c>
      <c r="N483" s="23" t="s">
        <v>33</v>
      </c>
      <c r="O483" s="130">
        <v>25000</v>
      </c>
      <c r="P483" s="115"/>
      <c r="Q483" s="115">
        <v>2250</v>
      </c>
      <c r="R483" s="115">
        <v>2250</v>
      </c>
      <c r="S483" s="115"/>
      <c r="T483" s="115"/>
      <c r="U483" s="115">
        <f t="shared" si="37"/>
        <v>29500</v>
      </c>
      <c r="V483" s="73"/>
      <c r="W483" s="19" t="e">
        <f>VLOOKUP(F483,[3]gstzen!$H$2:$H$500,1,0)</f>
        <v>#N/A</v>
      </c>
      <c r="X483" s="31" t="str">
        <f>VLOOKUP(H483,[3]gstzen!$E$14:$E$481,1,0)</f>
        <v>GE215020161875</v>
      </c>
      <c r="Y483" s="19">
        <f>VLOOKUP(O483,[3]gstzen!$N$2:$N$500,1,0)</f>
        <v>25000</v>
      </c>
      <c r="Z483" s="19">
        <f>VLOOKUP(Q483,[3]gstzen!$Q$2:$Q$502,1,0)</f>
        <v>2250</v>
      </c>
      <c r="AA483" s="19">
        <f>VLOOKUP(R483,[3]gstzen!$P$2:$P$500,1,0)</f>
        <v>2250</v>
      </c>
      <c r="AB483" s="19">
        <f t="shared" si="38"/>
        <v>29500</v>
      </c>
      <c r="AC483" s="73"/>
      <c r="AD483" s="27">
        <f t="shared" si="39"/>
        <v>0</v>
      </c>
      <c r="AE483" s="27">
        <f t="shared" si="40"/>
        <v>0</v>
      </c>
      <c r="AF483" s="27">
        <f t="shared" si="40"/>
        <v>0</v>
      </c>
      <c r="AG483" s="27">
        <f t="shared" si="41"/>
        <v>0</v>
      </c>
    </row>
    <row r="484" spans="1:33" s="75" customFormat="1">
      <c r="A484" s="75">
        <v>2150</v>
      </c>
      <c r="B484" s="19" t="s">
        <v>1125</v>
      </c>
      <c r="C484" s="32" t="s">
        <v>430</v>
      </c>
      <c r="D484" s="21">
        <v>483</v>
      </c>
      <c r="E484" s="80" t="s">
        <v>1097</v>
      </c>
      <c r="F484" s="80" t="s">
        <v>1020</v>
      </c>
      <c r="G484" s="49" t="s">
        <v>290</v>
      </c>
      <c r="H484" s="80" t="s">
        <v>1098</v>
      </c>
      <c r="I484" s="81">
        <v>45775</v>
      </c>
      <c r="J484" s="49" t="s">
        <v>290</v>
      </c>
      <c r="K484" s="53">
        <v>998599</v>
      </c>
      <c r="L484" s="49" t="s">
        <v>32</v>
      </c>
      <c r="M484" s="49">
        <v>1</v>
      </c>
      <c r="N484" s="23" t="s">
        <v>33</v>
      </c>
      <c r="O484" s="130">
        <v>239230</v>
      </c>
      <c r="P484" s="115"/>
      <c r="Q484" s="115">
        <v>21530.7</v>
      </c>
      <c r="R484" s="115">
        <v>21530.7</v>
      </c>
      <c r="S484" s="115"/>
      <c r="T484" s="115"/>
      <c r="U484" s="115">
        <f t="shared" si="37"/>
        <v>282291.40000000002</v>
      </c>
      <c r="V484" s="73"/>
      <c r="W484" s="19" t="e">
        <f>VLOOKUP(F484,[3]gstzen!$H$2:$H$500,1,0)</f>
        <v>#N/A</v>
      </c>
      <c r="X484" s="31" t="str">
        <f>VLOOKUP(H484,[3]gstzen!$E$14:$E$481,1,0)</f>
        <v>GE215020171876</v>
      </c>
      <c r="Y484" s="19">
        <f>VLOOKUP(O484,[3]gstzen!$N$2:$N$500,1,0)</f>
        <v>239230</v>
      </c>
      <c r="Z484" s="19">
        <f>VLOOKUP(Q484,[3]gstzen!$Q$2:$Q$502,1,0)</f>
        <v>21530.7</v>
      </c>
      <c r="AA484" s="19">
        <f>VLOOKUP(R484,[3]gstzen!$P$2:$P$500,1,0)</f>
        <v>21530.7</v>
      </c>
      <c r="AB484" s="19">
        <f t="shared" si="38"/>
        <v>282291.40000000002</v>
      </c>
      <c r="AC484" s="73"/>
      <c r="AD484" s="27">
        <f t="shared" si="39"/>
        <v>0</v>
      </c>
      <c r="AE484" s="27">
        <f t="shared" si="40"/>
        <v>0</v>
      </c>
      <c r="AF484" s="27">
        <f t="shared" si="40"/>
        <v>0</v>
      </c>
      <c r="AG484" s="27">
        <f t="shared" si="41"/>
        <v>0</v>
      </c>
    </row>
    <row r="485" spans="1:33" s="75" customFormat="1">
      <c r="A485" s="75">
        <v>2150</v>
      </c>
      <c r="B485" s="19" t="s">
        <v>1125</v>
      </c>
      <c r="C485" s="32" t="s">
        <v>430</v>
      </c>
      <c r="D485" s="21">
        <v>484</v>
      </c>
      <c r="E485" s="80" t="s">
        <v>1052</v>
      </c>
      <c r="F485" s="80" t="s">
        <v>1020</v>
      </c>
      <c r="G485" s="49" t="s">
        <v>290</v>
      </c>
      <c r="H485" s="80" t="s">
        <v>1099</v>
      </c>
      <c r="I485" s="81">
        <v>45775</v>
      </c>
      <c r="J485" s="49" t="s">
        <v>290</v>
      </c>
      <c r="K485" s="53">
        <v>998599</v>
      </c>
      <c r="L485" s="49" t="s">
        <v>32</v>
      </c>
      <c r="M485" s="49">
        <v>1</v>
      </c>
      <c r="N485" s="23" t="s">
        <v>33</v>
      </c>
      <c r="O485" s="130">
        <v>50000</v>
      </c>
      <c r="P485" s="115"/>
      <c r="Q485" s="115">
        <v>4500</v>
      </c>
      <c r="R485" s="115">
        <v>4500</v>
      </c>
      <c r="S485" s="115"/>
      <c r="T485" s="115"/>
      <c r="U485" s="115">
        <f t="shared" si="37"/>
        <v>59000</v>
      </c>
      <c r="V485" s="73"/>
      <c r="W485" s="19" t="e">
        <f>VLOOKUP(F485,[3]gstzen!$H$2:$H$500,1,0)</f>
        <v>#N/A</v>
      </c>
      <c r="X485" s="31" t="str">
        <f>VLOOKUP(H485,[3]gstzen!$E$14:$E$481,1,0)</f>
        <v>GE215020181877</v>
      </c>
      <c r="Y485" s="19">
        <f>VLOOKUP(O485,[3]gstzen!$N$2:$N$500,1,0)</f>
        <v>50000</v>
      </c>
      <c r="Z485" s="19">
        <f>VLOOKUP(Q485,[3]gstzen!$Q$2:$Q$502,1,0)</f>
        <v>4500</v>
      </c>
      <c r="AA485" s="19">
        <f>VLOOKUP(R485,[3]gstzen!$P$2:$P$500,1,0)</f>
        <v>4500</v>
      </c>
      <c r="AB485" s="19">
        <f t="shared" si="38"/>
        <v>59000</v>
      </c>
      <c r="AC485" s="73"/>
      <c r="AD485" s="27">
        <f t="shared" si="39"/>
        <v>0</v>
      </c>
      <c r="AE485" s="27">
        <f t="shared" si="40"/>
        <v>0</v>
      </c>
      <c r="AF485" s="27">
        <f t="shared" si="40"/>
        <v>0</v>
      </c>
      <c r="AG485" s="27">
        <f t="shared" si="41"/>
        <v>0</v>
      </c>
    </row>
    <row r="486" spans="1:33" s="75" customFormat="1">
      <c r="A486" s="75">
        <v>2150</v>
      </c>
      <c r="B486" s="19" t="s">
        <v>1125</v>
      </c>
      <c r="C486" s="32" t="s">
        <v>430</v>
      </c>
      <c r="D486" s="21">
        <v>485</v>
      </c>
      <c r="E486" s="80" t="s">
        <v>1100</v>
      </c>
      <c r="F486" s="80" t="s">
        <v>1020</v>
      </c>
      <c r="G486" s="49" t="s">
        <v>290</v>
      </c>
      <c r="H486" s="80" t="s">
        <v>1101</v>
      </c>
      <c r="I486" s="81">
        <v>45775</v>
      </c>
      <c r="J486" s="49" t="s">
        <v>290</v>
      </c>
      <c r="K486" s="53">
        <v>998599</v>
      </c>
      <c r="L486" s="49" t="s">
        <v>32</v>
      </c>
      <c r="M486" s="49">
        <v>1</v>
      </c>
      <c r="N486" s="23" t="s">
        <v>33</v>
      </c>
      <c r="O486" s="130">
        <v>239230</v>
      </c>
      <c r="P486" s="115"/>
      <c r="Q486" s="115">
        <v>21530.7</v>
      </c>
      <c r="R486" s="115">
        <v>21530.7</v>
      </c>
      <c r="S486" s="115"/>
      <c r="T486" s="115"/>
      <c r="U486" s="115">
        <f t="shared" si="37"/>
        <v>282291.40000000002</v>
      </c>
      <c r="V486" s="73"/>
      <c r="W486" s="19" t="e">
        <f>VLOOKUP(F486,[3]gstzen!$H$2:$H$500,1,0)</f>
        <v>#N/A</v>
      </c>
      <c r="X486" s="31" t="str">
        <f>VLOOKUP(H486,[3]gstzen!$E$14:$E$481,1,0)</f>
        <v>GE215020191878</v>
      </c>
      <c r="Y486" s="19">
        <f>VLOOKUP(O486,[3]gstzen!$N$2:$N$500,1,0)</f>
        <v>239230</v>
      </c>
      <c r="Z486" s="19">
        <f>VLOOKUP(Q486,[3]gstzen!$Q$2:$Q$502,1,0)</f>
        <v>21530.7</v>
      </c>
      <c r="AA486" s="19">
        <f>VLOOKUP(R486,[3]gstzen!$P$2:$P$500,1,0)</f>
        <v>21530.7</v>
      </c>
      <c r="AB486" s="19">
        <f t="shared" si="38"/>
        <v>282291.40000000002</v>
      </c>
      <c r="AC486" s="73"/>
      <c r="AD486" s="27">
        <f t="shared" si="39"/>
        <v>0</v>
      </c>
      <c r="AE486" s="27">
        <f t="shared" si="40"/>
        <v>0</v>
      </c>
      <c r="AF486" s="27">
        <f t="shared" si="40"/>
        <v>0</v>
      </c>
      <c r="AG486" s="27">
        <f t="shared" si="41"/>
        <v>0</v>
      </c>
    </row>
    <row r="487" spans="1:33" s="75" customFormat="1">
      <c r="A487" s="75">
        <v>2150</v>
      </c>
      <c r="B487" s="19" t="s">
        <v>1125</v>
      </c>
      <c r="C487" s="32" t="s">
        <v>430</v>
      </c>
      <c r="D487" s="21">
        <v>486</v>
      </c>
      <c r="E487" s="80" t="s">
        <v>1097</v>
      </c>
      <c r="F487" s="80" t="s">
        <v>1020</v>
      </c>
      <c r="G487" s="49" t="s">
        <v>290</v>
      </c>
      <c r="H487" s="80" t="s">
        <v>1102</v>
      </c>
      <c r="I487" s="81">
        <v>45775</v>
      </c>
      <c r="J487" s="49" t="s">
        <v>290</v>
      </c>
      <c r="K487" s="53">
        <v>998599</v>
      </c>
      <c r="L487" s="49" t="s">
        <v>32</v>
      </c>
      <c r="M487" s="49">
        <v>1</v>
      </c>
      <c r="N487" s="23" t="s">
        <v>33</v>
      </c>
      <c r="O487" s="130">
        <v>239230</v>
      </c>
      <c r="P487" s="115"/>
      <c r="Q487" s="115">
        <v>21530.7</v>
      </c>
      <c r="R487" s="115">
        <v>21530.7</v>
      </c>
      <c r="S487" s="115"/>
      <c r="T487" s="115"/>
      <c r="U487" s="115">
        <f t="shared" si="37"/>
        <v>282291.40000000002</v>
      </c>
      <c r="V487" s="73"/>
      <c r="W487" s="19" t="e">
        <f>VLOOKUP(F487,[3]gstzen!$H$2:$H$500,1,0)</f>
        <v>#N/A</v>
      </c>
      <c r="X487" s="31" t="str">
        <f>VLOOKUP(H487,[3]gstzen!$E$14:$E$481,1,0)</f>
        <v>GE215020201879</v>
      </c>
      <c r="Y487" s="19">
        <f>VLOOKUP(O487,[3]gstzen!$N$2:$N$500,1,0)</f>
        <v>239230</v>
      </c>
      <c r="Z487" s="19">
        <f>VLOOKUP(Q487,[3]gstzen!$Q$2:$Q$502,1,0)</f>
        <v>21530.7</v>
      </c>
      <c r="AA487" s="19">
        <f>VLOOKUP(R487,[3]gstzen!$P$2:$P$500,1,0)</f>
        <v>21530.7</v>
      </c>
      <c r="AB487" s="19">
        <f t="shared" si="38"/>
        <v>282291.40000000002</v>
      </c>
      <c r="AC487" s="73"/>
      <c r="AD487" s="27">
        <f t="shared" si="39"/>
        <v>0</v>
      </c>
      <c r="AE487" s="27">
        <f t="shared" si="40"/>
        <v>0</v>
      </c>
      <c r="AF487" s="27">
        <f t="shared" si="40"/>
        <v>0</v>
      </c>
      <c r="AG487" s="27">
        <f t="shared" si="41"/>
        <v>0</v>
      </c>
    </row>
    <row r="488" spans="1:33" s="75" customFormat="1">
      <c r="A488" s="75">
        <v>2150</v>
      </c>
      <c r="B488" s="19" t="s">
        <v>1125</v>
      </c>
      <c r="C488" s="32" t="s">
        <v>430</v>
      </c>
      <c r="D488" s="21">
        <v>487</v>
      </c>
      <c r="E488" s="80" t="s">
        <v>1103</v>
      </c>
      <c r="F488" s="80" t="s">
        <v>1020</v>
      </c>
      <c r="G488" s="49" t="s">
        <v>290</v>
      </c>
      <c r="H488" s="80" t="s">
        <v>1104</v>
      </c>
      <c r="I488" s="81">
        <v>45775</v>
      </c>
      <c r="J488" s="49" t="s">
        <v>290</v>
      </c>
      <c r="K488" s="53">
        <v>998599</v>
      </c>
      <c r="L488" s="49" t="s">
        <v>32</v>
      </c>
      <c r="M488" s="49">
        <v>1</v>
      </c>
      <c r="N488" s="23" t="s">
        <v>33</v>
      </c>
      <c r="O488" s="130">
        <v>25000</v>
      </c>
      <c r="P488" s="115"/>
      <c r="Q488" s="115">
        <v>2250</v>
      </c>
      <c r="R488" s="115">
        <v>2250</v>
      </c>
      <c r="S488" s="115"/>
      <c r="T488" s="115"/>
      <c r="U488" s="115">
        <f t="shared" si="37"/>
        <v>29500</v>
      </c>
      <c r="V488" s="73"/>
      <c r="W488" s="19" t="e">
        <f>VLOOKUP(F488,[3]gstzen!$H$2:$H$500,1,0)</f>
        <v>#N/A</v>
      </c>
      <c r="X488" s="31" t="str">
        <f>VLOOKUP(H488,[3]gstzen!$E$14:$E$481,1,0)</f>
        <v>GE215020211880</v>
      </c>
      <c r="Y488" s="19">
        <f>VLOOKUP(O488,[3]gstzen!$N$2:$N$500,1,0)</f>
        <v>25000</v>
      </c>
      <c r="Z488" s="19">
        <f>VLOOKUP(Q488,[3]gstzen!$Q$2:$Q$502,1,0)</f>
        <v>2250</v>
      </c>
      <c r="AA488" s="19">
        <f>VLOOKUP(R488,[3]gstzen!$P$2:$P$500,1,0)</f>
        <v>2250</v>
      </c>
      <c r="AB488" s="19">
        <f t="shared" si="38"/>
        <v>29500</v>
      </c>
      <c r="AC488" s="73"/>
      <c r="AD488" s="27">
        <f t="shared" si="39"/>
        <v>0</v>
      </c>
      <c r="AE488" s="27">
        <f t="shared" si="40"/>
        <v>0</v>
      </c>
      <c r="AF488" s="27">
        <f t="shared" si="40"/>
        <v>0</v>
      </c>
      <c r="AG488" s="27">
        <f t="shared" si="41"/>
        <v>0</v>
      </c>
    </row>
    <row r="489" spans="1:33" s="75" customFormat="1">
      <c r="A489" s="75">
        <v>2150</v>
      </c>
      <c r="B489" s="19" t="s">
        <v>1125</v>
      </c>
      <c r="C489" s="32" t="s">
        <v>430</v>
      </c>
      <c r="D489" s="21">
        <v>488</v>
      </c>
      <c r="E489" s="80" t="s">
        <v>1067</v>
      </c>
      <c r="F489" s="80" t="s">
        <v>1020</v>
      </c>
      <c r="G489" s="49" t="s">
        <v>290</v>
      </c>
      <c r="H489" s="80" t="s">
        <v>1105</v>
      </c>
      <c r="I489" s="81">
        <v>45775</v>
      </c>
      <c r="J489" s="49" t="s">
        <v>290</v>
      </c>
      <c r="K489" s="53">
        <v>998599</v>
      </c>
      <c r="L489" s="49" t="s">
        <v>32</v>
      </c>
      <c r="M489" s="49">
        <v>1</v>
      </c>
      <c r="N489" s="23" t="s">
        <v>33</v>
      </c>
      <c r="O489" s="130">
        <v>25000</v>
      </c>
      <c r="P489" s="115"/>
      <c r="Q489" s="115">
        <v>2250</v>
      </c>
      <c r="R489" s="115">
        <v>2250</v>
      </c>
      <c r="S489" s="115"/>
      <c r="T489" s="115"/>
      <c r="U489" s="115">
        <f t="shared" si="37"/>
        <v>29500</v>
      </c>
      <c r="V489" s="73"/>
      <c r="W489" s="19" t="e">
        <f>VLOOKUP(F489,[3]gstzen!$H$2:$H$500,1,0)</f>
        <v>#N/A</v>
      </c>
      <c r="X489" s="31" t="str">
        <f>VLOOKUP(H489,[3]gstzen!$E$14:$E$481,1,0)</f>
        <v>GE215020221881</v>
      </c>
      <c r="Y489" s="19">
        <f>VLOOKUP(O489,[3]gstzen!$N$2:$N$500,1,0)</f>
        <v>25000</v>
      </c>
      <c r="Z489" s="19">
        <f>VLOOKUP(Q489,[3]gstzen!$Q$2:$Q$502,1,0)</f>
        <v>2250</v>
      </c>
      <c r="AA489" s="19">
        <f>VLOOKUP(R489,[3]gstzen!$P$2:$P$500,1,0)</f>
        <v>2250</v>
      </c>
      <c r="AB489" s="19">
        <f t="shared" si="38"/>
        <v>29500</v>
      </c>
      <c r="AC489" s="73"/>
      <c r="AD489" s="27">
        <f t="shared" si="39"/>
        <v>0</v>
      </c>
      <c r="AE489" s="27">
        <f t="shared" si="40"/>
        <v>0</v>
      </c>
      <c r="AF489" s="27">
        <f t="shared" si="40"/>
        <v>0</v>
      </c>
      <c r="AG489" s="27">
        <f t="shared" si="41"/>
        <v>0</v>
      </c>
    </row>
    <row r="490" spans="1:33" s="75" customFormat="1">
      <c r="A490" s="75">
        <v>2150</v>
      </c>
      <c r="B490" s="19" t="s">
        <v>1125</v>
      </c>
      <c r="C490" s="32" t="s">
        <v>430</v>
      </c>
      <c r="D490" s="21">
        <v>489</v>
      </c>
      <c r="E490" s="80" t="s">
        <v>1106</v>
      </c>
      <c r="F490" s="80" t="s">
        <v>1020</v>
      </c>
      <c r="G490" s="49" t="s">
        <v>290</v>
      </c>
      <c r="H490" s="80" t="s">
        <v>1107</v>
      </c>
      <c r="I490" s="81">
        <v>45775</v>
      </c>
      <c r="J490" s="49" t="s">
        <v>290</v>
      </c>
      <c r="K490" s="53">
        <v>998599</v>
      </c>
      <c r="L490" s="49" t="s">
        <v>32</v>
      </c>
      <c r="M490" s="49">
        <v>1</v>
      </c>
      <c r="N490" s="23" t="s">
        <v>33</v>
      </c>
      <c r="O490" s="130">
        <v>25000</v>
      </c>
      <c r="P490" s="115"/>
      <c r="Q490" s="115">
        <v>2250</v>
      </c>
      <c r="R490" s="115">
        <v>2250</v>
      </c>
      <c r="S490" s="115"/>
      <c r="T490" s="115"/>
      <c r="U490" s="115">
        <f t="shared" si="37"/>
        <v>29500</v>
      </c>
      <c r="V490" s="73"/>
      <c r="W490" s="19" t="e">
        <f>VLOOKUP(F490,[3]gstzen!$H$2:$H$500,1,0)</f>
        <v>#N/A</v>
      </c>
      <c r="X490" s="31" t="str">
        <f>VLOOKUP(H490,[3]gstzen!$E$14:$E$481,1,0)</f>
        <v>GE215020231882</v>
      </c>
      <c r="Y490" s="19">
        <f>VLOOKUP(O490,[3]gstzen!$N$2:$N$500,1,0)</f>
        <v>25000</v>
      </c>
      <c r="Z490" s="19">
        <f>VLOOKUP(Q490,[3]gstzen!$Q$2:$Q$502,1,0)</f>
        <v>2250</v>
      </c>
      <c r="AA490" s="19">
        <f>VLOOKUP(R490,[3]gstzen!$P$2:$P$500,1,0)</f>
        <v>2250</v>
      </c>
      <c r="AB490" s="19">
        <f t="shared" si="38"/>
        <v>29500</v>
      </c>
      <c r="AC490" s="73"/>
      <c r="AD490" s="27">
        <f t="shared" si="39"/>
        <v>0</v>
      </c>
      <c r="AE490" s="27">
        <f t="shared" si="40"/>
        <v>0</v>
      </c>
      <c r="AF490" s="27">
        <f t="shared" si="40"/>
        <v>0</v>
      </c>
      <c r="AG490" s="27">
        <f t="shared" si="41"/>
        <v>0</v>
      </c>
    </row>
    <row r="491" spans="1:33" s="75" customFormat="1">
      <c r="A491" s="75">
        <v>2150</v>
      </c>
      <c r="B491" s="19" t="s">
        <v>1125</v>
      </c>
      <c r="C491" s="32" t="s">
        <v>430</v>
      </c>
      <c r="D491" s="21">
        <v>490</v>
      </c>
      <c r="E491" s="80" t="s">
        <v>1108</v>
      </c>
      <c r="F491" s="80" t="s">
        <v>1020</v>
      </c>
      <c r="G491" s="49" t="s">
        <v>290</v>
      </c>
      <c r="H491" s="80" t="s">
        <v>1109</v>
      </c>
      <c r="I491" s="81">
        <v>45775</v>
      </c>
      <c r="J491" s="49" t="s">
        <v>290</v>
      </c>
      <c r="K491" s="53">
        <v>998599</v>
      </c>
      <c r="L491" s="49" t="s">
        <v>32</v>
      </c>
      <c r="M491" s="49">
        <v>1</v>
      </c>
      <c r="N491" s="23" t="s">
        <v>33</v>
      </c>
      <c r="O491" s="130">
        <v>25000</v>
      </c>
      <c r="P491" s="115"/>
      <c r="Q491" s="115">
        <v>2250</v>
      </c>
      <c r="R491" s="115">
        <v>2250</v>
      </c>
      <c r="S491" s="115"/>
      <c r="T491" s="115"/>
      <c r="U491" s="115">
        <f t="shared" si="37"/>
        <v>29500</v>
      </c>
      <c r="V491" s="73"/>
      <c r="W491" s="19" t="e">
        <f>VLOOKUP(F491,[3]gstzen!$H$2:$H$500,1,0)</f>
        <v>#N/A</v>
      </c>
      <c r="X491" s="31" t="str">
        <f>VLOOKUP(H491,[3]gstzen!$E$14:$E$481,1,0)</f>
        <v>GE215020241883</v>
      </c>
      <c r="Y491" s="19">
        <f>VLOOKUP(O491,[3]gstzen!$N$2:$N$500,1,0)</f>
        <v>25000</v>
      </c>
      <c r="Z491" s="19">
        <f>VLOOKUP(Q491,[3]gstzen!$Q$2:$Q$502,1,0)</f>
        <v>2250</v>
      </c>
      <c r="AA491" s="19">
        <f>VLOOKUP(R491,[3]gstzen!$P$2:$P$500,1,0)</f>
        <v>2250</v>
      </c>
      <c r="AB491" s="19">
        <f t="shared" si="38"/>
        <v>29500</v>
      </c>
      <c r="AC491" s="73"/>
      <c r="AD491" s="27">
        <f t="shared" si="39"/>
        <v>0</v>
      </c>
      <c r="AE491" s="27">
        <f t="shared" si="40"/>
        <v>0</v>
      </c>
      <c r="AF491" s="27">
        <f t="shared" si="40"/>
        <v>0</v>
      </c>
      <c r="AG491" s="27">
        <f t="shared" si="41"/>
        <v>0</v>
      </c>
    </row>
    <row r="492" spans="1:33" s="75" customFormat="1">
      <c r="A492" s="75">
        <v>2150</v>
      </c>
      <c r="B492" s="19" t="s">
        <v>1125</v>
      </c>
      <c r="C492" s="32" t="s">
        <v>430</v>
      </c>
      <c r="D492" s="21">
        <v>491</v>
      </c>
      <c r="E492" s="80" t="s">
        <v>1067</v>
      </c>
      <c r="F492" s="80" t="s">
        <v>1020</v>
      </c>
      <c r="G492" s="49" t="s">
        <v>290</v>
      </c>
      <c r="H492" s="80" t="s">
        <v>1110</v>
      </c>
      <c r="I492" s="81">
        <v>45776</v>
      </c>
      <c r="J492" s="49" t="s">
        <v>290</v>
      </c>
      <c r="K492" s="53">
        <v>998599</v>
      </c>
      <c r="L492" s="49" t="s">
        <v>32</v>
      </c>
      <c r="M492" s="49">
        <v>1</v>
      </c>
      <c r="N492" s="23" t="s">
        <v>33</v>
      </c>
      <c r="O492" s="130">
        <v>100000</v>
      </c>
      <c r="P492" s="115"/>
      <c r="Q492" s="115">
        <v>9000</v>
      </c>
      <c r="R492" s="115">
        <v>9000</v>
      </c>
      <c r="S492" s="115"/>
      <c r="T492" s="115"/>
      <c r="U492" s="115">
        <f t="shared" ref="U492:U500" si="42">O492+Q492+R492</f>
        <v>118000</v>
      </c>
      <c r="V492" s="73"/>
      <c r="W492" s="19" t="e">
        <f>VLOOKUP(F492,[3]gstzen!$H$2:$H$500,1,0)</f>
        <v>#N/A</v>
      </c>
      <c r="X492" s="31" t="str">
        <f>VLOOKUP(H492,[3]gstzen!$E$14:$E$481,1,0)</f>
        <v>GE215020251884</v>
      </c>
      <c r="Y492" s="19">
        <f>VLOOKUP(O492,[3]gstzen!$N$2:$N$500,1,0)</f>
        <v>100000</v>
      </c>
      <c r="Z492" s="19">
        <f>VLOOKUP(Q492,[3]gstzen!$Q$2:$Q$502,1,0)</f>
        <v>9000</v>
      </c>
      <c r="AA492" s="19">
        <f>VLOOKUP(R492,[3]gstzen!$P$2:$P$500,1,0)</f>
        <v>9000</v>
      </c>
      <c r="AB492" s="19">
        <f t="shared" si="38"/>
        <v>118000</v>
      </c>
      <c r="AC492" s="73"/>
      <c r="AD492" s="27">
        <f t="shared" si="39"/>
        <v>0</v>
      </c>
      <c r="AE492" s="27">
        <f t="shared" si="40"/>
        <v>0</v>
      </c>
      <c r="AF492" s="27">
        <f t="shared" si="40"/>
        <v>0</v>
      </c>
      <c r="AG492" s="27">
        <f t="shared" si="41"/>
        <v>0</v>
      </c>
    </row>
    <row r="493" spans="1:33" s="75" customFormat="1">
      <c r="A493" s="75">
        <v>2150</v>
      </c>
      <c r="B493" s="19" t="s">
        <v>1125</v>
      </c>
      <c r="C493" s="32" t="s">
        <v>430</v>
      </c>
      <c r="D493" s="21">
        <v>492</v>
      </c>
      <c r="E493" s="80" t="s">
        <v>1111</v>
      </c>
      <c r="F493" s="80" t="s">
        <v>1020</v>
      </c>
      <c r="G493" s="49" t="s">
        <v>290</v>
      </c>
      <c r="H493" s="80" t="s">
        <v>1112</v>
      </c>
      <c r="I493" s="81">
        <v>45776</v>
      </c>
      <c r="J493" s="49" t="s">
        <v>290</v>
      </c>
      <c r="K493" s="53">
        <v>998599</v>
      </c>
      <c r="L493" s="49" t="s">
        <v>32</v>
      </c>
      <c r="M493" s="49">
        <v>1</v>
      </c>
      <c r="N493" s="23" t="s">
        <v>33</v>
      </c>
      <c r="O493" s="130">
        <v>25000</v>
      </c>
      <c r="P493" s="115"/>
      <c r="Q493" s="115">
        <v>2250</v>
      </c>
      <c r="R493" s="115">
        <v>2250</v>
      </c>
      <c r="S493" s="115"/>
      <c r="T493" s="115"/>
      <c r="U493" s="115">
        <f t="shared" si="42"/>
        <v>29500</v>
      </c>
      <c r="V493" s="73"/>
      <c r="W493" s="19" t="e">
        <f>VLOOKUP(F493,[3]gstzen!$H$2:$H$500,1,0)</f>
        <v>#N/A</v>
      </c>
      <c r="X493" s="31" t="str">
        <f>VLOOKUP(H493,[3]gstzen!$E$14:$E$481,1,0)</f>
        <v>GE215020261885</v>
      </c>
      <c r="Y493" s="19">
        <f>VLOOKUP(O493,[3]gstzen!$N$2:$N$500,1,0)</f>
        <v>25000</v>
      </c>
      <c r="Z493" s="19">
        <f>VLOOKUP(Q493,[3]gstzen!$Q$2:$Q$502,1,0)</f>
        <v>2250</v>
      </c>
      <c r="AA493" s="19">
        <f>VLOOKUP(R493,[3]gstzen!$P$2:$P$500,1,0)</f>
        <v>2250</v>
      </c>
      <c r="AB493" s="19">
        <f t="shared" si="38"/>
        <v>29500</v>
      </c>
      <c r="AC493" s="73"/>
      <c r="AD493" s="27">
        <f t="shared" si="39"/>
        <v>0</v>
      </c>
      <c r="AE493" s="27">
        <f t="shared" si="40"/>
        <v>0</v>
      </c>
      <c r="AF493" s="27">
        <f t="shared" si="40"/>
        <v>0</v>
      </c>
      <c r="AG493" s="27">
        <f t="shared" si="41"/>
        <v>0</v>
      </c>
    </row>
    <row r="494" spans="1:33" s="75" customFormat="1">
      <c r="A494" s="75">
        <v>2150</v>
      </c>
      <c r="B494" s="19" t="s">
        <v>1125</v>
      </c>
      <c r="C494" s="32" t="s">
        <v>430</v>
      </c>
      <c r="D494" s="21">
        <v>493</v>
      </c>
      <c r="E494" s="80" t="s">
        <v>1113</v>
      </c>
      <c r="F494" s="80" t="s">
        <v>1020</v>
      </c>
      <c r="G494" s="49" t="s">
        <v>290</v>
      </c>
      <c r="H494" s="80" t="s">
        <v>1114</v>
      </c>
      <c r="I494" s="81">
        <v>45776</v>
      </c>
      <c r="J494" s="49" t="s">
        <v>290</v>
      </c>
      <c r="K494" s="53">
        <v>998599</v>
      </c>
      <c r="L494" s="49" t="s">
        <v>32</v>
      </c>
      <c r="M494" s="49">
        <v>1</v>
      </c>
      <c r="N494" s="23" t="s">
        <v>33</v>
      </c>
      <c r="O494" s="130">
        <v>25000</v>
      </c>
      <c r="P494" s="115"/>
      <c r="Q494" s="115">
        <v>2250</v>
      </c>
      <c r="R494" s="115">
        <v>2250</v>
      </c>
      <c r="S494" s="115"/>
      <c r="T494" s="115"/>
      <c r="U494" s="115">
        <f t="shared" si="42"/>
        <v>29500</v>
      </c>
      <c r="V494" s="73"/>
      <c r="W494" s="19" t="e">
        <f>VLOOKUP(F494,[3]gstzen!$H$2:$H$500,1,0)</f>
        <v>#N/A</v>
      </c>
      <c r="X494" s="31" t="str">
        <f>VLOOKUP(H494,[3]gstzen!$E$14:$E$481,1,0)</f>
        <v>GE215020271886</v>
      </c>
      <c r="Y494" s="19">
        <f>VLOOKUP(O494,[3]gstzen!$N$2:$N$500,1,0)</f>
        <v>25000</v>
      </c>
      <c r="Z494" s="19">
        <f>VLOOKUP(Q494,[3]gstzen!$Q$2:$Q$502,1,0)</f>
        <v>2250</v>
      </c>
      <c r="AA494" s="19">
        <f>VLOOKUP(R494,[3]gstzen!$P$2:$P$500,1,0)</f>
        <v>2250</v>
      </c>
      <c r="AB494" s="19">
        <f t="shared" si="38"/>
        <v>29500</v>
      </c>
      <c r="AC494" s="73"/>
      <c r="AD494" s="27">
        <f t="shared" si="39"/>
        <v>0</v>
      </c>
      <c r="AE494" s="27">
        <f t="shared" si="40"/>
        <v>0</v>
      </c>
      <c r="AF494" s="27">
        <f t="shared" si="40"/>
        <v>0</v>
      </c>
      <c r="AG494" s="27">
        <f t="shared" si="41"/>
        <v>0</v>
      </c>
    </row>
    <row r="495" spans="1:33" s="75" customFormat="1">
      <c r="A495" s="75">
        <v>2150</v>
      </c>
      <c r="B495" s="19" t="s">
        <v>1125</v>
      </c>
      <c r="C495" s="32" t="s">
        <v>430</v>
      </c>
      <c r="D495" s="21">
        <v>494</v>
      </c>
      <c r="E495" s="80" t="s">
        <v>1115</v>
      </c>
      <c r="F495" s="80" t="s">
        <v>1020</v>
      </c>
      <c r="G495" s="49" t="s">
        <v>290</v>
      </c>
      <c r="H495" s="80" t="s">
        <v>1116</v>
      </c>
      <c r="I495" s="81">
        <v>45776</v>
      </c>
      <c r="J495" s="49" t="s">
        <v>290</v>
      </c>
      <c r="K495" s="53">
        <v>998599</v>
      </c>
      <c r="L495" s="49" t="s">
        <v>32</v>
      </c>
      <c r="M495" s="49">
        <v>1</v>
      </c>
      <c r="N495" s="23" t="s">
        <v>33</v>
      </c>
      <c r="O495" s="130">
        <v>25000</v>
      </c>
      <c r="P495" s="115"/>
      <c r="Q495" s="115">
        <v>2250</v>
      </c>
      <c r="R495" s="115">
        <v>2250</v>
      </c>
      <c r="S495" s="115"/>
      <c r="T495" s="115"/>
      <c r="U495" s="115">
        <f t="shared" si="42"/>
        <v>29500</v>
      </c>
      <c r="V495" s="73"/>
      <c r="W495" s="19" t="e">
        <f>VLOOKUP(F495,[3]gstzen!$H$2:$H$500,1,0)</f>
        <v>#N/A</v>
      </c>
      <c r="X495" s="31" t="str">
        <f>VLOOKUP(H495,[3]gstzen!$E$14:$E$481,1,0)</f>
        <v>GE215020281887</v>
      </c>
      <c r="Y495" s="19">
        <f>VLOOKUP(O495,[3]gstzen!$N$2:$N$500,1,0)</f>
        <v>25000</v>
      </c>
      <c r="Z495" s="19">
        <f>VLOOKUP(Q495,[3]gstzen!$Q$2:$Q$502,1,0)</f>
        <v>2250</v>
      </c>
      <c r="AA495" s="19">
        <f>VLOOKUP(R495,[3]gstzen!$P$2:$P$500,1,0)</f>
        <v>2250</v>
      </c>
      <c r="AB495" s="19">
        <f t="shared" si="38"/>
        <v>29500</v>
      </c>
      <c r="AC495" s="73"/>
      <c r="AD495" s="27">
        <f t="shared" si="39"/>
        <v>0</v>
      </c>
      <c r="AE495" s="27">
        <f t="shared" si="40"/>
        <v>0</v>
      </c>
      <c r="AF495" s="27">
        <f t="shared" si="40"/>
        <v>0</v>
      </c>
      <c r="AG495" s="27">
        <f t="shared" si="41"/>
        <v>0</v>
      </c>
    </row>
    <row r="496" spans="1:33" s="75" customFormat="1">
      <c r="A496" s="75">
        <v>2150</v>
      </c>
      <c r="B496" s="19" t="s">
        <v>1125</v>
      </c>
      <c r="C496" s="32" t="s">
        <v>430</v>
      </c>
      <c r="D496" s="21">
        <v>495</v>
      </c>
      <c r="E496" s="80" t="s">
        <v>1115</v>
      </c>
      <c r="F496" s="80" t="s">
        <v>1020</v>
      </c>
      <c r="G496" s="49" t="s">
        <v>290</v>
      </c>
      <c r="H496" s="80" t="s">
        <v>1117</v>
      </c>
      <c r="I496" s="81">
        <v>45776</v>
      </c>
      <c r="J496" s="49" t="s">
        <v>290</v>
      </c>
      <c r="K496" s="53">
        <v>998599</v>
      </c>
      <c r="L496" s="49" t="s">
        <v>32</v>
      </c>
      <c r="M496" s="49">
        <v>1</v>
      </c>
      <c r="N496" s="23" t="s">
        <v>33</v>
      </c>
      <c r="O496" s="130">
        <v>239230</v>
      </c>
      <c r="P496" s="115"/>
      <c r="Q496" s="115">
        <v>21530.7</v>
      </c>
      <c r="R496" s="115">
        <v>21530.7</v>
      </c>
      <c r="S496" s="115"/>
      <c r="T496" s="115"/>
      <c r="U496" s="115">
        <f t="shared" si="42"/>
        <v>282291.40000000002</v>
      </c>
      <c r="V496" s="73"/>
      <c r="W496" s="19" t="e">
        <f>VLOOKUP(F496,[3]gstzen!$H$2:$H$500,1,0)</f>
        <v>#N/A</v>
      </c>
      <c r="X496" s="31" t="str">
        <f>VLOOKUP(H496,[3]gstzen!$E$14:$E$481,1,0)</f>
        <v>GE215020291888</v>
      </c>
      <c r="Y496" s="19">
        <f>VLOOKUP(O496,[3]gstzen!$N$2:$N$500,1,0)</f>
        <v>239230</v>
      </c>
      <c r="Z496" s="19">
        <f>VLOOKUP(Q496,[3]gstzen!$Q$2:$Q$502,1,0)</f>
        <v>21530.7</v>
      </c>
      <c r="AA496" s="19">
        <f>VLOOKUP(R496,[3]gstzen!$P$2:$P$500,1,0)</f>
        <v>21530.7</v>
      </c>
      <c r="AB496" s="19">
        <f t="shared" si="38"/>
        <v>282291.40000000002</v>
      </c>
      <c r="AC496" s="73"/>
      <c r="AD496" s="27">
        <f t="shared" si="39"/>
        <v>0</v>
      </c>
      <c r="AE496" s="27">
        <f t="shared" si="40"/>
        <v>0</v>
      </c>
      <c r="AF496" s="27">
        <f t="shared" si="40"/>
        <v>0</v>
      </c>
      <c r="AG496" s="27">
        <f t="shared" si="41"/>
        <v>0</v>
      </c>
    </row>
    <row r="497" spans="1:33" s="75" customFormat="1">
      <c r="A497" s="75">
        <v>2150</v>
      </c>
      <c r="B497" s="19" t="s">
        <v>1125</v>
      </c>
      <c r="C497" s="32" t="s">
        <v>430</v>
      </c>
      <c r="D497" s="21">
        <v>496</v>
      </c>
      <c r="E497" s="80" t="s">
        <v>1115</v>
      </c>
      <c r="F497" s="80" t="s">
        <v>1020</v>
      </c>
      <c r="G497" s="49" t="s">
        <v>290</v>
      </c>
      <c r="H497" s="61" t="s">
        <v>1118</v>
      </c>
      <c r="I497" s="81">
        <v>45776</v>
      </c>
      <c r="J497" s="49" t="s">
        <v>290</v>
      </c>
      <c r="K497" s="53">
        <v>998599</v>
      </c>
      <c r="L497" s="49" t="s">
        <v>32</v>
      </c>
      <c r="M497" s="49">
        <v>1</v>
      </c>
      <c r="N497" s="23" t="s">
        <v>33</v>
      </c>
      <c r="O497" s="130">
        <v>50000</v>
      </c>
      <c r="P497" s="115"/>
      <c r="Q497" s="115">
        <v>4500</v>
      </c>
      <c r="R497" s="115">
        <v>4500</v>
      </c>
      <c r="S497" s="115"/>
      <c r="T497" s="115"/>
      <c r="U497" s="115">
        <f t="shared" si="42"/>
        <v>59000</v>
      </c>
      <c r="V497" s="73"/>
      <c r="W497" s="19" t="e">
        <f>VLOOKUP(F497,[3]gstzen!$H$2:$H$500,1,0)</f>
        <v>#N/A</v>
      </c>
      <c r="X497" s="31" t="str">
        <f>VLOOKUP(H497,[3]gstzen!$E$14:$E$481,1,0)</f>
        <v>GE215020301889</v>
      </c>
      <c r="Y497" s="19">
        <f>VLOOKUP(O497,[3]gstzen!$N$2:$N$500,1,0)</f>
        <v>50000</v>
      </c>
      <c r="Z497" s="19">
        <f>VLOOKUP(Q497,[3]gstzen!$Q$2:$Q$502,1,0)</f>
        <v>4500</v>
      </c>
      <c r="AA497" s="19">
        <f>VLOOKUP(R497,[3]gstzen!$P$2:$P$500,1,0)</f>
        <v>4500</v>
      </c>
      <c r="AB497" s="19">
        <f t="shared" si="38"/>
        <v>59000</v>
      </c>
      <c r="AC497" s="73"/>
      <c r="AD497" s="27">
        <f t="shared" si="39"/>
        <v>0</v>
      </c>
      <c r="AE497" s="27">
        <f t="shared" si="40"/>
        <v>0</v>
      </c>
      <c r="AF497" s="27">
        <f t="shared" si="40"/>
        <v>0</v>
      </c>
      <c r="AG497" s="27">
        <f t="shared" si="41"/>
        <v>0</v>
      </c>
    </row>
    <row r="498" spans="1:33" s="75" customFormat="1">
      <c r="A498" s="75">
        <v>2150</v>
      </c>
      <c r="B498" s="19" t="s">
        <v>1125</v>
      </c>
      <c r="C498" s="32" t="s">
        <v>430</v>
      </c>
      <c r="D498" s="21">
        <v>497</v>
      </c>
      <c r="E498" s="80" t="s">
        <v>1119</v>
      </c>
      <c r="F498" s="80" t="s">
        <v>1020</v>
      </c>
      <c r="G498" s="49" t="s">
        <v>290</v>
      </c>
      <c r="H498" s="61" t="s">
        <v>1120</v>
      </c>
      <c r="I498" s="81">
        <v>45776</v>
      </c>
      <c r="J498" s="49" t="s">
        <v>290</v>
      </c>
      <c r="K498" s="53">
        <v>998599</v>
      </c>
      <c r="L498" s="49" t="s">
        <v>32</v>
      </c>
      <c r="M498" s="49">
        <v>1</v>
      </c>
      <c r="N498" s="23" t="s">
        <v>33</v>
      </c>
      <c r="O498" s="130">
        <v>50000</v>
      </c>
      <c r="P498" s="115"/>
      <c r="Q498" s="115">
        <v>4500</v>
      </c>
      <c r="R498" s="115">
        <v>4500</v>
      </c>
      <c r="S498" s="115"/>
      <c r="T498" s="115"/>
      <c r="U498" s="115">
        <f t="shared" si="42"/>
        <v>59000</v>
      </c>
      <c r="V498" s="73"/>
      <c r="W498" s="19" t="e">
        <f>VLOOKUP(F498,[3]gstzen!$H$2:$H$500,1,0)</f>
        <v>#N/A</v>
      </c>
      <c r="X498" s="31" t="str">
        <f>VLOOKUP(H498,[3]gstzen!$E$14:$E$481,1,0)</f>
        <v>GE215020311890</v>
      </c>
      <c r="Y498" s="19">
        <f>VLOOKUP(O498,[3]gstzen!$N$2:$N$500,1,0)</f>
        <v>50000</v>
      </c>
      <c r="Z498" s="19">
        <f>VLOOKUP(Q498,[3]gstzen!$Q$2:$Q$502,1,0)</f>
        <v>4500</v>
      </c>
      <c r="AA498" s="19">
        <f>VLOOKUP(R498,[3]gstzen!$P$2:$P$500,1,0)</f>
        <v>4500</v>
      </c>
      <c r="AB498" s="19">
        <f t="shared" si="38"/>
        <v>59000</v>
      </c>
      <c r="AC498" s="73"/>
      <c r="AD498" s="27">
        <f t="shared" si="39"/>
        <v>0</v>
      </c>
      <c r="AE498" s="27">
        <f t="shared" si="40"/>
        <v>0</v>
      </c>
      <c r="AF498" s="27">
        <f t="shared" si="40"/>
        <v>0</v>
      </c>
      <c r="AG498" s="27">
        <f t="shared" si="41"/>
        <v>0</v>
      </c>
    </row>
    <row r="499" spans="1:33" s="75" customFormat="1">
      <c r="A499" s="75">
        <v>2150</v>
      </c>
      <c r="B499" s="19" t="s">
        <v>1125</v>
      </c>
      <c r="C499" s="32" t="s">
        <v>430</v>
      </c>
      <c r="D499" s="21">
        <v>498</v>
      </c>
      <c r="E499" s="80" t="s">
        <v>1035</v>
      </c>
      <c r="F499" s="80" t="s">
        <v>1020</v>
      </c>
      <c r="G499" s="49" t="s">
        <v>290</v>
      </c>
      <c r="H499" s="61" t="s">
        <v>1121</v>
      </c>
      <c r="I499" s="81">
        <v>45777</v>
      </c>
      <c r="J499" s="49" t="s">
        <v>290</v>
      </c>
      <c r="K499" s="53">
        <v>998599</v>
      </c>
      <c r="L499" s="49" t="s">
        <v>32</v>
      </c>
      <c r="M499" s="49">
        <v>1</v>
      </c>
      <c r="N499" s="23" t="s">
        <v>33</v>
      </c>
      <c r="O499" s="130">
        <v>25000</v>
      </c>
      <c r="P499" s="115"/>
      <c r="Q499" s="115">
        <v>2250</v>
      </c>
      <c r="R499" s="115">
        <v>2250</v>
      </c>
      <c r="S499" s="115"/>
      <c r="T499" s="115"/>
      <c r="U499" s="115">
        <f t="shared" si="42"/>
        <v>29500</v>
      </c>
      <c r="V499" s="73"/>
      <c r="W499" s="19" t="e">
        <f>VLOOKUP(F499,[3]gstzen!$H$2:$H$500,1,0)</f>
        <v>#N/A</v>
      </c>
      <c r="X499" s="31" t="str">
        <f>VLOOKUP(H499,[3]gstzen!$E$14:$E$481,1,0)</f>
        <v>GE215020321891</v>
      </c>
      <c r="Y499" s="19">
        <f>VLOOKUP(O499,[3]gstzen!$N$2:$N$500,1,0)</f>
        <v>25000</v>
      </c>
      <c r="Z499" s="19">
        <f>VLOOKUP(Q499,[3]gstzen!$Q$2:$Q$502,1,0)</f>
        <v>2250</v>
      </c>
      <c r="AA499" s="19">
        <f>VLOOKUP(R499,[3]gstzen!$P$2:$P$500,1,0)</f>
        <v>2250</v>
      </c>
      <c r="AB499" s="19">
        <f t="shared" si="38"/>
        <v>29500</v>
      </c>
      <c r="AC499" s="73"/>
      <c r="AD499" s="27">
        <f t="shared" si="39"/>
        <v>0</v>
      </c>
      <c r="AE499" s="27">
        <f t="shared" si="40"/>
        <v>0</v>
      </c>
      <c r="AF499" s="27">
        <f t="shared" si="40"/>
        <v>0</v>
      </c>
      <c r="AG499" s="27">
        <f t="shared" si="41"/>
        <v>0</v>
      </c>
    </row>
    <row r="500" spans="1:33" s="75" customFormat="1">
      <c r="A500" s="75">
        <v>2150</v>
      </c>
      <c r="B500" s="19" t="s">
        <v>1125</v>
      </c>
      <c r="C500" s="32" t="s">
        <v>430</v>
      </c>
      <c r="D500" s="21">
        <v>499</v>
      </c>
      <c r="E500" s="80" t="s">
        <v>1063</v>
      </c>
      <c r="F500" s="80" t="s">
        <v>1020</v>
      </c>
      <c r="G500" s="49" t="s">
        <v>290</v>
      </c>
      <c r="H500" s="80" t="s">
        <v>1122</v>
      </c>
      <c r="I500" s="81">
        <v>45777</v>
      </c>
      <c r="J500" s="49" t="s">
        <v>290</v>
      </c>
      <c r="K500" s="53">
        <v>998599</v>
      </c>
      <c r="L500" s="49" t="s">
        <v>32</v>
      </c>
      <c r="M500" s="49">
        <v>1</v>
      </c>
      <c r="N500" s="23" t="s">
        <v>33</v>
      </c>
      <c r="O500" s="130">
        <v>25000</v>
      </c>
      <c r="P500" s="115"/>
      <c r="Q500" s="115">
        <v>2250</v>
      </c>
      <c r="R500" s="115">
        <v>2250</v>
      </c>
      <c r="S500" s="115"/>
      <c r="T500" s="115"/>
      <c r="U500" s="115">
        <f t="shared" si="42"/>
        <v>29500</v>
      </c>
      <c r="V500" s="73"/>
      <c r="W500" s="19" t="e">
        <f>VLOOKUP(F500,[3]gstzen!$H$2:$H$500,1,0)</f>
        <v>#N/A</v>
      </c>
      <c r="X500" s="31" t="str">
        <f>VLOOKUP(H500,[3]gstzen!$E$14:$E$481,1,0)</f>
        <v>GE215020331892</v>
      </c>
      <c r="Y500" s="19">
        <f>VLOOKUP(O500,[3]gstzen!$N$2:$N$500,1,0)</f>
        <v>25000</v>
      </c>
      <c r="Z500" s="19">
        <f>VLOOKUP(Q500,[3]gstzen!$Q$2:$Q$502,1,0)</f>
        <v>2250</v>
      </c>
      <c r="AA500" s="19">
        <f>VLOOKUP(R500,[3]gstzen!$P$2:$P$500,1,0)</f>
        <v>2250</v>
      </c>
      <c r="AB500" s="19">
        <f t="shared" si="38"/>
        <v>29500</v>
      </c>
      <c r="AC500" s="73"/>
      <c r="AD500" s="27">
        <f t="shared" si="39"/>
        <v>0</v>
      </c>
      <c r="AE500" s="27">
        <f t="shared" si="40"/>
        <v>0</v>
      </c>
      <c r="AF500" s="27">
        <f t="shared" si="40"/>
        <v>0</v>
      </c>
      <c r="AG500" s="27">
        <f t="shared" si="41"/>
        <v>0</v>
      </c>
    </row>
    <row r="501" spans="1:33" ht="30">
      <c r="A501" s="19">
        <v>2304</v>
      </c>
      <c r="B501" s="31" t="s">
        <v>1225</v>
      </c>
      <c r="C501" s="83" t="s">
        <v>26</v>
      </c>
      <c r="E501" s="6" t="s">
        <v>1154</v>
      </c>
      <c r="F501" s="6" t="s">
        <v>1134</v>
      </c>
      <c r="G501" s="83" t="s">
        <v>1153</v>
      </c>
      <c r="H501" s="7">
        <v>4</v>
      </c>
      <c r="I501" s="7" t="s">
        <v>119</v>
      </c>
      <c r="J501" s="83" t="s">
        <v>1153</v>
      </c>
      <c r="L501" s="49" t="s">
        <v>32</v>
      </c>
      <c r="M501" s="49">
        <v>1</v>
      </c>
      <c r="N501" s="23" t="s">
        <v>1224</v>
      </c>
      <c r="O501" s="132">
        <v>30016.13</v>
      </c>
      <c r="Q501" s="132">
        <v>750.4</v>
      </c>
      <c r="R501" s="132">
        <v>750.4</v>
      </c>
      <c r="U501" s="133">
        <f>O501+Q501+R501</f>
        <v>31516.930000000004</v>
      </c>
    </row>
    <row r="502" spans="1:33" ht="30">
      <c r="A502" s="19">
        <v>2304</v>
      </c>
      <c r="B502" s="31" t="s">
        <v>1225</v>
      </c>
      <c r="C502" s="83" t="s">
        <v>26</v>
      </c>
      <c r="E502" s="6" t="s">
        <v>1155</v>
      </c>
      <c r="F502" s="6" t="s">
        <v>1135</v>
      </c>
      <c r="G502" s="83" t="s">
        <v>1153</v>
      </c>
      <c r="H502" s="7">
        <v>2</v>
      </c>
      <c r="I502" s="7" t="s">
        <v>119</v>
      </c>
      <c r="J502" s="83" t="s">
        <v>1153</v>
      </c>
      <c r="L502" s="49" t="s">
        <v>32</v>
      </c>
      <c r="M502" s="49">
        <v>1</v>
      </c>
      <c r="N502" s="23" t="s">
        <v>1224</v>
      </c>
      <c r="O502" s="132">
        <v>90723.54</v>
      </c>
      <c r="Q502" s="132">
        <v>2268.09</v>
      </c>
      <c r="R502" s="132">
        <v>2268.09</v>
      </c>
      <c r="U502" s="133">
        <f t="shared" ref="U502:U565" si="43">O502+Q502+R502</f>
        <v>95259.719999999987</v>
      </c>
    </row>
    <row r="503" spans="1:33">
      <c r="A503" s="19">
        <v>2304</v>
      </c>
      <c r="B503" s="31" t="s">
        <v>1225</v>
      </c>
      <c r="C503" s="83" t="s">
        <v>26</v>
      </c>
      <c r="E503" s="6" t="s">
        <v>1156</v>
      </c>
      <c r="F503" s="6" t="s">
        <v>1134</v>
      </c>
      <c r="G503" s="83" t="s">
        <v>1153</v>
      </c>
      <c r="H503" s="7">
        <v>2</v>
      </c>
      <c r="I503" s="7" t="s">
        <v>1215</v>
      </c>
      <c r="J503" s="83" t="s">
        <v>1153</v>
      </c>
      <c r="L503" s="49" t="s">
        <v>32</v>
      </c>
      <c r="M503" s="49">
        <v>1</v>
      </c>
      <c r="N503" s="23" t="s">
        <v>1224</v>
      </c>
      <c r="O503" s="132">
        <v>59921.51</v>
      </c>
      <c r="Q503" s="132">
        <v>1498.04</v>
      </c>
      <c r="R503" s="132">
        <v>1498.04</v>
      </c>
      <c r="U503" s="133">
        <f t="shared" si="43"/>
        <v>62917.590000000004</v>
      </c>
    </row>
    <row r="504" spans="1:33">
      <c r="A504" s="31">
        <v>2302</v>
      </c>
      <c r="B504" s="31" t="s">
        <v>1225</v>
      </c>
      <c r="C504" s="83" t="s">
        <v>72</v>
      </c>
      <c r="E504" s="86" t="s">
        <v>125</v>
      </c>
      <c r="F504" s="87" t="s">
        <v>1136</v>
      </c>
      <c r="G504" s="83" t="s">
        <v>1153</v>
      </c>
      <c r="H504" s="83"/>
      <c r="I504" s="83"/>
      <c r="J504" s="83" t="s">
        <v>1153</v>
      </c>
      <c r="L504" s="49" t="s">
        <v>32</v>
      </c>
      <c r="M504" s="49">
        <v>1</v>
      </c>
      <c r="N504" s="23" t="s">
        <v>1224</v>
      </c>
      <c r="O504" s="134">
        <v>45000</v>
      </c>
      <c r="Q504" s="132">
        <v>1125</v>
      </c>
      <c r="R504" s="132">
        <v>1125</v>
      </c>
      <c r="U504" s="133">
        <f t="shared" si="43"/>
        <v>47250</v>
      </c>
    </row>
    <row r="505" spans="1:33">
      <c r="A505" s="31">
        <v>2302</v>
      </c>
      <c r="B505" s="31" t="s">
        <v>1225</v>
      </c>
      <c r="C505" s="83" t="s">
        <v>72</v>
      </c>
      <c r="E505" s="87" t="s">
        <v>1157</v>
      </c>
      <c r="F505" s="87" t="s">
        <v>1137</v>
      </c>
      <c r="G505" s="83" t="s">
        <v>1153</v>
      </c>
      <c r="H505" s="83"/>
      <c r="I505" s="83"/>
      <c r="J505" s="83" t="s">
        <v>1153</v>
      </c>
      <c r="L505" s="49" t="s">
        <v>32</v>
      </c>
      <c r="M505" s="49">
        <v>1</v>
      </c>
      <c r="N505" s="23" t="s">
        <v>1224</v>
      </c>
      <c r="O505" s="134">
        <v>19410</v>
      </c>
      <c r="Q505" s="132">
        <v>485.25</v>
      </c>
      <c r="R505" s="132">
        <v>485.25</v>
      </c>
      <c r="U505" s="133">
        <f t="shared" si="43"/>
        <v>20380.5</v>
      </c>
    </row>
    <row r="506" spans="1:33">
      <c r="A506" s="31">
        <v>2302</v>
      </c>
      <c r="B506" s="31" t="s">
        <v>1225</v>
      </c>
      <c r="C506" s="83" t="s">
        <v>72</v>
      </c>
      <c r="E506" s="87" t="s">
        <v>1157</v>
      </c>
      <c r="F506" s="87" t="s">
        <v>1137</v>
      </c>
      <c r="G506" s="83" t="s">
        <v>1153</v>
      </c>
      <c r="H506" s="83"/>
      <c r="I506" s="83"/>
      <c r="J506" s="83" t="s">
        <v>1153</v>
      </c>
      <c r="L506" s="49" t="s">
        <v>32</v>
      </c>
      <c r="M506" s="49">
        <v>1</v>
      </c>
      <c r="N506" s="23" t="s">
        <v>1224</v>
      </c>
      <c r="O506" s="134">
        <v>15565</v>
      </c>
      <c r="Q506" s="132">
        <v>389.125</v>
      </c>
      <c r="R506" s="132">
        <v>389.125</v>
      </c>
      <c r="U506" s="133">
        <f t="shared" si="43"/>
        <v>16343.25</v>
      </c>
    </row>
    <row r="507" spans="1:33">
      <c r="A507" s="31">
        <v>2302</v>
      </c>
      <c r="B507" s="31" t="s">
        <v>1225</v>
      </c>
      <c r="C507" s="83" t="s">
        <v>72</v>
      </c>
      <c r="E507" s="86" t="s">
        <v>1158</v>
      </c>
      <c r="F507" s="87" t="s">
        <v>1138</v>
      </c>
      <c r="G507" s="83" t="s">
        <v>1153</v>
      </c>
      <c r="H507" s="83"/>
      <c r="I507" s="83"/>
      <c r="J507" s="83" t="s">
        <v>1153</v>
      </c>
      <c r="L507" s="49" t="s">
        <v>32</v>
      </c>
      <c r="M507" s="49">
        <v>1</v>
      </c>
      <c r="N507" s="23" t="s">
        <v>1224</v>
      </c>
      <c r="O507" s="134">
        <v>34835</v>
      </c>
      <c r="Q507" s="132">
        <v>870.875</v>
      </c>
      <c r="R507" s="132">
        <v>870.875</v>
      </c>
      <c r="U507" s="133">
        <f t="shared" si="43"/>
        <v>36576.75</v>
      </c>
    </row>
    <row r="508" spans="1:33">
      <c r="A508" s="31">
        <v>2302</v>
      </c>
      <c r="B508" s="31" t="s">
        <v>1225</v>
      </c>
      <c r="C508" s="83" t="s">
        <v>72</v>
      </c>
      <c r="E508" s="86" t="s">
        <v>1159</v>
      </c>
      <c r="F508" s="86" t="s">
        <v>1139</v>
      </c>
      <c r="G508" s="83" t="s">
        <v>1153</v>
      </c>
      <c r="H508" s="83"/>
      <c r="I508" s="83"/>
      <c r="J508" s="83" t="s">
        <v>1153</v>
      </c>
      <c r="L508" s="49" t="s">
        <v>32</v>
      </c>
      <c r="M508" s="49">
        <v>1</v>
      </c>
      <c r="N508" s="23" t="s">
        <v>1224</v>
      </c>
      <c r="O508" s="134">
        <v>34949</v>
      </c>
      <c r="Q508" s="132">
        <v>873.72500000000002</v>
      </c>
      <c r="R508" s="132">
        <v>873.72500000000002</v>
      </c>
      <c r="U508" s="133">
        <f t="shared" si="43"/>
        <v>36696.449999999997</v>
      </c>
    </row>
    <row r="509" spans="1:33">
      <c r="A509" s="31">
        <v>2302</v>
      </c>
      <c r="B509" s="31" t="s">
        <v>1225</v>
      </c>
      <c r="C509" s="83" t="s">
        <v>72</v>
      </c>
      <c r="E509" s="86" t="s">
        <v>1160</v>
      </c>
      <c r="F509" s="86" t="s">
        <v>1140</v>
      </c>
      <c r="G509" s="83" t="s">
        <v>1153</v>
      </c>
      <c r="H509" s="83"/>
      <c r="I509" s="83"/>
      <c r="J509" s="83" t="s">
        <v>1153</v>
      </c>
      <c r="L509" s="49" t="s">
        <v>32</v>
      </c>
      <c r="M509" s="49">
        <v>1</v>
      </c>
      <c r="N509" s="23" t="s">
        <v>1224</v>
      </c>
      <c r="O509" s="134">
        <v>34685</v>
      </c>
      <c r="Q509" s="132">
        <v>867.125</v>
      </c>
      <c r="R509" s="132">
        <v>867.125</v>
      </c>
      <c r="U509" s="133">
        <f t="shared" si="43"/>
        <v>36419.25</v>
      </c>
    </row>
    <row r="510" spans="1:33">
      <c r="A510" s="31">
        <v>2302</v>
      </c>
      <c r="B510" s="31" t="s">
        <v>1225</v>
      </c>
      <c r="C510" s="83" t="s">
        <v>72</v>
      </c>
      <c r="E510" s="86" t="s">
        <v>1161</v>
      </c>
      <c r="F510" s="86" t="s">
        <v>1141</v>
      </c>
      <c r="G510" s="83" t="s">
        <v>1153</v>
      </c>
      <c r="H510" s="83"/>
      <c r="I510" s="83"/>
      <c r="J510" s="83" t="s">
        <v>1153</v>
      </c>
      <c r="L510" s="49" t="s">
        <v>32</v>
      </c>
      <c r="M510" s="49">
        <v>1</v>
      </c>
      <c r="N510" s="23" t="s">
        <v>1224</v>
      </c>
      <c r="O510" s="134">
        <v>39924</v>
      </c>
      <c r="Q510" s="132">
        <v>998.1</v>
      </c>
      <c r="R510" s="132">
        <v>998.1</v>
      </c>
      <c r="U510" s="133">
        <f t="shared" si="43"/>
        <v>41920.199999999997</v>
      </c>
    </row>
    <row r="511" spans="1:33">
      <c r="A511" s="59">
        <v>2301</v>
      </c>
      <c r="B511" s="31" t="s">
        <v>1225</v>
      </c>
      <c r="C511" s="83" t="s">
        <v>180</v>
      </c>
      <c r="E511" s="86" t="s">
        <v>1162</v>
      </c>
      <c r="F511" s="88" t="s">
        <v>1142</v>
      </c>
      <c r="G511" s="83" t="s">
        <v>1153</v>
      </c>
      <c r="H511" s="89" t="s">
        <v>1191</v>
      </c>
      <c r="I511" s="90" t="s">
        <v>1216</v>
      </c>
      <c r="J511" s="83" t="s">
        <v>1153</v>
      </c>
      <c r="L511" s="49" t="s">
        <v>32</v>
      </c>
      <c r="M511" s="49">
        <v>1</v>
      </c>
      <c r="N511" s="23" t="s">
        <v>1224</v>
      </c>
      <c r="O511" s="132">
        <v>42000.24</v>
      </c>
      <c r="Q511" s="132">
        <v>1050.0060000000001</v>
      </c>
      <c r="R511" s="132">
        <v>1050.0060000000001</v>
      </c>
      <c r="U511" s="133">
        <f t="shared" si="43"/>
        <v>44100.252</v>
      </c>
    </row>
    <row r="512" spans="1:33">
      <c r="A512" s="59">
        <v>2301</v>
      </c>
      <c r="B512" s="31" t="s">
        <v>1225</v>
      </c>
      <c r="C512" s="83" t="s">
        <v>180</v>
      </c>
      <c r="E512" s="86" t="s">
        <v>1163</v>
      </c>
      <c r="F512" s="88" t="s">
        <v>1143</v>
      </c>
      <c r="G512" s="83" t="s">
        <v>1153</v>
      </c>
      <c r="H512" s="89" t="s">
        <v>1192</v>
      </c>
      <c r="I512" s="90" t="s">
        <v>1217</v>
      </c>
      <c r="J512" s="83" t="s">
        <v>1153</v>
      </c>
      <c r="L512" s="49" t="s">
        <v>32</v>
      </c>
      <c r="M512" s="49">
        <v>1</v>
      </c>
      <c r="N512" s="23" t="s">
        <v>1224</v>
      </c>
      <c r="O512" s="132">
        <v>34992.559999999998</v>
      </c>
      <c r="Q512" s="132">
        <v>874.81399999999996</v>
      </c>
      <c r="R512" s="132">
        <v>874.81399999999996</v>
      </c>
      <c r="U512" s="133">
        <f t="shared" si="43"/>
        <v>36742.187999999995</v>
      </c>
    </row>
    <row r="513" spans="1:21">
      <c r="A513" s="59">
        <v>2301</v>
      </c>
      <c r="B513" s="31" t="s">
        <v>1225</v>
      </c>
      <c r="C513" s="83" t="s">
        <v>180</v>
      </c>
      <c r="E513" s="86" t="s">
        <v>1164</v>
      </c>
      <c r="F513" s="88" t="s">
        <v>1144</v>
      </c>
      <c r="G513" s="83" t="s">
        <v>1153</v>
      </c>
      <c r="H513" s="89" t="s">
        <v>1193</v>
      </c>
      <c r="I513" s="90" t="s">
        <v>1218</v>
      </c>
      <c r="J513" s="83" t="s">
        <v>1153</v>
      </c>
      <c r="L513" s="49" t="s">
        <v>32</v>
      </c>
      <c r="M513" s="49">
        <v>1</v>
      </c>
      <c r="N513" s="23" t="s">
        <v>1224</v>
      </c>
      <c r="O513" s="132">
        <v>34520.74</v>
      </c>
      <c r="Q513" s="132">
        <v>863.01850000000002</v>
      </c>
      <c r="R513" s="132">
        <v>863.01850000000002</v>
      </c>
      <c r="U513" s="133">
        <f t="shared" si="43"/>
        <v>36246.776999999995</v>
      </c>
    </row>
    <row r="514" spans="1:21">
      <c r="A514" s="59">
        <v>2301</v>
      </c>
      <c r="B514" s="31" t="s">
        <v>1225</v>
      </c>
      <c r="C514" s="83" t="s">
        <v>180</v>
      </c>
      <c r="E514" s="86" t="s">
        <v>1165</v>
      </c>
      <c r="F514" s="86" t="s">
        <v>1145</v>
      </c>
      <c r="G514" s="83" t="s">
        <v>1153</v>
      </c>
      <c r="H514" s="89" t="s">
        <v>1194</v>
      </c>
      <c r="I514" s="90" t="s">
        <v>1217</v>
      </c>
      <c r="J514" s="83" t="s">
        <v>1153</v>
      </c>
      <c r="L514" s="49" t="s">
        <v>32</v>
      </c>
      <c r="M514" s="49">
        <v>1</v>
      </c>
      <c r="N514" s="23" t="s">
        <v>1224</v>
      </c>
      <c r="O514" s="132">
        <v>34934.85</v>
      </c>
      <c r="Q514" s="132">
        <v>873.37125000000003</v>
      </c>
      <c r="R514" s="132">
        <v>873.37125000000003</v>
      </c>
      <c r="U514" s="133">
        <f t="shared" si="43"/>
        <v>36681.592499999992</v>
      </c>
    </row>
    <row r="515" spans="1:21">
      <c r="A515" s="59">
        <v>2301</v>
      </c>
      <c r="B515" s="31" t="s">
        <v>1225</v>
      </c>
      <c r="C515" s="83" t="s">
        <v>180</v>
      </c>
      <c r="E515" s="86" t="s">
        <v>1166</v>
      </c>
      <c r="F515" s="86" t="s">
        <v>1146</v>
      </c>
      <c r="G515" s="83" t="s">
        <v>1153</v>
      </c>
      <c r="H515" s="89" t="s">
        <v>1195</v>
      </c>
      <c r="I515" s="90" t="s">
        <v>1217</v>
      </c>
      <c r="J515" s="83" t="s">
        <v>1153</v>
      </c>
      <c r="L515" s="49" t="s">
        <v>32</v>
      </c>
      <c r="M515" s="49">
        <v>1</v>
      </c>
      <c r="N515" s="23" t="s">
        <v>1224</v>
      </c>
      <c r="O515" s="132">
        <v>34963.43</v>
      </c>
      <c r="Q515" s="132">
        <v>874.08575000000008</v>
      </c>
      <c r="R515" s="132">
        <v>874.08575000000008</v>
      </c>
      <c r="U515" s="133">
        <f t="shared" si="43"/>
        <v>36711.601499999997</v>
      </c>
    </row>
    <row r="516" spans="1:21" ht="30">
      <c r="A516" s="19">
        <v>2303</v>
      </c>
      <c r="B516" s="31" t="s">
        <v>1225</v>
      </c>
      <c r="C516" s="83" t="s">
        <v>162</v>
      </c>
      <c r="E516" s="91" t="s">
        <v>1167</v>
      </c>
      <c r="F516" s="92" t="s">
        <v>1147</v>
      </c>
      <c r="G516" s="83" t="s">
        <v>1153</v>
      </c>
      <c r="H516" s="92" t="s">
        <v>1196</v>
      </c>
      <c r="I516" s="83"/>
      <c r="J516" s="83" t="s">
        <v>1153</v>
      </c>
      <c r="L516" s="49" t="s">
        <v>32</v>
      </c>
      <c r="M516" s="49">
        <v>1</v>
      </c>
      <c r="N516" s="23" t="s">
        <v>1224</v>
      </c>
      <c r="O516" s="132">
        <v>40359</v>
      </c>
      <c r="Q516" s="132">
        <v>1008.975</v>
      </c>
      <c r="R516" s="132">
        <v>1008.975</v>
      </c>
      <c r="U516" s="133">
        <f t="shared" si="43"/>
        <v>42376.95</v>
      </c>
    </row>
    <row r="517" spans="1:21" ht="30">
      <c r="A517" s="19">
        <v>2303</v>
      </c>
      <c r="B517" s="31" t="s">
        <v>1225</v>
      </c>
      <c r="C517" s="83" t="s">
        <v>162</v>
      </c>
      <c r="E517" s="83" t="s">
        <v>1168</v>
      </c>
      <c r="F517" s="92" t="s">
        <v>1148</v>
      </c>
      <c r="G517" s="83" t="s">
        <v>1153</v>
      </c>
      <c r="H517" s="92" t="s">
        <v>1197</v>
      </c>
      <c r="I517" s="83"/>
      <c r="J517" s="83" t="s">
        <v>1153</v>
      </c>
      <c r="L517" s="49" t="s">
        <v>32</v>
      </c>
      <c r="M517" s="49">
        <v>1</v>
      </c>
      <c r="N517" s="23" t="s">
        <v>1224</v>
      </c>
      <c r="O517" s="132">
        <v>34955</v>
      </c>
      <c r="Q517" s="132">
        <v>873.875</v>
      </c>
      <c r="R517" s="132">
        <v>873.875</v>
      </c>
      <c r="U517" s="133">
        <f t="shared" si="43"/>
        <v>36702.75</v>
      </c>
    </row>
    <row r="518" spans="1:21" ht="30">
      <c r="A518" s="19">
        <v>2303</v>
      </c>
      <c r="B518" s="31" t="s">
        <v>1225</v>
      </c>
      <c r="C518" s="83" t="s">
        <v>162</v>
      </c>
      <c r="E518" s="83" t="s">
        <v>1168</v>
      </c>
      <c r="F518" s="92" t="s">
        <v>1148</v>
      </c>
      <c r="G518" s="83" t="s">
        <v>1153</v>
      </c>
      <c r="H518" s="92" t="s">
        <v>1198</v>
      </c>
      <c r="I518" s="83"/>
      <c r="J518" s="83" t="s">
        <v>1153</v>
      </c>
      <c r="L518" s="49" t="s">
        <v>32</v>
      </c>
      <c r="M518" s="49">
        <v>1</v>
      </c>
      <c r="N518" s="23" t="s">
        <v>1224</v>
      </c>
      <c r="O518" s="132">
        <v>55808</v>
      </c>
      <c r="Q518" s="132">
        <v>1395.2</v>
      </c>
      <c r="R518" s="132">
        <v>1395.2</v>
      </c>
      <c r="U518" s="133">
        <f t="shared" si="43"/>
        <v>58598.399999999994</v>
      </c>
    </row>
    <row r="519" spans="1:21" ht="30">
      <c r="A519" s="19">
        <v>2303</v>
      </c>
      <c r="B519" s="31" t="s">
        <v>1225</v>
      </c>
      <c r="C519" s="83" t="s">
        <v>162</v>
      </c>
      <c r="E519" s="83" t="s">
        <v>1168</v>
      </c>
      <c r="F519" s="92" t="s">
        <v>1148</v>
      </c>
      <c r="G519" s="83" t="s">
        <v>1153</v>
      </c>
      <c r="H519" s="92" t="s">
        <v>1199</v>
      </c>
      <c r="I519" s="83"/>
      <c r="J519" s="83" t="s">
        <v>1153</v>
      </c>
      <c r="L519" s="49" t="s">
        <v>32</v>
      </c>
      <c r="M519" s="49">
        <v>1</v>
      </c>
      <c r="N519" s="23" t="s">
        <v>1224</v>
      </c>
      <c r="O519" s="132">
        <v>30206</v>
      </c>
      <c r="Q519" s="132">
        <v>755.15</v>
      </c>
      <c r="R519" s="132">
        <v>755.15</v>
      </c>
      <c r="U519" s="133">
        <f t="shared" si="43"/>
        <v>31716.300000000003</v>
      </c>
    </row>
    <row r="520" spans="1:21">
      <c r="A520" s="19">
        <v>2303</v>
      </c>
      <c r="B520" s="31" t="s">
        <v>1225</v>
      </c>
      <c r="C520" s="83" t="s">
        <v>162</v>
      </c>
      <c r="E520" s="83" t="s">
        <v>1169</v>
      </c>
      <c r="F520" s="92" t="s">
        <v>1149</v>
      </c>
      <c r="G520" s="83" t="s">
        <v>1153</v>
      </c>
      <c r="H520" s="92">
        <v>28</v>
      </c>
      <c r="I520" s="83"/>
      <c r="J520" s="83" t="s">
        <v>1153</v>
      </c>
      <c r="L520" s="49" t="s">
        <v>32</v>
      </c>
      <c r="M520" s="49">
        <v>1</v>
      </c>
      <c r="N520" s="23" t="s">
        <v>1224</v>
      </c>
      <c r="O520" s="132">
        <v>1238</v>
      </c>
      <c r="Q520" s="132">
        <v>30.95</v>
      </c>
      <c r="R520" s="132">
        <v>30.95</v>
      </c>
      <c r="U520" s="133">
        <f t="shared" si="43"/>
        <v>1299.9000000000001</v>
      </c>
    </row>
    <row r="521" spans="1:21">
      <c r="A521" s="19">
        <v>2303</v>
      </c>
      <c r="B521" s="31" t="s">
        <v>1225</v>
      </c>
      <c r="C521" s="83" t="s">
        <v>162</v>
      </c>
      <c r="E521" s="83" t="s">
        <v>1169</v>
      </c>
      <c r="F521" s="92" t="s">
        <v>1149</v>
      </c>
      <c r="G521" s="83" t="s">
        <v>1153</v>
      </c>
      <c r="H521" s="92">
        <v>29</v>
      </c>
      <c r="I521" s="83"/>
      <c r="J521" s="83" t="s">
        <v>1153</v>
      </c>
      <c r="L521" s="49" t="s">
        <v>32</v>
      </c>
      <c r="M521" s="49">
        <v>1</v>
      </c>
      <c r="N521" s="23" t="s">
        <v>1224</v>
      </c>
      <c r="O521" s="132">
        <v>1238</v>
      </c>
      <c r="Q521" s="132">
        <v>30.95</v>
      </c>
      <c r="R521" s="132">
        <v>30.95</v>
      </c>
      <c r="U521" s="133">
        <f t="shared" si="43"/>
        <v>1299.9000000000001</v>
      </c>
    </row>
    <row r="522" spans="1:21">
      <c r="A522" s="19">
        <v>2303</v>
      </c>
      <c r="B522" s="31" t="s">
        <v>1225</v>
      </c>
      <c r="C522" s="83" t="s">
        <v>162</v>
      </c>
      <c r="E522" s="83" t="s">
        <v>1169</v>
      </c>
      <c r="F522" s="92" t="s">
        <v>1149</v>
      </c>
      <c r="G522" s="83" t="s">
        <v>1153</v>
      </c>
      <c r="H522" s="92">
        <v>30</v>
      </c>
      <c r="I522" s="83"/>
      <c r="J522" s="83" t="s">
        <v>1153</v>
      </c>
      <c r="L522" s="49" t="s">
        <v>32</v>
      </c>
      <c r="M522" s="49">
        <v>1</v>
      </c>
      <c r="N522" s="23" t="s">
        <v>1224</v>
      </c>
      <c r="O522" s="132">
        <v>1238</v>
      </c>
      <c r="Q522" s="132">
        <v>30.95</v>
      </c>
      <c r="R522" s="132">
        <v>30.95</v>
      </c>
      <c r="U522" s="133">
        <f t="shared" si="43"/>
        <v>1299.9000000000001</v>
      </c>
    </row>
    <row r="523" spans="1:21">
      <c r="A523" s="19">
        <v>2303</v>
      </c>
      <c r="B523" s="31" t="s">
        <v>1225</v>
      </c>
      <c r="C523" s="83" t="s">
        <v>162</v>
      </c>
      <c r="E523" s="83" t="s">
        <v>1169</v>
      </c>
      <c r="F523" s="92" t="s">
        <v>1149</v>
      </c>
      <c r="G523" s="83" t="s">
        <v>1153</v>
      </c>
      <c r="H523" s="92">
        <v>31</v>
      </c>
      <c r="I523" s="83"/>
      <c r="J523" s="83" t="s">
        <v>1153</v>
      </c>
      <c r="L523" s="49" t="s">
        <v>32</v>
      </c>
      <c r="M523" s="49">
        <v>1</v>
      </c>
      <c r="N523" s="23" t="s">
        <v>1224</v>
      </c>
      <c r="O523" s="132">
        <v>1238</v>
      </c>
      <c r="Q523" s="132">
        <v>30.95</v>
      </c>
      <c r="R523" s="132">
        <v>30.95</v>
      </c>
      <c r="U523" s="133">
        <f t="shared" si="43"/>
        <v>1299.9000000000001</v>
      </c>
    </row>
    <row r="524" spans="1:21">
      <c r="A524" s="19">
        <v>2303</v>
      </c>
      <c r="B524" s="31" t="s">
        <v>1225</v>
      </c>
      <c r="C524" s="83" t="s">
        <v>162</v>
      </c>
      <c r="E524" s="83" t="s">
        <v>1169</v>
      </c>
      <c r="F524" s="92" t="s">
        <v>1149</v>
      </c>
      <c r="G524" s="83" t="s">
        <v>1153</v>
      </c>
      <c r="H524" s="92">
        <v>32</v>
      </c>
      <c r="I524" s="83"/>
      <c r="J524" s="83" t="s">
        <v>1153</v>
      </c>
      <c r="L524" s="49" t="s">
        <v>32</v>
      </c>
      <c r="M524" s="49">
        <v>1</v>
      </c>
      <c r="N524" s="23" t="s">
        <v>1224</v>
      </c>
      <c r="O524" s="132">
        <v>1238</v>
      </c>
      <c r="Q524" s="132">
        <v>30.95</v>
      </c>
      <c r="R524" s="132">
        <v>30.95</v>
      </c>
      <c r="U524" s="133">
        <f t="shared" si="43"/>
        <v>1299.9000000000001</v>
      </c>
    </row>
    <row r="525" spans="1:21">
      <c r="A525" s="19">
        <v>2303</v>
      </c>
      <c r="B525" s="31" t="s">
        <v>1225</v>
      </c>
      <c r="C525" s="83" t="s">
        <v>162</v>
      </c>
      <c r="E525" s="83" t="s">
        <v>1169</v>
      </c>
      <c r="F525" s="92" t="s">
        <v>1149</v>
      </c>
      <c r="G525" s="83" t="s">
        <v>1153</v>
      </c>
      <c r="H525" s="92">
        <v>33</v>
      </c>
      <c r="I525" s="83"/>
      <c r="J525" s="83" t="s">
        <v>1153</v>
      </c>
      <c r="L525" s="49" t="s">
        <v>32</v>
      </c>
      <c r="M525" s="49">
        <v>1</v>
      </c>
      <c r="N525" s="23" t="s">
        <v>1224</v>
      </c>
      <c r="O525" s="132">
        <v>1238</v>
      </c>
      <c r="Q525" s="132">
        <v>30.95</v>
      </c>
      <c r="R525" s="132">
        <v>30.95</v>
      </c>
      <c r="U525" s="133">
        <f t="shared" si="43"/>
        <v>1299.9000000000001</v>
      </c>
    </row>
    <row r="526" spans="1:21">
      <c r="A526" s="19">
        <v>2303</v>
      </c>
      <c r="B526" s="31" t="s">
        <v>1225</v>
      </c>
      <c r="C526" s="83" t="s">
        <v>162</v>
      </c>
      <c r="E526" s="83" t="s">
        <v>1169</v>
      </c>
      <c r="F526" s="92" t="s">
        <v>1149</v>
      </c>
      <c r="G526" s="83" t="s">
        <v>1153</v>
      </c>
      <c r="H526" s="92">
        <v>34</v>
      </c>
      <c r="I526" s="83"/>
      <c r="J526" s="83" t="s">
        <v>1153</v>
      </c>
      <c r="L526" s="49" t="s">
        <v>32</v>
      </c>
      <c r="M526" s="49">
        <v>1</v>
      </c>
      <c r="N526" s="23" t="s">
        <v>1224</v>
      </c>
      <c r="O526" s="132">
        <v>1238</v>
      </c>
      <c r="Q526" s="132">
        <v>30.95</v>
      </c>
      <c r="R526" s="132">
        <v>30.95</v>
      </c>
      <c r="U526" s="133">
        <f t="shared" si="43"/>
        <v>1299.9000000000001</v>
      </c>
    </row>
    <row r="527" spans="1:21">
      <c r="A527" s="19">
        <v>2303</v>
      </c>
      <c r="B527" s="31" t="s">
        <v>1225</v>
      </c>
      <c r="C527" s="83" t="s">
        <v>162</v>
      </c>
      <c r="E527" s="83" t="s">
        <v>1169</v>
      </c>
      <c r="F527" s="92" t="s">
        <v>1149</v>
      </c>
      <c r="G527" s="83" t="s">
        <v>1153</v>
      </c>
      <c r="H527" s="92">
        <v>35</v>
      </c>
      <c r="I527" s="83"/>
      <c r="J527" s="83" t="s">
        <v>1153</v>
      </c>
      <c r="L527" s="49" t="s">
        <v>32</v>
      </c>
      <c r="M527" s="49">
        <v>1</v>
      </c>
      <c r="N527" s="23" t="s">
        <v>1224</v>
      </c>
      <c r="O527" s="132">
        <v>1238</v>
      </c>
      <c r="Q527" s="132">
        <v>30.95</v>
      </c>
      <c r="R527" s="132">
        <v>30.95</v>
      </c>
      <c r="U527" s="133">
        <f t="shared" si="43"/>
        <v>1299.9000000000001</v>
      </c>
    </row>
    <row r="528" spans="1:21">
      <c r="A528" s="19">
        <v>2303</v>
      </c>
      <c r="B528" s="31" t="s">
        <v>1225</v>
      </c>
      <c r="C528" s="83" t="s">
        <v>162</v>
      </c>
      <c r="E528" s="83" t="s">
        <v>1169</v>
      </c>
      <c r="F528" s="92" t="s">
        <v>1149</v>
      </c>
      <c r="G528" s="83" t="s">
        <v>1153</v>
      </c>
      <c r="H528" s="92">
        <v>36</v>
      </c>
      <c r="I528" s="83"/>
      <c r="J528" s="83" t="s">
        <v>1153</v>
      </c>
      <c r="L528" s="49" t="s">
        <v>32</v>
      </c>
      <c r="M528" s="49">
        <v>1</v>
      </c>
      <c r="N528" s="23" t="s">
        <v>1224</v>
      </c>
      <c r="O528" s="132">
        <v>1238</v>
      </c>
      <c r="Q528" s="132">
        <v>30.95</v>
      </c>
      <c r="R528" s="132">
        <v>30.95</v>
      </c>
      <c r="U528" s="133">
        <f t="shared" si="43"/>
        <v>1299.9000000000001</v>
      </c>
    </row>
    <row r="529" spans="1:21">
      <c r="A529" s="19">
        <v>2303</v>
      </c>
      <c r="B529" s="31" t="s">
        <v>1225</v>
      </c>
      <c r="C529" s="83" t="s">
        <v>162</v>
      </c>
      <c r="E529" s="83" t="s">
        <v>1169</v>
      </c>
      <c r="F529" s="92" t="s">
        <v>1149</v>
      </c>
      <c r="G529" s="83" t="s">
        <v>1153</v>
      </c>
      <c r="H529" s="92">
        <v>37</v>
      </c>
      <c r="I529" s="83"/>
      <c r="J529" s="83" t="s">
        <v>1153</v>
      </c>
      <c r="L529" s="49" t="s">
        <v>32</v>
      </c>
      <c r="M529" s="49">
        <v>1</v>
      </c>
      <c r="N529" s="23" t="s">
        <v>1224</v>
      </c>
      <c r="O529" s="132">
        <v>1238</v>
      </c>
      <c r="Q529" s="132">
        <v>30.95</v>
      </c>
      <c r="R529" s="132">
        <v>30.95</v>
      </c>
      <c r="U529" s="133">
        <f t="shared" si="43"/>
        <v>1299.9000000000001</v>
      </c>
    </row>
    <row r="530" spans="1:21">
      <c r="A530" s="19">
        <v>2303</v>
      </c>
      <c r="B530" s="31" t="s">
        <v>1225</v>
      </c>
      <c r="C530" s="83" t="s">
        <v>162</v>
      </c>
      <c r="E530" s="83" t="s">
        <v>1169</v>
      </c>
      <c r="F530" s="92" t="s">
        <v>1149</v>
      </c>
      <c r="G530" s="83" t="s">
        <v>1153</v>
      </c>
      <c r="H530" s="92">
        <v>38</v>
      </c>
      <c r="I530" s="83"/>
      <c r="J530" s="83" t="s">
        <v>1153</v>
      </c>
      <c r="L530" s="49" t="s">
        <v>32</v>
      </c>
      <c r="M530" s="49">
        <v>1</v>
      </c>
      <c r="N530" s="23" t="s">
        <v>1224</v>
      </c>
      <c r="O530" s="132">
        <v>1238</v>
      </c>
      <c r="Q530" s="132">
        <v>30.95</v>
      </c>
      <c r="R530" s="132">
        <v>30.95</v>
      </c>
      <c r="U530" s="133">
        <f t="shared" si="43"/>
        <v>1299.9000000000001</v>
      </c>
    </row>
    <row r="531" spans="1:21">
      <c r="A531" s="19">
        <v>2303</v>
      </c>
      <c r="B531" s="31" t="s">
        <v>1225</v>
      </c>
      <c r="C531" s="83" t="s">
        <v>162</v>
      </c>
      <c r="E531" s="83" t="s">
        <v>1169</v>
      </c>
      <c r="F531" s="92" t="s">
        <v>1149</v>
      </c>
      <c r="G531" s="83" t="s">
        <v>1153</v>
      </c>
      <c r="H531" s="92">
        <v>39</v>
      </c>
      <c r="I531" s="83"/>
      <c r="J531" s="83" t="s">
        <v>1153</v>
      </c>
      <c r="L531" s="49" t="s">
        <v>32</v>
      </c>
      <c r="M531" s="49">
        <v>1</v>
      </c>
      <c r="N531" s="23" t="s">
        <v>1224</v>
      </c>
      <c r="O531" s="132">
        <v>1238</v>
      </c>
      <c r="Q531" s="132">
        <v>30.95</v>
      </c>
      <c r="R531" s="132">
        <v>30.95</v>
      </c>
      <c r="U531" s="133">
        <f t="shared" si="43"/>
        <v>1299.9000000000001</v>
      </c>
    </row>
    <row r="532" spans="1:21" ht="30">
      <c r="A532" s="19">
        <v>2303</v>
      </c>
      <c r="B532" s="31" t="s">
        <v>1225</v>
      </c>
      <c r="C532" s="83" t="s">
        <v>162</v>
      </c>
      <c r="E532" s="91" t="s">
        <v>1167</v>
      </c>
      <c r="F532" s="92" t="s">
        <v>1147</v>
      </c>
      <c r="G532" s="83" t="s">
        <v>1153</v>
      </c>
      <c r="H532" s="92" t="s">
        <v>1200</v>
      </c>
      <c r="I532" s="83"/>
      <c r="J532" s="83" t="s">
        <v>1153</v>
      </c>
      <c r="L532" s="49" t="s">
        <v>32</v>
      </c>
      <c r="M532" s="49">
        <v>1</v>
      </c>
      <c r="N532" s="23" t="s">
        <v>1224</v>
      </c>
      <c r="O532" s="132">
        <v>35820</v>
      </c>
      <c r="Q532" s="132">
        <v>895.5</v>
      </c>
      <c r="R532" s="132">
        <v>895.5</v>
      </c>
      <c r="U532" s="133">
        <f t="shared" si="43"/>
        <v>37611</v>
      </c>
    </row>
    <row r="533" spans="1:21" ht="30">
      <c r="A533" s="19">
        <v>2303</v>
      </c>
      <c r="B533" s="31" t="s">
        <v>1225</v>
      </c>
      <c r="C533" s="83" t="s">
        <v>162</v>
      </c>
      <c r="E533" s="83" t="s">
        <v>1168</v>
      </c>
      <c r="F533" s="92" t="s">
        <v>1148</v>
      </c>
      <c r="G533" s="83" t="s">
        <v>1153</v>
      </c>
      <c r="H533" s="92" t="s">
        <v>1201</v>
      </c>
      <c r="I533" s="83"/>
      <c r="J533" s="83" t="s">
        <v>1153</v>
      </c>
      <c r="L533" s="49" t="s">
        <v>32</v>
      </c>
      <c r="M533" s="49">
        <v>1</v>
      </c>
      <c r="N533" s="23" t="s">
        <v>1224</v>
      </c>
      <c r="O533" s="132">
        <v>51584</v>
      </c>
      <c r="Q533" s="132">
        <v>1289.5999999999999</v>
      </c>
      <c r="R533" s="132">
        <v>1289.5999999999999</v>
      </c>
      <c r="U533" s="133">
        <f t="shared" si="43"/>
        <v>54163.199999999997</v>
      </c>
    </row>
    <row r="534" spans="1:21" ht="30">
      <c r="A534" s="19">
        <v>2303</v>
      </c>
      <c r="B534" s="31" t="s">
        <v>1225</v>
      </c>
      <c r="C534" s="83" t="s">
        <v>162</v>
      </c>
      <c r="E534" s="83" t="s">
        <v>1168</v>
      </c>
      <c r="F534" s="92" t="s">
        <v>1148</v>
      </c>
      <c r="G534" s="83" t="s">
        <v>1153</v>
      </c>
      <c r="H534" s="92" t="s">
        <v>1202</v>
      </c>
      <c r="I534" s="83"/>
      <c r="J534" s="83" t="s">
        <v>1153</v>
      </c>
      <c r="L534" s="49" t="s">
        <v>32</v>
      </c>
      <c r="M534" s="49">
        <v>1</v>
      </c>
      <c r="N534" s="23" t="s">
        <v>1224</v>
      </c>
      <c r="O534" s="132">
        <v>31855</v>
      </c>
      <c r="Q534" s="132">
        <v>796.375</v>
      </c>
      <c r="R534" s="132">
        <v>796.375</v>
      </c>
      <c r="U534" s="133">
        <f t="shared" si="43"/>
        <v>33447.75</v>
      </c>
    </row>
    <row r="535" spans="1:21" ht="30">
      <c r="A535" s="19">
        <v>2303</v>
      </c>
      <c r="B535" s="31" t="s">
        <v>1225</v>
      </c>
      <c r="C535" s="83" t="s">
        <v>162</v>
      </c>
      <c r="E535" s="83" t="s">
        <v>1168</v>
      </c>
      <c r="F535" s="92" t="s">
        <v>1148</v>
      </c>
      <c r="G535" s="83" t="s">
        <v>1153</v>
      </c>
      <c r="H535" s="92" t="s">
        <v>1203</v>
      </c>
      <c r="I535" s="83"/>
      <c r="J535" s="83" t="s">
        <v>1153</v>
      </c>
      <c r="L535" s="49" t="s">
        <v>32</v>
      </c>
      <c r="M535" s="49">
        <v>1</v>
      </c>
      <c r="N535" s="23" t="s">
        <v>1224</v>
      </c>
      <c r="O535" s="132">
        <v>34180</v>
      </c>
      <c r="Q535" s="132">
        <v>854.5</v>
      </c>
      <c r="R535" s="132">
        <v>854.5</v>
      </c>
      <c r="U535" s="133">
        <f t="shared" si="43"/>
        <v>35889</v>
      </c>
    </row>
    <row r="536" spans="1:21">
      <c r="A536" s="19">
        <v>2303</v>
      </c>
      <c r="B536" s="31" t="s">
        <v>1225</v>
      </c>
      <c r="C536" s="83" t="s">
        <v>162</v>
      </c>
      <c r="E536" s="83" t="s">
        <v>1169</v>
      </c>
      <c r="F536" s="92" t="s">
        <v>1149</v>
      </c>
      <c r="G536" s="83" t="s">
        <v>1153</v>
      </c>
      <c r="H536" s="92">
        <v>40</v>
      </c>
      <c r="I536" s="83"/>
      <c r="J536" s="83" t="s">
        <v>1153</v>
      </c>
      <c r="L536" s="49" t="s">
        <v>32</v>
      </c>
      <c r="M536" s="49">
        <v>1</v>
      </c>
      <c r="N536" s="23" t="s">
        <v>1224</v>
      </c>
      <c r="O536" s="132">
        <v>1238</v>
      </c>
      <c r="Q536" s="132">
        <v>30.95</v>
      </c>
      <c r="R536" s="132">
        <v>30.95</v>
      </c>
      <c r="U536" s="133">
        <f t="shared" si="43"/>
        <v>1299.9000000000001</v>
      </c>
    </row>
    <row r="537" spans="1:21">
      <c r="A537" s="19">
        <v>2303</v>
      </c>
      <c r="B537" s="31" t="s">
        <v>1225</v>
      </c>
      <c r="C537" s="83" t="s">
        <v>162</v>
      </c>
      <c r="E537" s="83" t="s">
        <v>1169</v>
      </c>
      <c r="F537" s="92" t="s">
        <v>1149</v>
      </c>
      <c r="G537" s="83" t="s">
        <v>1153</v>
      </c>
      <c r="H537" s="92">
        <v>41</v>
      </c>
      <c r="I537" s="83"/>
      <c r="J537" s="83" t="s">
        <v>1153</v>
      </c>
      <c r="L537" s="49" t="s">
        <v>32</v>
      </c>
      <c r="M537" s="49">
        <v>1</v>
      </c>
      <c r="N537" s="23" t="s">
        <v>1224</v>
      </c>
      <c r="O537" s="132">
        <v>1238</v>
      </c>
      <c r="Q537" s="132">
        <v>30.95</v>
      </c>
      <c r="R537" s="132">
        <v>30.95</v>
      </c>
      <c r="U537" s="133">
        <f t="shared" si="43"/>
        <v>1299.9000000000001</v>
      </c>
    </row>
    <row r="538" spans="1:21">
      <c r="A538" s="19">
        <v>2303</v>
      </c>
      <c r="B538" s="31" t="s">
        <v>1225</v>
      </c>
      <c r="C538" s="83" t="s">
        <v>162</v>
      </c>
      <c r="E538" s="83" t="s">
        <v>1169</v>
      </c>
      <c r="F538" s="92" t="s">
        <v>1149</v>
      </c>
      <c r="G538" s="83" t="s">
        <v>1153</v>
      </c>
      <c r="H538" s="92">
        <v>42</v>
      </c>
      <c r="I538" s="83"/>
      <c r="J538" s="83" t="s">
        <v>1153</v>
      </c>
      <c r="L538" s="49" t="s">
        <v>32</v>
      </c>
      <c r="M538" s="49">
        <v>1</v>
      </c>
      <c r="N538" s="23" t="s">
        <v>1224</v>
      </c>
      <c r="O538" s="132">
        <v>1238</v>
      </c>
      <c r="Q538" s="132">
        <v>30.95</v>
      </c>
      <c r="R538" s="132">
        <v>30.95</v>
      </c>
      <c r="U538" s="133">
        <f t="shared" si="43"/>
        <v>1299.9000000000001</v>
      </c>
    </row>
    <row r="539" spans="1:21">
      <c r="A539" s="19">
        <v>2303</v>
      </c>
      <c r="B539" s="31" t="s">
        <v>1225</v>
      </c>
      <c r="C539" s="83" t="s">
        <v>162</v>
      </c>
      <c r="E539" s="83" t="s">
        <v>1169</v>
      </c>
      <c r="F539" s="92" t="s">
        <v>1149</v>
      </c>
      <c r="G539" s="83" t="s">
        <v>1153</v>
      </c>
      <c r="H539" s="92">
        <v>43</v>
      </c>
      <c r="I539" s="83"/>
      <c r="J539" s="83" t="s">
        <v>1153</v>
      </c>
      <c r="L539" s="49" t="s">
        <v>32</v>
      </c>
      <c r="M539" s="49">
        <v>1</v>
      </c>
      <c r="N539" s="23" t="s">
        <v>1224</v>
      </c>
      <c r="O539" s="132">
        <v>1238</v>
      </c>
      <c r="Q539" s="132">
        <v>30.95</v>
      </c>
      <c r="R539" s="132">
        <v>30.95</v>
      </c>
      <c r="U539" s="133">
        <f t="shared" si="43"/>
        <v>1299.9000000000001</v>
      </c>
    </row>
    <row r="540" spans="1:21">
      <c r="A540" s="19">
        <v>2303</v>
      </c>
      <c r="B540" s="31" t="s">
        <v>1225</v>
      </c>
      <c r="C540" s="83" t="s">
        <v>162</v>
      </c>
      <c r="E540" s="83" t="s">
        <v>1169</v>
      </c>
      <c r="F540" s="92" t="s">
        <v>1149</v>
      </c>
      <c r="G540" s="83" t="s">
        <v>1153</v>
      </c>
      <c r="H540" s="92">
        <v>44</v>
      </c>
      <c r="I540" s="83"/>
      <c r="J540" s="83" t="s">
        <v>1153</v>
      </c>
      <c r="L540" s="49" t="s">
        <v>32</v>
      </c>
      <c r="M540" s="49">
        <v>1</v>
      </c>
      <c r="N540" s="23" t="s">
        <v>1224</v>
      </c>
      <c r="O540" s="132">
        <v>1238</v>
      </c>
      <c r="Q540" s="132">
        <v>30.95</v>
      </c>
      <c r="R540" s="132">
        <v>30.95</v>
      </c>
      <c r="U540" s="133">
        <f t="shared" si="43"/>
        <v>1299.9000000000001</v>
      </c>
    </row>
    <row r="541" spans="1:21">
      <c r="A541" s="19">
        <v>2303</v>
      </c>
      <c r="B541" s="31" t="s">
        <v>1225</v>
      </c>
      <c r="C541" s="83" t="s">
        <v>162</v>
      </c>
      <c r="E541" s="83" t="s">
        <v>1169</v>
      </c>
      <c r="F541" s="92" t="s">
        <v>1149</v>
      </c>
      <c r="G541" s="83" t="s">
        <v>1153</v>
      </c>
      <c r="H541" s="92">
        <v>45</v>
      </c>
      <c r="I541" s="83"/>
      <c r="J541" s="83" t="s">
        <v>1153</v>
      </c>
      <c r="L541" s="49" t="s">
        <v>32</v>
      </c>
      <c r="M541" s="49">
        <v>1</v>
      </c>
      <c r="N541" s="23" t="s">
        <v>1224</v>
      </c>
      <c r="O541" s="132">
        <v>1238</v>
      </c>
      <c r="Q541" s="132">
        <v>30.95</v>
      </c>
      <c r="R541" s="132">
        <v>30.95</v>
      </c>
      <c r="U541" s="133">
        <f t="shared" si="43"/>
        <v>1299.9000000000001</v>
      </c>
    </row>
    <row r="542" spans="1:21">
      <c r="A542" s="19">
        <v>2303</v>
      </c>
      <c r="B542" s="31" t="s">
        <v>1225</v>
      </c>
      <c r="C542" s="83" t="s">
        <v>162</v>
      </c>
      <c r="E542" s="83" t="s">
        <v>1169</v>
      </c>
      <c r="F542" s="92" t="s">
        <v>1149</v>
      </c>
      <c r="G542" s="83" t="s">
        <v>1153</v>
      </c>
      <c r="H542" s="92">
        <v>46</v>
      </c>
      <c r="I542" s="83"/>
      <c r="J542" s="83" t="s">
        <v>1153</v>
      </c>
      <c r="L542" s="49" t="s">
        <v>32</v>
      </c>
      <c r="M542" s="49">
        <v>1</v>
      </c>
      <c r="N542" s="23" t="s">
        <v>1224</v>
      </c>
      <c r="O542" s="132">
        <v>1238</v>
      </c>
      <c r="Q542" s="132">
        <v>30.95</v>
      </c>
      <c r="R542" s="132">
        <v>30.95</v>
      </c>
      <c r="U542" s="133">
        <f t="shared" si="43"/>
        <v>1299.9000000000001</v>
      </c>
    </row>
    <row r="543" spans="1:21">
      <c r="A543" s="19">
        <v>2303</v>
      </c>
      <c r="B543" s="31" t="s">
        <v>1225</v>
      </c>
      <c r="C543" s="83" t="s">
        <v>162</v>
      </c>
      <c r="E543" s="83" t="s">
        <v>1169</v>
      </c>
      <c r="F543" s="92" t="s">
        <v>1149</v>
      </c>
      <c r="G543" s="83" t="s">
        <v>1153</v>
      </c>
      <c r="H543" s="92">
        <v>47</v>
      </c>
      <c r="I543" s="83"/>
      <c r="J543" s="83" t="s">
        <v>1153</v>
      </c>
      <c r="L543" s="49" t="s">
        <v>32</v>
      </c>
      <c r="M543" s="49">
        <v>1</v>
      </c>
      <c r="N543" s="23" t="s">
        <v>1224</v>
      </c>
      <c r="O543" s="132">
        <v>1238</v>
      </c>
      <c r="Q543" s="132">
        <v>30.95</v>
      </c>
      <c r="R543" s="132">
        <v>30.95</v>
      </c>
      <c r="U543" s="133">
        <f t="shared" si="43"/>
        <v>1299.9000000000001</v>
      </c>
    </row>
    <row r="544" spans="1:21">
      <c r="A544" s="19">
        <v>2303</v>
      </c>
      <c r="B544" s="31" t="s">
        <v>1225</v>
      </c>
      <c r="C544" s="83" t="s">
        <v>162</v>
      </c>
      <c r="E544" s="83" t="s">
        <v>1169</v>
      </c>
      <c r="F544" s="92" t="s">
        <v>1149</v>
      </c>
      <c r="G544" s="83" t="s">
        <v>1153</v>
      </c>
      <c r="H544" s="92">
        <v>48</v>
      </c>
      <c r="I544" s="83"/>
      <c r="J544" s="83" t="s">
        <v>1153</v>
      </c>
      <c r="L544" s="49" t="s">
        <v>32</v>
      </c>
      <c r="M544" s="49">
        <v>1</v>
      </c>
      <c r="N544" s="23" t="s">
        <v>1224</v>
      </c>
      <c r="O544" s="132">
        <v>1238</v>
      </c>
      <c r="Q544" s="132">
        <v>30.95</v>
      </c>
      <c r="R544" s="132">
        <v>30.95</v>
      </c>
      <c r="U544" s="133">
        <f t="shared" si="43"/>
        <v>1299.9000000000001</v>
      </c>
    </row>
    <row r="545" spans="1:21">
      <c r="A545" s="19">
        <v>2303</v>
      </c>
      <c r="B545" s="31" t="s">
        <v>1225</v>
      </c>
      <c r="C545" s="83" t="s">
        <v>162</v>
      </c>
      <c r="E545" s="83" t="s">
        <v>1169</v>
      </c>
      <c r="F545" s="92" t="s">
        <v>1149</v>
      </c>
      <c r="G545" s="83" t="s">
        <v>1153</v>
      </c>
      <c r="H545" s="92">
        <v>49</v>
      </c>
      <c r="I545" s="83"/>
      <c r="J545" s="83" t="s">
        <v>1153</v>
      </c>
      <c r="L545" s="49" t="s">
        <v>32</v>
      </c>
      <c r="M545" s="49">
        <v>1</v>
      </c>
      <c r="N545" s="23" t="s">
        <v>1224</v>
      </c>
      <c r="O545" s="132">
        <v>1238</v>
      </c>
      <c r="Q545" s="132">
        <v>30.95</v>
      </c>
      <c r="R545" s="132">
        <v>30.95</v>
      </c>
      <c r="U545" s="133">
        <f t="shared" si="43"/>
        <v>1299.9000000000001</v>
      </c>
    </row>
    <row r="546" spans="1:21">
      <c r="A546" s="19">
        <v>2303</v>
      </c>
      <c r="B546" s="31" t="s">
        <v>1225</v>
      </c>
      <c r="C546" s="83" t="s">
        <v>162</v>
      </c>
      <c r="E546" s="83" t="s">
        <v>1169</v>
      </c>
      <c r="F546" s="92" t="s">
        <v>1149</v>
      </c>
      <c r="G546" s="83" t="s">
        <v>1153</v>
      </c>
      <c r="H546" s="92">
        <v>50</v>
      </c>
      <c r="I546" s="83"/>
      <c r="J546" s="83" t="s">
        <v>1153</v>
      </c>
      <c r="L546" s="49" t="s">
        <v>32</v>
      </c>
      <c r="M546" s="49">
        <v>1</v>
      </c>
      <c r="N546" s="23" t="s">
        <v>1224</v>
      </c>
      <c r="O546" s="132">
        <v>1238</v>
      </c>
      <c r="Q546" s="132">
        <v>30.95</v>
      </c>
      <c r="R546" s="132">
        <v>30.95</v>
      </c>
      <c r="U546" s="133">
        <f t="shared" si="43"/>
        <v>1299.9000000000001</v>
      </c>
    </row>
    <row r="547" spans="1:21">
      <c r="A547" s="19">
        <v>2303</v>
      </c>
      <c r="B547" s="31" t="s">
        <v>1225</v>
      </c>
      <c r="C547" s="83" t="s">
        <v>162</v>
      </c>
      <c r="E547" s="83" t="s">
        <v>1169</v>
      </c>
      <c r="F547" s="92" t="s">
        <v>1149</v>
      </c>
      <c r="G547" s="83" t="s">
        <v>1153</v>
      </c>
      <c r="H547" s="92">
        <v>51</v>
      </c>
      <c r="I547" s="83"/>
      <c r="J547" s="83" t="s">
        <v>1153</v>
      </c>
      <c r="L547" s="49" t="s">
        <v>32</v>
      </c>
      <c r="M547" s="49">
        <v>1</v>
      </c>
      <c r="N547" s="23" t="s">
        <v>1224</v>
      </c>
      <c r="O547" s="132">
        <v>1238</v>
      </c>
      <c r="Q547" s="132">
        <v>30.95</v>
      </c>
      <c r="R547" s="132">
        <v>30.95</v>
      </c>
      <c r="U547" s="133">
        <f t="shared" si="43"/>
        <v>1299.9000000000001</v>
      </c>
    </row>
    <row r="548" spans="1:21" ht="30">
      <c r="A548" s="19">
        <v>2303</v>
      </c>
      <c r="B548" s="31" t="s">
        <v>1225</v>
      </c>
      <c r="C548" s="83" t="s">
        <v>162</v>
      </c>
      <c r="E548" s="83" t="s">
        <v>1168</v>
      </c>
      <c r="F548" s="92" t="s">
        <v>1148</v>
      </c>
      <c r="G548" s="83" t="s">
        <v>1153</v>
      </c>
      <c r="H548" s="92" t="s">
        <v>1204</v>
      </c>
      <c r="I548" s="83"/>
      <c r="J548" s="83" t="s">
        <v>1153</v>
      </c>
      <c r="L548" s="49" t="s">
        <v>32</v>
      </c>
      <c r="M548" s="49">
        <v>1</v>
      </c>
      <c r="N548" s="23" t="s">
        <v>1224</v>
      </c>
      <c r="O548" s="132">
        <v>56796</v>
      </c>
      <c r="Q548" s="132">
        <v>1419.9</v>
      </c>
      <c r="R548" s="132">
        <v>1419.9</v>
      </c>
      <c r="U548" s="133">
        <f t="shared" si="43"/>
        <v>59635.8</v>
      </c>
    </row>
    <row r="549" spans="1:21" ht="30">
      <c r="A549" s="19">
        <v>2303</v>
      </c>
      <c r="B549" s="31" t="s">
        <v>1225</v>
      </c>
      <c r="C549" s="83" t="s">
        <v>162</v>
      </c>
      <c r="E549" s="83" t="s">
        <v>1168</v>
      </c>
      <c r="F549" s="92" t="s">
        <v>1148</v>
      </c>
      <c r="G549" s="83" t="s">
        <v>1153</v>
      </c>
      <c r="H549" s="92" t="s">
        <v>1205</v>
      </c>
      <c r="I549" s="83"/>
      <c r="J549" s="83" t="s">
        <v>1153</v>
      </c>
      <c r="L549" s="49" t="s">
        <v>32</v>
      </c>
      <c r="M549" s="49">
        <v>1</v>
      </c>
      <c r="N549" s="23" t="s">
        <v>1224</v>
      </c>
      <c r="O549" s="132">
        <v>32871</v>
      </c>
      <c r="Q549" s="132">
        <v>821.77499999999998</v>
      </c>
      <c r="R549" s="132">
        <v>821.77499999999998</v>
      </c>
      <c r="U549" s="133">
        <f t="shared" si="43"/>
        <v>34514.550000000003</v>
      </c>
    </row>
    <row r="550" spans="1:21" ht="30">
      <c r="A550" s="19">
        <v>2303</v>
      </c>
      <c r="B550" s="31" t="s">
        <v>1225</v>
      </c>
      <c r="C550" s="83" t="s">
        <v>162</v>
      </c>
      <c r="E550" s="83" t="s">
        <v>1168</v>
      </c>
      <c r="F550" s="92" t="s">
        <v>1148</v>
      </c>
      <c r="G550" s="83" t="s">
        <v>1153</v>
      </c>
      <c r="H550" s="92" t="s">
        <v>1198</v>
      </c>
      <c r="I550" s="83"/>
      <c r="J550" s="83" t="s">
        <v>1153</v>
      </c>
      <c r="L550" s="49" t="s">
        <v>32</v>
      </c>
      <c r="M550" s="49">
        <v>1</v>
      </c>
      <c r="N550" s="23" t="s">
        <v>1224</v>
      </c>
      <c r="O550" s="132">
        <v>29718</v>
      </c>
      <c r="Q550" s="132">
        <v>742.95</v>
      </c>
      <c r="R550" s="132">
        <v>742.95</v>
      </c>
      <c r="U550" s="133">
        <f t="shared" si="43"/>
        <v>31203.9</v>
      </c>
    </row>
    <row r="551" spans="1:21" ht="30">
      <c r="A551" s="19">
        <v>2303</v>
      </c>
      <c r="B551" s="31" t="s">
        <v>1225</v>
      </c>
      <c r="C551" s="83" t="s">
        <v>162</v>
      </c>
      <c r="E551" s="83" t="s">
        <v>1170</v>
      </c>
      <c r="F551" s="92" t="s">
        <v>1147</v>
      </c>
      <c r="G551" s="83" t="s">
        <v>1153</v>
      </c>
      <c r="H551" s="92" t="s">
        <v>1206</v>
      </c>
      <c r="I551" s="83"/>
      <c r="J551" s="83" t="s">
        <v>1153</v>
      </c>
      <c r="L551" s="49" t="s">
        <v>32</v>
      </c>
      <c r="M551" s="49">
        <v>1</v>
      </c>
      <c r="N551" s="23" t="s">
        <v>1224</v>
      </c>
      <c r="O551" s="132">
        <v>30861</v>
      </c>
      <c r="Q551" s="132">
        <v>771.52499999999998</v>
      </c>
      <c r="R551" s="132">
        <v>771.52499999999998</v>
      </c>
      <c r="U551" s="133">
        <f t="shared" si="43"/>
        <v>32404.050000000003</v>
      </c>
    </row>
    <row r="552" spans="1:21" ht="30">
      <c r="A552" s="19">
        <v>2303</v>
      </c>
      <c r="B552" s="31" t="s">
        <v>1225</v>
      </c>
      <c r="C552" s="83" t="s">
        <v>162</v>
      </c>
      <c r="E552" s="83" t="s">
        <v>1170</v>
      </c>
      <c r="F552" s="92" t="s">
        <v>1147</v>
      </c>
      <c r="G552" s="83" t="s">
        <v>1153</v>
      </c>
      <c r="H552" s="92" t="s">
        <v>1207</v>
      </c>
      <c r="I552" s="83"/>
      <c r="J552" s="83" t="s">
        <v>1153</v>
      </c>
      <c r="L552" s="49" t="s">
        <v>32</v>
      </c>
      <c r="M552" s="49">
        <v>1</v>
      </c>
      <c r="N552" s="23" t="s">
        <v>1224</v>
      </c>
      <c r="O552" s="132">
        <v>14849</v>
      </c>
      <c r="Q552" s="132">
        <v>371.22500000000002</v>
      </c>
      <c r="R552" s="132">
        <v>371.22500000000002</v>
      </c>
      <c r="U552" s="133">
        <f t="shared" si="43"/>
        <v>15591.45</v>
      </c>
    </row>
    <row r="553" spans="1:21" ht="30">
      <c r="A553" s="19">
        <v>2303</v>
      </c>
      <c r="B553" s="31" t="s">
        <v>1225</v>
      </c>
      <c r="C553" s="83" t="s">
        <v>162</v>
      </c>
      <c r="E553" s="83" t="s">
        <v>1171</v>
      </c>
      <c r="F553" s="92" t="s">
        <v>1149</v>
      </c>
      <c r="G553" s="83" t="s">
        <v>1153</v>
      </c>
      <c r="H553" s="92">
        <v>52</v>
      </c>
      <c r="I553" s="83"/>
      <c r="J553" s="83" t="s">
        <v>1153</v>
      </c>
      <c r="L553" s="49" t="s">
        <v>32</v>
      </c>
      <c r="M553" s="49">
        <v>1</v>
      </c>
      <c r="N553" s="23" t="s">
        <v>1224</v>
      </c>
      <c r="O553" s="132">
        <v>1238</v>
      </c>
      <c r="Q553" s="132">
        <v>30.95</v>
      </c>
      <c r="R553" s="132">
        <v>30.95</v>
      </c>
      <c r="U553" s="133">
        <f t="shared" si="43"/>
        <v>1299.9000000000001</v>
      </c>
    </row>
    <row r="554" spans="1:21" ht="30">
      <c r="A554" s="19">
        <v>2303</v>
      </c>
      <c r="B554" s="31" t="s">
        <v>1225</v>
      </c>
      <c r="C554" s="83" t="s">
        <v>162</v>
      </c>
      <c r="E554" s="83" t="s">
        <v>1171</v>
      </c>
      <c r="F554" s="92" t="s">
        <v>1149</v>
      </c>
      <c r="G554" s="83" t="s">
        <v>1153</v>
      </c>
      <c r="H554" s="92">
        <v>53</v>
      </c>
      <c r="I554" s="83"/>
      <c r="J554" s="83" t="s">
        <v>1153</v>
      </c>
      <c r="L554" s="49" t="s">
        <v>32</v>
      </c>
      <c r="M554" s="49">
        <v>1</v>
      </c>
      <c r="N554" s="23" t="s">
        <v>1224</v>
      </c>
      <c r="O554" s="132">
        <v>1238</v>
      </c>
      <c r="Q554" s="132">
        <v>30.95</v>
      </c>
      <c r="R554" s="132">
        <v>30.95</v>
      </c>
      <c r="U554" s="133">
        <f t="shared" si="43"/>
        <v>1299.9000000000001</v>
      </c>
    </row>
    <row r="555" spans="1:21" ht="30">
      <c r="A555" s="19">
        <v>2303</v>
      </c>
      <c r="B555" s="31" t="s">
        <v>1225</v>
      </c>
      <c r="C555" s="83" t="s">
        <v>162</v>
      </c>
      <c r="E555" s="83" t="s">
        <v>1171</v>
      </c>
      <c r="F555" s="92" t="s">
        <v>1149</v>
      </c>
      <c r="G555" s="83" t="s">
        <v>1153</v>
      </c>
      <c r="H555" s="92">
        <v>54</v>
      </c>
      <c r="I555" s="83"/>
      <c r="J555" s="83" t="s">
        <v>1153</v>
      </c>
      <c r="L555" s="49" t="s">
        <v>32</v>
      </c>
      <c r="M555" s="49">
        <v>1</v>
      </c>
      <c r="N555" s="23" t="s">
        <v>1224</v>
      </c>
      <c r="O555" s="132">
        <v>1238</v>
      </c>
      <c r="Q555" s="132">
        <v>30.95</v>
      </c>
      <c r="R555" s="132">
        <v>30.95</v>
      </c>
      <c r="U555" s="133">
        <f t="shared" si="43"/>
        <v>1299.9000000000001</v>
      </c>
    </row>
    <row r="556" spans="1:21" ht="30">
      <c r="A556" s="19">
        <v>2303</v>
      </c>
      <c r="B556" s="31" t="s">
        <v>1225</v>
      </c>
      <c r="C556" s="83" t="s">
        <v>162</v>
      </c>
      <c r="E556" s="83" t="s">
        <v>1171</v>
      </c>
      <c r="F556" s="92" t="s">
        <v>1149</v>
      </c>
      <c r="G556" s="83" t="s">
        <v>1153</v>
      </c>
      <c r="H556" s="92">
        <v>55</v>
      </c>
      <c r="I556" s="83"/>
      <c r="J556" s="83" t="s">
        <v>1153</v>
      </c>
      <c r="L556" s="49" t="s">
        <v>32</v>
      </c>
      <c r="M556" s="49">
        <v>1</v>
      </c>
      <c r="N556" s="23" t="s">
        <v>1224</v>
      </c>
      <c r="O556" s="132">
        <v>1238</v>
      </c>
      <c r="Q556" s="132">
        <v>30.95</v>
      </c>
      <c r="R556" s="132">
        <v>30.95</v>
      </c>
      <c r="U556" s="133">
        <f t="shared" si="43"/>
        <v>1299.9000000000001</v>
      </c>
    </row>
    <row r="557" spans="1:21" ht="30">
      <c r="A557" s="19">
        <v>2303</v>
      </c>
      <c r="B557" s="31" t="s">
        <v>1225</v>
      </c>
      <c r="C557" s="83" t="s">
        <v>162</v>
      </c>
      <c r="E557" s="83" t="s">
        <v>1171</v>
      </c>
      <c r="F557" s="92" t="s">
        <v>1149</v>
      </c>
      <c r="G557" s="83" t="s">
        <v>1153</v>
      </c>
      <c r="H557" s="92">
        <v>56</v>
      </c>
      <c r="I557" s="83"/>
      <c r="J557" s="83" t="s">
        <v>1153</v>
      </c>
      <c r="L557" s="49" t="s">
        <v>32</v>
      </c>
      <c r="M557" s="49">
        <v>1</v>
      </c>
      <c r="N557" s="23" t="s">
        <v>1224</v>
      </c>
      <c r="O557" s="132">
        <v>1238</v>
      </c>
      <c r="Q557" s="132">
        <v>30.95</v>
      </c>
      <c r="R557" s="132">
        <v>30.95</v>
      </c>
      <c r="U557" s="133">
        <f t="shared" si="43"/>
        <v>1299.9000000000001</v>
      </c>
    </row>
    <row r="558" spans="1:21" ht="30">
      <c r="A558" s="19">
        <v>2303</v>
      </c>
      <c r="B558" s="31" t="s">
        <v>1225</v>
      </c>
      <c r="C558" s="83" t="s">
        <v>162</v>
      </c>
      <c r="E558" s="83" t="s">
        <v>1171</v>
      </c>
      <c r="F558" s="92" t="s">
        <v>1149</v>
      </c>
      <c r="G558" s="83" t="s">
        <v>1153</v>
      </c>
      <c r="H558" s="92">
        <v>57</v>
      </c>
      <c r="I558" s="83"/>
      <c r="J558" s="83" t="s">
        <v>1153</v>
      </c>
      <c r="L558" s="49" t="s">
        <v>32</v>
      </c>
      <c r="M558" s="49">
        <v>1</v>
      </c>
      <c r="N558" s="23" t="s">
        <v>1224</v>
      </c>
      <c r="O558" s="132">
        <v>1238</v>
      </c>
      <c r="Q558" s="132">
        <v>30.95</v>
      </c>
      <c r="R558" s="132">
        <v>30.95</v>
      </c>
      <c r="U558" s="133">
        <f t="shared" si="43"/>
        <v>1299.9000000000001</v>
      </c>
    </row>
    <row r="559" spans="1:21" ht="30">
      <c r="A559" s="19">
        <v>2303</v>
      </c>
      <c r="B559" s="31" t="s">
        <v>1225</v>
      </c>
      <c r="C559" s="83" t="s">
        <v>162</v>
      </c>
      <c r="E559" s="83" t="s">
        <v>1171</v>
      </c>
      <c r="F559" s="92" t="s">
        <v>1149</v>
      </c>
      <c r="G559" s="83" t="s">
        <v>1153</v>
      </c>
      <c r="H559" s="92">
        <v>58</v>
      </c>
      <c r="I559" s="83"/>
      <c r="J559" s="83" t="s">
        <v>1153</v>
      </c>
      <c r="L559" s="49" t="s">
        <v>32</v>
      </c>
      <c r="M559" s="49">
        <v>1</v>
      </c>
      <c r="N559" s="23" t="s">
        <v>1224</v>
      </c>
      <c r="O559" s="132">
        <v>1238</v>
      </c>
      <c r="Q559" s="132">
        <v>30.95</v>
      </c>
      <c r="R559" s="132">
        <v>30.95</v>
      </c>
      <c r="U559" s="133">
        <f t="shared" si="43"/>
        <v>1299.9000000000001</v>
      </c>
    </row>
    <row r="560" spans="1:21" ht="30">
      <c r="A560" s="19">
        <v>2303</v>
      </c>
      <c r="B560" s="31" t="s">
        <v>1225</v>
      </c>
      <c r="C560" s="83" t="s">
        <v>162</v>
      </c>
      <c r="E560" s="83" t="s">
        <v>1171</v>
      </c>
      <c r="F560" s="92" t="s">
        <v>1149</v>
      </c>
      <c r="G560" s="83" t="s">
        <v>1153</v>
      </c>
      <c r="H560" s="92">
        <v>59</v>
      </c>
      <c r="I560" s="83"/>
      <c r="J560" s="83" t="s">
        <v>1153</v>
      </c>
      <c r="L560" s="49" t="s">
        <v>32</v>
      </c>
      <c r="M560" s="49">
        <v>1</v>
      </c>
      <c r="N560" s="23" t="s">
        <v>1224</v>
      </c>
      <c r="O560" s="132">
        <v>1238</v>
      </c>
      <c r="Q560" s="132">
        <v>30.95</v>
      </c>
      <c r="R560" s="132">
        <v>30.95</v>
      </c>
      <c r="U560" s="133">
        <f t="shared" si="43"/>
        <v>1299.9000000000001</v>
      </c>
    </row>
    <row r="561" spans="1:21" ht="30">
      <c r="A561" s="19">
        <v>2303</v>
      </c>
      <c r="B561" s="31" t="s">
        <v>1225</v>
      </c>
      <c r="C561" s="83" t="s">
        <v>162</v>
      </c>
      <c r="E561" s="83" t="s">
        <v>1171</v>
      </c>
      <c r="F561" s="92" t="s">
        <v>1149</v>
      </c>
      <c r="G561" s="83" t="s">
        <v>1153</v>
      </c>
      <c r="H561" s="92">
        <v>60</v>
      </c>
      <c r="I561" s="83"/>
      <c r="J561" s="83" t="s">
        <v>1153</v>
      </c>
      <c r="L561" s="49" t="s">
        <v>32</v>
      </c>
      <c r="M561" s="49">
        <v>1</v>
      </c>
      <c r="N561" s="23" t="s">
        <v>1224</v>
      </c>
      <c r="O561" s="132">
        <v>1238</v>
      </c>
      <c r="Q561" s="132">
        <v>30.95</v>
      </c>
      <c r="R561" s="132">
        <v>30.95</v>
      </c>
      <c r="U561" s="133">
        <f t="shared" si="43"/>
        <v>1299.9000000000001</v>
      </c>
    </row>
    <row r="562" spans="1:21" ht="30">
      <c r="A562" s="19">
        <v>2303</v>
      </c>
      <c r="B562" s="31" t="s">
        <v>1225</v>
      </c>
      <c r="C562" s="83" t="s">
        <v>162</v>
      </c>
      <c r="E562" s="83" t="s">
        <v>1171</v>
      </c>
      <c r="F562" s="92" t="s">
        <v>1149</v>
      </c>
      <c r="G562" s="83" t="s">
        <v>1153</v>
      </c>
      <c r="H562" s="92">
        <v>61</v>
      </c>
      <c r="I562" s="83"/>
      <c r="J562" s="83" t="s">
        <v>1153</v>
      </c>
      <c r="L562" s="49" t="s">
        <v>32</v>
      </c>
      <c r="M562" s="49">
        <v>1</v>
      </c>
      <c r="N562" s="23" t="s">
        <v>1224</v>
      </c>
      <c r="O562" s="132">
        <v>1238</v>
      </c>
      <c r="Q562" s="132">
        <v>30.95</v>
      </c>
      <c r="R562" s="132">
        <v>30.95</v>
      </c>
      <c r="U562" s="133">
        <f t="shared" si="43"/>
        <v>1299.9000000000001</v>
      </c>
    </row>
    <row r="563" spans="1:21" ht="30">
      <c r="A563" s="19">
        <v>2303</v>
      </c>
      <c r="B563" s="31" t="s">
        <v>1225</v>
      </c>
      <c r="C563" s="83" t="s">
        <v>162</v>
      </c>
      <c r="E563" s="83" t="s">
        <v>1171</v>
      </c>
      <c r="F563" s="92" t="s">
        <v>1149</v>
      </c>
      <c r="G563" s="83" t="s">
        <v>1153</v>
      </c>
      <c r="H563" s="92">
        <v>62</v>
      </c>
      <c r="I563" s="83"/>
      <c r="J563" s="83" t="s">
        <v>1153</v>
      </c>
      <c r="L563" s="49" t="s">
        <v>32</v>
      </c>
      <c r="M563" s="49">
        <v>1</v>
      </c>
      <c r="N563" s="23" t="s">
        <v>1224</v>
      </c>
      <c r="O563" s="132">
        <v>1238</v>
      </c>
      <c r="Q563" s="132">
        <v>30.95</v>
      </c>
      <c r="R563" s="132">
        <v>30.95</v>
      </c>
      <c r="U563" s="133">
        <f t="shared" si="43"/>
        <v>1299.9000000000001</v>
      </c>
    </row>
    <row r="564" spans="1:21" ht="30">
      <c r="A564" s="19">
        <v>2303</v>
      </c>
      <c r="B564" s="31" t="s">
        <v>1225</v>
      </c>
      <c r="C564" s="83" t="s">
        <v>162</v>
      </c>
      <c r="E564" s="83" t="s">
        <v>1171</v>
      </c>
      <c r="F564" s="92" t="s">
        <v>1149</v>
      </c>
      <c r="G564" s="83" t="s">
        <v>1153</v>
      </c>
      <c r="H564" s="92">
        <v>63</v>
      </c>
      <c r="I564" s="83"/>
      <c r="J564" s="83" t="s">
        <v>1153</v>
      </c>
      <c r="L564" s="49" t="s">
        <v>32</v>
      </c>
      <c r="M564" s="49">
        <v>1</v>
      </c>
      <c r="N564" s="23" t="s">
        <v>1224</v>
      </c>
      <c r="O564" s="132">
        <v>1238</v>
      </c>
      <c r="Q564" s="132">
        <v>30.95</v>
      </c>
      <c r="R564" s="132">
        <v>30.95</v>
      </c>
      <c r="U564" s="133">
        <f t="shared" si="43"/>
        <v>1299.9000000000001</v>
      </c>
    </row>
    <row r="565" spans="1:21">
      <c r="A565" s="31">
        <v>2701</v>
      </c>
      <c r="B565" s="31" t="s">
        <v>1225</v>
      </c>
      <c r="C565" s="83" t="s">
        <v>1126</v>
      </c>
      <c r="E565" s="86" t="s">
        <v>1172</v>
      </c>
      <c r="F565" s="93" t="s">
        <v>1134</v>
      </c>
      <c r="G565" s="83" t="s">
        <v>1153</v>
      </c>
      <c r="H565" s="94" t="s">
        <v>1208</v>
      </c>
      <c r="I565" s="95" t="s">
        <v>1219</v>
      </c>
      <c r="J565" s="83" t="s">
        <v>1153</v>
      </c>
      <c r="L565" s="49" t="s">
        <v>32</v>
      </c>
      <c r="M565" s="49">
        <v>1</v>
      </c>
      <c r="N565" s="23" t="s">
        <v>1224</v>
      </c>
      <c r="O565" s="132">
        <v>31030.73</v>
      </c>
      <c r="Q565" s="132">
        <v>775.77</v>
      </c>
      <c r="R565" s="132">
        <v>775.77</v>
      </c>
      <c r="U565" s="133">
        <f t="shared" si="43"/>
        <v>32582.27</v>
      </c>
    </row>
    <row r="566" spans="1:21">
      <c r="A566" s="31">
        <v>2701</v>
      </c>
      <c r="B566" s="31" t="s">
        <v>1225</v>
      </c>
      <c r="C566" s="83" t="s">
        <v>1126</v>
      </c>
      <c r="E566" s="86" t="s">
        <v>1172</v>
      </c>
      <c r="F566" s="93" t="s">
        <v>1134</v>
      </c>
      <c r="G566" s="83" t="s">
        <v>1153</v>
      </c>
      <c r="H566" s="94" t="s">
        <v>1209</v>
      </c>
      <c r="I566" s="95" t="s">
        <v>1219</v>
      </c>
      <c r="J566" s="83" t="s">
        <v>1153</v>
      </c>
      <c r="L566" s="49" t="s">
        <v>32</v>
      </c>
      <c r="M566" s="49">
        <v>1</v>
      </c>
      <c r="N566" s="23" t="s">
        <v>1224</v>
      </c>
      <c r="O566" s="132">
        <v>32714.13</v>
      </c>
      <c r="Q566" s="132">
        <v>817.85</v>
      </c>
      <c r="R566" s="132">
        <v>817.85</v>
      </c>
      <c r="U566" s="133">
        <f t="shared" ref="U566:U591" si="44">O566+Q566+R566</f>
        <v>34349.83</v>
      </c>
    </row>
    <row r="567" spans="1:21">
      <c r="A567" s="31">
        <v>2701</v>
      </c>
      <c r="B567" s="31" t="s">
        <v>1225</v>
      </c>
      <c r="C567" s="83" t="s">
        <v>1126</v>
      </c>
      <c r="E567" s="86" t="s">
        <v>1172</v>
      </c>
      <c r="F567" s="93" t="s">
        <v>1134</v>
      </c>
      <c r="G567" s="83" t="s">
        <v>1153</v>
      </c>
      <c r="H567" s="94" t="s">
        <v>1210</v>
      </c>
      <c r="I567" s="95" t="s">
        <v>1219</v>
      </c>
      <c r="J567" s="83" t="s">
        <v>1153</v>
      </c>
      <c r="L567" s="49" t="s">
        <v>32</v>
      </c>
      <c r="M567" s="49">
        <v>1</v>
      </c>
      <c r="N567" s="23" t="s">
        <v>1224</v>
      </c>
      <c r="O567" s="132">
        <v>30076.28</v>
      </c>
      <c r="Q567" s="132">
        <v>751.91</v>
      </c>
      <c r="R567" s="132">
        <v>751.91</v>
      </c>
      <c r="U567" s="133">
        <f t="shared" si="44"/>
        <v>31580.1</v>
      </c>
    </row>
    <row r="568" spans="1:21">
      <c r="A568" s="31">
        <v>2701</v>
      </c>
      <c r="B568" s="31" t="s">
        <v>1225</v>
      </c>
      <c r="C568" s="83" t="s">
        <v>1126</v>
      </c>
      <c r="E568" s="86" t="s">
        <v>1173</v>
      </c>
      <c r="F568" s="93" t="s">
        <v>1134</v>
      </c>
      <c r="G568" s="83" t="s">
        <v>1153</v>
      </c>
      <c r="H568" s="94" t="s">
        <v>1211</v>
      </c>
      <c r="I568" s="95" t="s">
        <v>38</v>
      </c>
      <c r="J568" s="83" t="s">
        <v>1153</v>
      </c>
      <c r="L568" s="49" t="s">
        <v>32</v>
      </c>
      <c r="M568" s="49">
        <v>1</v>
      </c>
      <c r="N568" s="23" t="s">
        <v>1224</v>
      </c>
      <c r="O568" s="132">
        <v>42681.06</v>
      </c>
      <c r="Q568" s="132">
        <v>1067.03</v>
      </c>
      <c r="R568" s="132">
        <v>1067.03</v>
      </c>
      <c r="U568" s="133">
        <f t="shared" si="44"/>
        <v>44815.119999999995</v>
      </c>
    </row>
    <row r="569" spans="1:21">
      <c r="A569" s="31">
        <v>2701</v>
      </c>
      <c r="B569" s="31" t="s">
        <v>1225</v>
      </c>
      <c r="C569" s="83" t="s">
        <v>1126</v>
      </c>
      <c r="E569" s="96" t="s">
        <v>1174</v>
      </c>
      <c r="F569" s="93" t="s">
        <v>1134</v>
      </c>
      <c r="G569" s="83" t="s">
        <v>1153</v>
      </c>
      <c r="H569" s="94" t="s">
        <v>1212</v>
      </c>
      <c r="I569" s="95" t="s">
        <v>47</v>
      </c>
      <c r="J569" s="83" t="s">
        <v>1153</v>
      </c>
      <c r="L569" s="49" t="s">
        <v>32</v>
      </c>
      <c r="M569" s="49">
        <v>1</v>
      </c>
      <c r="N569" s="23" t="s">
        <v>1224</v>
      </c>
      <c r="O569" s="132">
        <v>34267.83</v>
      </c>
      <c r="Q569" s="132">
        <v>856.7</v>
      </c>
      <c r="R569" s="132">
        <v>856.7</v>
      </c>
      <c r="U569" s="133">
        <f t="shared" si="44"/>
        <v>35981.229999999996</v>
      </c>
    </row>
    <row r="570" spans="1:21">
      <c r="A570" s="31">
        <v>2701</v>
      </c>
      <c r="B570" s="31" t="s">
        <v>1225</v>
      </c>
      <c r="C570" s="83" t="s">
        <v>1126</v>
      </c>
      <c r="E570" s="96" t="s">
        <v>1175</v>
      </c>
      <c r="F570" s="93" t="s">
        <v>1134</v>
      </c>
      <c r="G570" s="83" t="s">
        <v>1153</v>
      </c>
      <c r="H570" s="94" t="s">
        <v>1213</v>
      </c>
      <c r="I570" s="95" t="s">
        <v>59</v>
      </c>
      <c r="J570" s="83" t="s">
        <v>1153</v>
      </c>
      <c r="L570" s="49" t="s">
        <v>32</v>
      </c>
      <c r="M570" s="49">
        <v>1</v>
      </c>
      <c r="N570" s="23" t="s">
        <v>1224</v>
      </c>
      <c r="O570" s="132">
        <v>34039.629999999997</v>
      </c>
      <c r="Q570" s="132">
        <v>851</v>
      </c>
      <c r="R570" s="132">
        <v>851</v>
      </c>
      <c r="U570" s="133">
        <f t="shared" si="44"/>
        <v>35741.629999999997</v>
      </c>
    </row>
    <row r="571" spans="1:21">
      <c r="A571" s="31">
        <v>2701</v>
      </c>
      <c r="B571" s="31" t="s">
        <v>1225</v>
      </c>
      <c r="C571" s="83" t="s">
        <v>1126</v>
      </c>
      <c r="E571" s="96" t="s">
        <v>1176</v>
      </c>
      <c r="F571" s="93" t="s">
        <v>1134</v>
      </c>
      <c r="G571" s="83" t="s">
        <v>1153</v>
      </c>
      <c r="H571" s="94" t="s">
        <v>1214</v>
      </c>
      <c r="I571" s="95" t="s">
        <v>183</v>
      </c>
      <c r="J571" s="83" t="s">
        <v>1153</v>
      </c>
      <c r="L571" s="49" t="s">
        <v>32</v>
      </c>
      <c r="M571" s="49">
        <v>1</v>
      </c>
      <c r="N571" s="23" t="s">
        <v>1224</v>
      </c>
      <c r="O571" s="132">
        <v>41014.53</v>
      </c>
      <c r="Q571" s="132">
        <v>1025.3699999999999</v>
      </c>
      <c r="R571" s="132">
        <v>1025.3699999999999</v>
      </c>
      <c r="U571" s="133">
        <f t="shared" si="44"/>
        <v>43065.270000000004</v>
      </c>
    </row>
    <row r="572" spans="1:21" ht="30">
      <c r="A572" s="59">
        <v>2306</v>
      </c>
      <c r="B572" s="31" t="s">
        <v>1225</v>
      </c>
      <c r="C572" s="3" t="s">
        <v>1226</v>
      </c>
      <c r="E572" s="97" t="s">
        <v>1177</v>
      </c>
      <c r="F572" s="93" t="s">
        <v>1134</v>
      </c>
      <c r="G572" s="83" t="s">
        <v>1153</v>
      </c>
      <c r="I572" s="98" t="s">
        <v>1220</v>
      </c>
      <c r="J572" s="83" t="s">
        <v>1153</v>
      </c>
      <c r="L572" s="49" t="s">
        <v>32</v>
      </c>
      <c r="M572" s="49">
        <v>1</v>
      </c>
      <c r="N572" s="23" t="s">
        <v>1224</v>
      </c>
      <c r="O572" s="132">
        <v>39787</v>
      </c>
      <c r="Q572" s="132">
        <v>994.67500000000007</v>
      </c>
      <c r="R572" s="132">
        <v>994.67500000000007</v>
      </c>
      <c r="U572" s="133">
        <f t="shared" si="44"/>
        <v>41776.350000000006</v>
      </c>
    </row>
    <row r="573" spans="1:21" ht="30">
      <c r="A573" s="59">
        <v>2306</v>
      </c>
      <c r="B573" s="31" t="s">
        <v>1225</v>
      </c>
      <c r="C573" s="3" t="s">
        <v>1226</v>
      </c>
      <c r="E573" s="97" t="s">
        <v>1178</v>
      </c>
      <c r="F573" s="93" t="s">
        <v>1134</v>
      </c>
      <c r="G573" s="83" t="s">
        <v>1153</v>
      </c>
      <c r="I573" s="98" t="s">
        <v>1220</v>
      </c>
      <c r="J573" s="83" t="s">
        <v>1153</v>
      </c>
      <c r="L573" s="49" t="s">
        <v>32</v>
      </c>
      <c r="M573" s="49">
        <v>1</v>
      </c>
      <c r="N573" s="23" t="s">
        <v>1224</v>
      </c>
      <c r="O573" s="132">
        <v>39996</v>
      </c>
      <c r="Q573" s="132">
        <v>999.90000000000009</v>
      </c>
      <c r="R573" s="132">
        <v>999.90000000000009</v>
      </c>
      <c r="U573" s="133">
        <f t="shared" si="44"/>
        <v>41995.8</v>
      </c>
    </row>
    <row r="574" spans="1:21" ht="30">
      <c r="A574" s="59">
        <v>2306</v>
      </c>
      <c r="B574" s="31" t="s">
        <v>1225</v>
      </c>
      <c r="C574" s="3" t="s">
        <v>1226</v>
      </c>
      <c r="E574" s="97" t="s">
        <v>1179</v>
      </c>
      <c r="F574" s="93" t="s">
        <v>1134</v>
      </c>
      <c r="G574" s="83" t="s">
        <v>1153</v>
      </c>
      <c r="I574" s="98" t="s">
        <v>1220</v>
      </c>
      <c r="J574" s="83" t="s">
        <v>1153</v>
      </c>
      <c r="L574" s="49" t="s">
        <v>32</v>
      </c>
      <c r="M574" s="49">
        <v>1</v>
      </c>
      <c r="N574" s="23" t="s">
        <v>1224</v>
      </c>
      <c r="O574" s="132">
        <v>39986</v>
      </c>
      <c r="Q574" s="132">
        <v>999.65000000000009</v>
      </c>
      <c r="R574" s="132">
        <v>999.65000000000009</v>
      </c>
      <c r="U574" s="133">
        <f t="shared" si="44"/>
        <v>41985.3</v>
      </c>
    </row>
    <row r="575" spans="1:21" ht="30">
      <c r="A575" s="59">
        <v>2306</v>
      </c>
      <c r="B575" s="31" t="s">
        <v>1225</v>
      </c>
      <c r="C575" s="3" t="s">
        <v>1226</v>
      </c>
      <c r="E575" s="97" t="s">
        <v>1180</v>
      </c>
      <c r="F575" s="93" t="s">
        <v>1134</v>
      </c>
      <c r="G575" s="83" t="s">
        <v>1153</v>
      </c>
      <c r="I575" s="98" t="s">
        <v>1220</v>
      </c>
      <c r="J575" s="83" t="s">
        <v>1153</v>
      </c>
      <c r="L575" s="49" t="s">
        <v>32</v>
      </c>
      <c r="M575" s="49">
        <v>1</v>
      </c>
      <c r="N575" s="23" t="s">
        <v>1224</v>
      </c>
      <c r="O575" s="132">
        <v>15100</v>
      </c>
      <c r="Q575" s="132">
        <v>377.5</v>
      </c>
      <c r="R575" s="132">
        <v>377.5</v>
      </c>
      <c r="U575" s="133">
        <f t="shared" si="44"/>
        <v>15855</v>
      </c>
    </row>
    <row r="576" spans="1:21" ht="30">
      <c r="A576" s="59">
        <v>2306</v>
      </c>
      <c r="B576" s="31" t="s">
        <v>1225</v>
      </c>
      <c r="C576" s="3" t="s">
        <v>1226</v>
      </c>
      <c r="E576" s="97" t="s">
        <v>1180</v>
      </c>
      <c r="F576" s="93" t="s">
        <v>1134</v>
      </c>
      <c r="G576" s="83" t="s">
        <v>1153</v>
      </c>
      <c r="I576" s="98" t="s">
        <v>1220</v>
      </c>
      <c r="J576" s="83" t="s">
        <v>1153</v>
      </c>
      <c r="L576" s="49" t="s">
        <v>32</v>
      </c>
      <c r="M576" s="49">
        <v>1</v>
      </c>
      <c r="N576" s="23" t="s">
        <v>1224</v>
      </c>
      <c r="O576" s="132">
        <v>18602</v>
      </c>
      <c r="Q576" s="132">
        <v>465.05</v>
      </c>
      <c r="R576" s="132">
        <v>465.05</v>
      </c>
      <c r="U576" s="133">
        <f t="shared" si="44"/>
        <v>19532.099999999999</v>
      </c>
    </row>
    <row r="577" spans="1:21" ht="30">
      <c r="A577" s="59">
        <v>2306</v>
      </c>
      <c r="B577" s="31" t="s">
        <v>1225</v>
      </c>
      <c r="C577" s="3" t="s">
        <v>1226</v>
      </c>
      <c r="E577" s="97" t="s">
        <v>1177</v>
      </c>
      <c r="F577" s="93" t="s">
        <v>1134</v>
      </c>
      <c r="G577" s="83" t="s">
        <v>1153</v>
      </c>
      <c r="I577" s="98" t="s">
        <v>1220</v>
      </c>
      <c r="J577" s="83" t="s">
        <v>1153</v>
      </c>
      <c r="L577" s="49" t="s">
        <v>32</v>
      </c>
      <c r="M577" s="49">
        <v>1</v>
      </c>
      <c r="N577" s="23" t="s">
        <v>1224</v>
      </c>
      <c r="O577" s="132">
        <v>39923</v>
      </c>
      <c r="Q577" s="132">
        <v>998.07500000000005</v>
      </c>
      <c r="R577" s="132">
        <v>998.07500000000005</v>
      </c>
      <c r="U577" s="133">
        <f t="shared" si="44"/>
        <v>41919.149999999994</v>
      </c>
    </row>
    <row r="578" spans="1:21" ht="30">
      <c r="A578" s="59">
        <v>2306</v>
      </c>
      <c r="B578" s="31" t="s">
        <v>1225</v>
      </c>
      <c r="C578" s="3" t="s">
        <v>1226</v>
      </c>
      <c r="E578" s="97" t="s">
        <v>1181</v>
      </c>
      <c r="F578" s="93" t="s">
        <v>1134</v>
      </c>
      <c r="G578" s="83" t="s">
        <v>1153</v>
      </c>
      <c r="I578" s="98" t="s">
        <v>1220</v>
      </c>
      <c r="J578" s="83" t="s">
        <v>1153</v>
      </c>
      <c r="L578" s="49" t="s">
        <v>32</v>
      </c>
      <c r="M578" s="49">
        <v>1</v>
      </c>
      <c r="N578" s="23" t="s">
        <v>1224</v>
      </c>
      <c r="O578" s="132">
        <v>34311</v>
      </c>
      <c r="Q578" s="132">
        <v>857.77500000000009</v>
      </c>
      <c r="R578" s="132">
        <v>857.77500000000009</v>
      </c>
      <c r="U578" s="133">
        <f t="shared" si="44"/>
        <v>36026.550000000003</v>
      </c>
    </row>
    <row r="579" spans="1:21" ht="30">
      <c r="A579" s="31">
        <v>2305</v>
      </c>
      <c r="B579" s="31" t="s">
        <v>1225</v>
      </c>
      <c r="C579" s="83" t="s">
        <v>1227</v>
      </c>
      <c r="E579" s="4" t="s">
        <v>1182</v>
      </c>
      <c r="F579" s="93" t="s">
        <v>1134</v>
      </c>
      <c r="G579" s="83" t="s">
        <v>1153</v>
      </c>
      <c r="I579" s="5" t="s">
        <v>1221</v>
      </c>
      <c r="J579" s="83" t="s">
        <v>1153</v>
      </c>
      <c r="L579" s="49" t="s">
        <v>32</v>
      </c>
      <c r="M579" s="49">
        <v>1</v>
      </c>
      <c r="N579" s="23" t="s">
        <v>1224</v>
      </c>
      <c r="O579" s="132">
        <v>23534</v>
      </c>
      <c r="Q579" s="132">
        <v>588.35</v>
      </c>
      <c r="R579" s="132">
        <v>588.35</v>
      </c>
      <c r="U579" s="133">
        <f t="shared" si="44"/>
        <v>24710.699999999997</v>
      </c>
    </row>
    <row r="580" spans="1:21" ht="30">
      <c r="A580" s="31">
        <v>2305</v>
      </c>
      <c r="B580" s="31" t="s">
        <v>1225</v>
      </c>
      <c r="C580" s="83" t="s">
        <v>1227</v>
      </c>
      <c r="E580" s="4" t="s">
        <v>1183</v>
      </c>
      <c r="F580" s="93" t="s">
        <v>1134</v>
      </c>
      <c r="G580" s="83" t="s">
        <v>1153</v>
      </c>
      <c r="I580" s="5" t="s">
        <v>1222</v>
      </c>
      <c r="J580" s="83" t="s">
        <v>1153</v>
      </c>
      <c r="L580" s="49" t="s">
        <v>32</v>
      </c>
      <c r="M580" s="49">
        <v>1</v>
      </c>
      <c r="N580" s="23" t="s">
        <v>1224</v>
      </c>
      <c r="O580" s="132">
        <v>31395</v>
      </c>
      <c r="Q580" s="132">
        <v>784.875</v>
      </c>
      <c r="R580" s="132">
        <v>784.875</v>
      </c>
      <c r="U580" s="133">
        <f t="shared" si="44"/>
        <v>32964.75</v>
      </c>
    </row>
    <row r="581" spans="1:21" ht="30">
      <c r="A581" s="31">
        <v>2305</v>
      </c>
      <c r="B581" s="31" t="s">
        <v>1225</v>
      </c>
      <c r="C581" s="83" t="s">
        <v>1227</v>
      </c>
      <c r="E581" s="4" t="s">
        <v>1184</v>
      </c>
      <c r="F581" s="93" t="s">
        <v>1134</v>
      </c>
      <c r="G581" s="83" t="s">
        <v>1153</v>
      </c>
      <c r="I581" s="5" t="s">
        <v>1221</v>
      </c>
      <c r="J581" s="83" t="s">
        <v>1153</v>
      </c>
      <c r="L581" s="49" t="s">
        <v>32</v>
      </c>
      <c r="M581" s="49">
        <v>1</v>
      </c>
      <c r="N581" s="23" t="s">
        <v>1224</v>
      </c>
      <c r="O581" s="132">
        <v>17255</v>
      </c>
      <c r="Q581" s="132">
        <v>431.375</v>
      </c>
      <c r="R581" s="132">
        <v>431.375</v>
      </c>
      <c r="U581" s="133">
        <f t="shared" si="44"/>
        <v>18117.75</v>
      </c>
    </row>
    <row r="582" spans="1:21" ht="30">
      <c r="A582" s="31">
        <v>2305</v>
      </c>
      <c r="B582" s="31" t="s">
        <v>1225</v>
      </c>
      <c r="C582" s="83" t="s">
        <v>1227</v>
      </c>
      <c r="E582" s="4" t="s">
        <v>1185</v>
      </c>
      <c r="F582" s="93" t="s">
        <v>1134</v>
      </c>
      <c r="G582" s="83" t="s">
        <v>1153</v>
      </c>
      <c r="I582" s="5" t="s">
        <v>1222</v>
      </c>
      <c r="J582" s="83" t="s">
        <v>1153</v>
      </c>
      <c r="L582" s="49" t="s">
        <v>32</v>
      </c>
      <c r="M582" s="49">
        <v>1</v>
      </c>
      <c r="N582" s="23" t="s">
        <v>1224</v>
      </c>
      <c r="O582" s="132">
        <v>39589</v>
      </c>
      <c r="Q582" s="132">
        <v>989.72500000000002</v>
      </c>
      <c r="R582" s="132">
        <v>989.72500000000002</v>
      </c>
      <c r="U582" s="133">
        <f t="shared" si="44"/>
        <v>41568.449999999997</v>
      </c>
    </row>
    <row r="583" spans="1:21" ht="30">
      <c r="A583" s="31">
        <v>2305</v>
      </c>
      <c r="B583" s="31" t="s">
        <v>1225</v>
      </c>
      <c r="C583" s="83" t="s">
        <v>1227</v>
      </c>
      <c r="E583" s="4" t="s">
        <v>1186</v>
      </c>
      <c r="F583" s="93" t="s">
        <v>1134</v>
      </c>
      <c r="G583" s="83" t="s">
        <v>1153</v>
      </c>
      <c r="I583" s="5" t="s">
        <v>1222</v>
      </c>
      <c r="J583" s="83" t="s">
        <v>1153</v>
      </c>
      <c r="L583" s="49" t="s">
        <v>32</v>
      </c>
      <c r="M583" s="49">
        <v>1</v>
      </c>
      <c r="N583" s="23" t="s">
        <v>1224</v>
      </c>
      <c r="O583" s="132">
        <v>39760</v>
      </c>
      <c r="Q583" s="132">
        <v>994</v>
      </c>
      <c r="R583" s="132">
        <v>994</v>
      </c>
      <c r="U583" s="133">
        <f t="shared" si="44"/>
        <v>41748</v>
      </c>
    </row>
    <row r="584" spans="1:21" ht="30">
      <c r="A584" s="31">
        <v>2305</v>
      </c>
      <c r="B584" s="31" t="s">
        <v>1225</v>
      </c>
      <c r="C584" s="83" t="s">
        <v>1227</v>
      </c>
      <c r="E584" s="4" t="s">
        <v>1187</v>
      </c>
      <c r="F584" s="93" t="s">
        <v>1134</v>
      </c>
      <c r="G584" s="83" t="s">
        <v>1153</v>
      </c>
      <c r="I584" s="5" t="s">
        <v>1222</v>
      </c>
      <c r="J584" s="83" t="s">
        <v>1153</v>
      </c>
      <c r="L584" s="49" t="s">
        <v>32</v>
      </c>
      <c r="M584" s="49">
        <v>1</v>
      </c>
      <c r="N584" s="23" t="s">
        <v>1224</v>
      </c>
      <c r="O584" s="132">
        <v>12162</v>
      </c>
      <c r="Q584" s="132">
        <v>304.05</v>
      </c>
      <c r="R584" s="132">
        <v>304.05</v>
      </c>
      <c r="U584" s="133">
        <f t="shared" si="44"/>
        <v>12770.099999999999</v>
      </c>
    </row>
    <row r="585" spans="1:21" ht="30">
      <c r="A585" s="31">
        <v>2150</v>
      </c>
      <c r="B585" s="31" t="s">
        <v>1225</v>
      </c>
      <c r="C585" s="6" t="s">
        <v>1127</v>
      </c>
      <c r="E585" s="6" t="s">
        <v>1188</v>
      </c>
      <c r="F585" s="6" t="s">
        <v>1150</v>
      </c>
      <c r="G585" s="83" t="s">
        <v>1153</v>
      </c>
      <c r="I585" s="7" t="s">
        <v>119</v>
      </c>
      <c r="J585" s="83" t="s">
        <v>1153</v>
      </c>
      <c r="L585" s="49" t="s">
        <v>32</v>
      </c>
      <c r="M585" s="49">
        <v>1</v>
      </c>
      <c r="N585" s="23" t="s">
        <v>1224</v>
      </c>
      <c r="O585" s="135">
        <v>34989.03</v>
      </c>
      <c r="Q585" s="132">
        <v>874.72575000000006</v>
      </c>
      <c r="R585" s="132">
        <v>874.72575000000006</v>
      </c>
      <c r="U585" s="133">
        <f t="shared" si="44"/>
        <v>36738.481499999994</v>
      </c>
    </row>
    <row r="586" spans="1:21" ht="30">
      <c r="A586" s="31">
        <v>2150</v>
      </c>
      <c r="B586" s="31" t="s">
        <v>1225</v>
      </c>
      <c r="C586" s="8" t="s">
        <v>1128</v>
      </c>
      <c r="E586" s="9" t="s">
        <v>1189</v>
      </c>
      <c r="F586" s="9" t="s">
        <v>1151</v>
      </c>
      <c r="G586" s="83" t="s">
        <v>1153</v>
      </c>
      <c r="I586" s="7" t="s">
        <v>1223</v>
      </c>
      <c r="J586" s="83" t="s">
        <v>1153</v>
      </c>
      <c r="L586" s="49" t="s">
        <v>32</v>
      </c>
      <c r="M586" s="49">
        <v>1</v>
      </c>
      <c r="N586" s="23" t="s">
        <v>1224</v>
      </c>
      <c r="O586" s="136">
        <v>34996</v>
      </c>
      <c r="Q586" s="132">
        <v>874.90000000000009</v>
      </c>
      <c r="R586" s="132">
        <v>874.90000000000009</v>
      </c>
      <c r="U586" s="133">
        <f t="shared" si="44"/>
        <v>36745.800000000003</v>
      </c>
    </row>
    <row r="587" spans="1:21" ht="30">
      <c r="A587" s="31">
        <v>2150</v>
      </c>
      <c r="B587" s="31" t="s">
        <v>1225</v>
      </c>
      <c r="C587" s="8" t="s">
        <v>1129</v>
      </c>
      <c r="E587" s="9" t="s">
        <v>1190</v>
      </c>
      <c r="F587" s="9" t="s">
        <v>1152</v>
      </c>
      <c r="G587" s="83" t="s">
        <v>1153</v>
      </c>
      <c r="I587" s="7" t="s">
        <v>119</v>
      </c>
      <c r="J587" s="83" t="s">
        <v>1153</v>
      </c>
      <c r="L587" s="49" t="s">
        <v>32</v>
      </c>
      <c r="M587" s="49">
        <v>1</v>
      </c>
      <c r="N587" s="23" t="s">
        <v>1224</v>
      </c>
      <c r="O587" s="136">
        <v>34993</v>
      </c>
      <c r="Q587" s="132">
        <v>874.82500000000005</v>
      </c>
      <c r="R587" s="132">
        <v>874.82500000000005</v>
      </c>
      <c r="U587" s="133">
        <f t="shared" si="44"/>
        <v>36742.649999999994</v>
      </c>
    </row>
    <row r="588" spans="1:21" ht="30">
      <c r="A588" s="31">
        <v>2150</v>
      </c>
      <c r="B588" s="31" t="s">
        <v>1225</v>
      </c>
      <c r="C588" s="8" t="s">
        <v>1130</v>
      </c>
      <c r="E588" s="9" t="s">
        <v>1190</v>
      </c>
      <c r="F588" s="9" t="s">
        <v>1152</v>
      </c>
      <c r="G588" s="83" t="s">
        <v>1153</v>
      </c>
      <c r="I588" s="7" t="s">
        <v>38</v>
      </c>
      <c r="J588" s="83" t="s">
        <v>1153</v>
      </c>
      <c r="L588" s="49" t="s">
        <v>32</v>
      </c>
      <c r="M588" s="49">
        <v>1</v>
      </c>
      <c r="N588" s="23" t="s">
        <v>1224</v>
      </c>
      <c r="O588" s="136">
        <v>34963</v>
      </c>
      <c r="Q588" s="132">
        <v>874.07500000000005</v>
      </c>
      <c r="R588" s="132">
        <v>874.07500000000005</v>
      </c>
      <c r="U588" s="133">
        <f t="shared" si="44"/>
        <v>36711.149999999994</v>
      </c>
    </row>
    <row r="589" spans="1:21" ht="30">
      <c r="A589" s="31">
        <v>2150</v>
      </c>
      <c r="B589" s="31" t="s">
        <v>1225</v>
      </c>
      <c r="C589" s="8" t="s">
        <v>1131</v>
      </c>
      <c r="E589" s="9" t="s">
        <v>1190</v>
      </c>
      <c r="F589" s="9" t="s">
        <v>1152</v>
      </c>
      <c r="G589" s="83" t="s">
        <v>1153</v>
      </c>
      <c r="I589" s="7" t="s">
        <v>119</v>
      </c>
      <c r="J589" s="83" t="s">
        <v>1153</v>
      </c>
      <c r="L589" s="49" t="s">
        <v>32</v>
      </c>
      <c r="M589" s="49">
        <v>1</v>
      </c>
      <c r="N589" s="23" t="s">
        <v>1224</v>
      </c>
      <c r="O589" s="136">
        <v>33671.22</v>
      </c>
      <c r="Q589" s="132">
        <v>841.78050000000007</v>
      </c>
      <c r="R589" s="132">
        <v>841.78050000000007</v>
      </c>
      <c r="U589" s="133">
        <f t="shared" si="44"/>
        <v>35354.781000000003</v>
      </c>
    </row>
    <row r="590" spans="1:21" ht="30">
      <c r="A590" s="75">
        <v>2150</v>
      </c>
      <c r="B590" s="31" t="s">
        <v>1225</v>
      </c>
      <c r="C590" s="8" t="s">
        <v>1132</v>
      </c>
      <c r="E590" s="9" t="s">
        <v>1190</v>
      </c>
      <c r="F590" s="9" t="s">
        <v>1152</v>
      </c>
      <c r="G590" s="83" t="s">
        <v>1153</v>
      </c>
      <c r="I590" s="7" t="s">
        <v>1223</v>
      </c>
      <c r="J590" s="83" t="s">
        <v>1153</v>
      </c>
      <c r="L590" s="49" t="s">
        <v>32</v>
      </c>
      <c r="M590" s="49">
        <v>1</v>
      </c>
      <c r="N590" s="23" t="s">
        <v>1224</v>
      </c>
      <c r="O590" s="136">
        <v>34994</v>
      </c>
      <c r="Q590" s="132">
        <v>874.85</v>
      </c>
      <c r="R590" s="132">
        <v>874.85</v>
      </c>
      <c r="U590" s="133">
        <f t="shared" si="44"/>
        <v>36743.699999999997</v>
      </c>
    </row>
    <row r="591" spans="1:21">
      <c r="A591" s="31">
        <v>2150</v>
      </c>
      <c r="B591" s="31" t="s">
        <v>1225</v>
      </c>
      <c r="C591" s="8" t="s">
        <v>1133</v>
      </c>
      <c r="E591" s="9" t="s">
        <v>1190</v>
      </c>
      <c r="F591" s="99" t="s">
        <v>1152</v>
      </c>
      <c r="G591" s="83" t="s">
        <v>1153</v>
      </c>
      <c r="I591" s="7" t="s">
        <v>1223</v>
      </c>
      <c r="J591" s="83" t="s">
        <v>1153</v>
      </c>
      <c r="L591" s="49" t="s">
        <v>32</v>
      </c>
      <c r="M591" s="49">
        <v>1</v>
      </c>
      <c r="N591" s="23" t="s">
        <v>1224</v>
      </c>
      <c r="O591" s="112">
        <v>72870.11</v>
      </c>
      <c r="Q591" s="112">
        <v>1821.7528</v>
      </c>
      <c r="R591" s="112">
        <v>1821.7528</v>
      </c>
      <c r="U591" s="133">
        <f t="shared" si="44"/>
        <v>76513.615600000005</v>
      </c>
    </row>
  </sheetData>
  <autoFilter ref="A1:AG1"/>
  <conditionalFormatting sqref="P1:R1">
    <cfRule type="cellIs" dxfId="3" priority="4" stopIfTrue="1" operator="equal">
      <formula>0</formula>
    </cfRule>
  </conditionalFormatting>
  <conditionalFormatting sqref="Q2:Q29">
    <cfRule type="cellIs" dxfId="2" priority="3" stopIfTrue="1" operator="equal">
      <formula>0</formula>
    </cfRule>
  </conditionalFormatting>
  <conditionalFormatting sqref="Q76:Q108">
    <cfRule type="cellIs" dxfId="1" priority="1" stopIfTrue="1" operator="equal">
      <formula>0</formula>
    </cfRule>
  </conditionalFormatting>
  <conditionalFormatting sqref="Q63:R67">
    <cfRule type="cellIs" dxfId="0" priority="2" stopIfTrue="1" operator="equal">
      <formula>0</formula>
    </cfRule>
  </conditionalFormatting>
  <dataValidations disablePrompts="1" count="7">
    <dataValidation type="list" allowBlank="1" showInputMessage="1" showErrorMessage="1" error="Please select from drop down" sqref="C77:C108">
      <formula1>Circle</formula1>
    </dataValidation>
    <dataValidation type="list" allowBlank="1" showInputMessage="1" showErrorMessage="1" error="Please select from drop down" sqref="J65:J67 J77:J108">
      <formula1>INDIRECT(SUBSTITUTE(G65," ","_"))</formula1>
    </dataValidation>
    <dataValidation allowBlank="1" showInputMessage="1" showErrorMessage="1" error="Values cannot be repeated" sqref="H63:H108"/>
    <dataValidation type="list" showInputMessage="1" showErrorMessage="1" error="Please select from drop down" sqref="G63:G108 J63:J64">
      <formula1>Sales_Account</formula1>
    </dataValidation>
    <dataValidation allowBlank="1" showInputMessage="1" showErrorMessage="1" error="Only numeric allowed&#10;" sqref="Q2:Q19 Q63:R67 Q76:Q108"/>
    <dataValidation type="list" allowBlank="1" showInputMessage="1" showErrorMessage="1" error="Please select from drop down" sqref="L2:L120">
      <formula1>"KG,MT,LOT,NOS"</formula1>
    </dataValidation>
    <dataValidation type="custom" allowBlank="1" showInputMessage="1" showErrorMessage="1" error="Only numeric allowed&#10;" sqref="M2:M67 O2:O19 U2:U19 O63:O67 M70 M77:M120">
      <formula1>ISNUMBER(M2)</formula1>
    </dataValidation>
  </dataValidations>
  <hyperlinks>
    <hyperlink ref="H108" r:id="rId1"/>
    <hyperlink ref="H107" r:id="rId2"/>
    <hyperlink ref="H106" r:id="rId3"/>
    <hyperlink ref="H105" r:id="rId4"/>
    <hyperlink ref="H104" r:id="rId5"/>
    <hyperlink ref="H103" r:id="rId6"/>
    <hyperlink ref="H102" r:id="rId7"/>
    <hyperlink ref="H101" r:id="rId8"/>
    <hyperlink ref="H100" r:id="rId9"/>
    <hyperlink ref="H99" r:id="rId10"/>
    <hyperlink ref="H98" r:id="rId11"/>
    <hyperlink ref="H97" r:id="rId12"/>
    <hyperlink ref="H96" r:id="rId13"/>
    <hyperlink ref="H95" r:id="rId14"/>
    <hyperlink ref="H94" r:id="rId15"/>
    <hyperlink ref="H93" r:id="rId16"/>
    <hyperlink ref="H92" r:id="rId17"/>
    <hyperlink ref="H91" r:id="rId18"/>
    <hyperlink ref="H90" r:id="rId19"/>
    <hyperlink ref="H89" r:id="rId20"/>
    <hyperlink ref="H88" r:id="rId21"/>
    <hyperlink ref="H87" r:id="rId22"/>
    <hyperlink ref="H86" r:id="rId23"/>
    <hyperlink ref="H85" r:id="rId24"/>
    <hyperlink ref="H84" r:id="rId25"/>
    <hyperlink ref="H83" r:id="rId26"/>
    <hyperlink ref="H82" r:id="rId27"/>
    <hyperlink ref="H81" r:id="rId28"/>
    <hyperlink ref="H80" r:id="rId29"/>
    <hyperlink ref="H79" r:id="rId30"/>
    <hyperlink ref="H78" r:id="rId31"/>
    <hyperlink ref="H77" r:id="rId32"/>
    <hyperlink ref="E516" r:id="rId33"/>
    <hyperlink ref="E532" r:id="rId3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24AE6FEC77CA40984C705B3EF6D4D2" ma:contentTypeVersion="0" ma:contentTypeDescription="Create a new document." ma:contentTypeScope="" ma:versionID="01b7add3ec4de2c33e3051961618a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5dad78987382cc9e252013db15ce6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FC046-8902-4EC6-AABE-425FDE35E17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70F9DC-2229-42A2-AFC6-97AE7520D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D8AB8-46CC-4736-86B8-0E3E1C62E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DFC_TNGECL</dc:creator>
  <cp:lastModifiedBy>TNEB</cp:lastModifiedBy>
  <dcterms:created xsi:type="dcterms:W3CDTF">2025-10-04T06:07:21Z</dcterms:created>
  <dcterms:modified xsi:type="dcterms:W3CDTF">2025-10-04T09:25:37Z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0x010100E924AE6FEC77CA40984C705B3EF6D4D2</vt:lpwstr>
  </property>
</Properties>
</file>