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NGEETHA BACKUP\sangeetha\TDA\FY 2021-22\WEBSITE\APRIL 2021\"/>
    </mc:Choice>
  </mc:AlternateContent>
  <xr:revisionPtr revIDLastSave="0" documentId="8_{524E941D-1381-451D-979D-2EEA300B609C}" xr6:coauthVersionLast="47" xr6:coauthVersionMax="47" xr10:uidLastSave="{00000000-0000-0000-0000-000000000000}"/>
  <bookViews>
    <workbookView xWindow="-120" yWindow="-120" windowWidth="24240" windowHeight="13140" xr2:uid="{FE8E3760-63B6-4B93-B196-8E9CA3E00622}"/>
  </bookViews>
  <sheets>
    <sheet name="APRIL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'APRIL 2021'!$A$4:$AX$77</definedName>
    <definedName name="Circle">[1]dropdown!$H$2:$H$124</definedName>
    <definedName name="circle2">[2]dropdown!$H$2:$H$124</definedName>
    <definedName name="cvd">[3]dropdown!$J$2:$J$9</definedName>
    <definedName name="GST">[1]dropdown!$J$2:$J$9</definedName>
    <definedName name="nagai">[4]dropdown!$H$2:$H$124</definedName>
    <definedName name="NCTPS">[5]AdarshGSTPosition!$H$2:$H$124</definedName>
    <definedName name="sales">[6]dropdown!$I$2:$I$21</definedName>
    <definedName name="Sales_Account">[1]dropdown!$I$2:$I$16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79" i="1" l="1"/>
  <c r="AE83" i="1" s="1"/>
  <c r="AD79" i="1"/>
  <c r="AD83" i="1" s="1"/>
  <c r="AC79" i="1"/>
  <c r="AC83" i="1" s="1"/>
  <c r="AB79" i="1"/>
  <c r="AB83" i="1" s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F79" i="1"/>
  <c r="E79" i="1"/>
  <c r="D79" i="1"/>
  <c r="C79" i="1"/>
  <c r="AA77" i="1"/>
  <c r="Z77" i="1"/>
  <c r="Y77" i="1"/>
  <c r="X77" i="1"/>
  <c r="AA76" i="1"/>
  <c r="Z76" i="1"/>
  <c r="Y76" i="1"/>
  <c r="X76" i="1"/>
  <c r="AA75" i="1"/>
  <c r="Z75" i="1"/>
  <c r="Y75" i="1"/>
  <c r="X75" i="1"/>
  <c r="AA74" i="1"/>
  <c r="Z74" i="1"/>
  <c r="Y74" i="1"/>
  <c r="X74" i="1"/>
  <c r="AA73" i="1"/>
  <c r="Z73" i="1"/>
  <c r="Y73" i="1"/>
  <c r="X73" i="1"/>
  <c r="AA72" i="1"/>
  <c r="Z72" i="1"/>
  <c r="Y72" i="1"/>
  <c r="X72" i="1"/>
  <c r="AA71" i="1"/>
  <c r="Z71" i="1"/>
  <c r="Y71" i="1"/>
  <c r="X71" i="1"/>
  <c r="AA70" i="1"/>
  <c r="Z70" i="1"/>
  <c r="Y70" i="1"/>
  <c r="X70" i="1"/>
  <c r="AA69" i="1"/>
  <c r="Z69" i="1"/>
  <c r="Y69" i="1"/>
  <c r="X69" i="1"/>
  <c r="AA68" i="1"/>
  <c r="Z68" i="1"/>
  <c r="Y68" i="1"/>
  <c r="X68" i="1"/>
  <c r="AA67" i="1"/>
  <c r="Z67" i="1"/>
  <c r="Y67" i="1"/>
  <c r="X67" i="1"/>
  <c r="AA66" i="1"/>
  <c r="Z66" i="1"/>
  <c r="Y66" i="1"/>
  <c r="X66" i="1"/>
  <c r="AA65" i="1"/>
  <c r="Z65" i="1"/>
  <c r="Y65" i="1"/>
  <c r="X65" i="1"/>
  <c r="AA64" i="1"/>
  <c r="Z64" i="1"/>
  <c r="Y64" i="1"/>
  <c r="X64" i="1"/>
  <c r="AA63" i="1"/>
  <c r="Z63" i="1"/>
  <c r="Y63" i="1"/>
  <c r="X63" i="1"/>
  <c r="AA62" i="1"/>
  <c r="Z62" i="1"/>
  <c r="Y62" i="1"/>
  <c r="X62" i="1"/>
  <c r="AA61" i="1"/>
  <c r="Z61" i="1"/>
  <c r="Y61" i="1"/>
  <c r="X61" i="1"/>
  <c r="AA60" i="1"/>
  <c r="Z60" i="1"/>
  <c r="Y60" i="1"/>
  <c r="X60" i="1"/>
  <c r="AA59" i="1"/>
  <c r="Z59" i="1"/>
  <c r="Y59" i="1"/>
  <c r="X59" i="1"/>
  <c r="AA58" i="1"/>
  <c r="Z58" i="1"/>
  <c r="Y58" i="1"/>
  <c r="X58" i="1"/>
  <c r="AA57" i="1"/>
  <c r="Z57" i="1"/>
  <c r="Y57" i="1"/>
  <c r="X57" i="1"/>
  <c r="AA56" i="1"/>
  <c r="Z56" i="1"/>
  <c r="Y56" i="1"/>
  <c r="X56" i="1"/>
  <c r="AA55" i="1"/>
  <c r="Z55" i="1"/>
  <c r="Y55" i="1"/>
  <c r="X55" i="1"/>
  <c r="AA54" i="1"/>
  <c r="Z54" i="1"/>
  <c r="Y54" i="1"/>
  <c r="X54" i="1"/>
  <c r="AA53" i="1"/>
  <c r="Z53" i="1"/>
  <c r="Y53" i="1"/>
  <c r="X53" i="1"/>
  <c r="AA52" i="1"/>
  <c r="Z52" i="1"/>
  <c r="Y52" i="1"/>
  <c r="X52" i="1"/>
  <c r="AA51" i="1"/>
  <c r="Z51" i="1"/>
  <c r="Y51" i="1"/>
  <c r="X51" i="1"/>
  <c r="AA50" i="1"/>
  <c r="Z50" i="1"/>
  <c r="Y50" i="1"/>
  <c r="X50" i="1"/>
  <c r="AA49" i="1"/>
  <c r="Z49" i="1"/>
  <c r="Y49" i="1"/>
  <c r="X49" i="1"/>
  <c r="AA48" i="1"/>
  <c r="Z48" i="1"/>
  <c r="Y48" i="1"/>
  <c r="X48" i="1"/>
  <c r="AA47" i="1"/>
  <c r="Z47" i="1"/>
  <c r="Y47" i="1"/>
  <c r="X47" i="1"/>
  <c r="AA46" i="1"/>
  <c r="Z46" i="1"/>
  <c r="Y46" i="1"/>
  <c r="X46" i="1"/>
  <c r="AA45" i="1"/>
  <c r="Z45" i="1"/>
  <c r="Y45" i="1"/>
  <c r="X45" i="1"/>
  <c r="AA44" i="1"/>
  <c r="Z44" i="1"/>
  <c r="Y44" i="1"/>
  <c r="X44" i="1"/>
  <c r="AA43" i="1"/>
  <c r="Z43" i="1"/>
  <c r="Y43" i="1"/>
  <c r="X43" i="1"/>
  <c r="AA42" i="1"/>
  <c r="Z42" i="1"/>
  <c r="Y42" i="1"/>
  <c r="X42" i="1"/>
  <c r="AA41" i="1"/>
  <c r="Z41" i="1"/>
  <c r="Y41" i="1"/>
  <c r="X41" i="1"/>
  <c r="AA40" i="1"/>
  <c r="Z40" i="1"/>
  <c r="Y40" i="1"/>
  <c r="X40" i="1"/>
  <c r="AA39" i="1"/>
  <c r="Z39" i="1"/>
  <c r="Y39" i="1"/>
  <c r="X39" i="1"/>
  <c r="AA38" i="1"/>
  <c r="Z38" i="1"/>
  <c r="Y38" i="1"/>
  <c r="X38" i="1"/>
  <c r="AA37" i="1"/>
  <c r="Z37" i="1"/>
  <c r="Y37" i="1"/>
  <c r="X37" i="1"/>
  <c r="AA36" i="1"/>
  <c r="Z36" i="1"/>
  <c r="Y36" i="1"/>
  <c r="X36" i="1"/>
  <c r="AA35" i="1"/>
  <c r="Z35" i="1"/>
  <c r="Y35" i="1"/>
  <c r="X35" i="1"/>
  <c r="AA34" i="1"/>
  <c r="Z34" i="1"/>
  <c r="Y34" i="1"/>
  <c r="X34" i="1"/>
  <c r="AA33" i="1"/>
  <c r="Z33" i="1"/>
  <c r="Y33" i="1"/>
  <c r="X33" i="1"/>
  <c r="AA32" i="1"/>
  <c r="Z32" i="1"/>
  <c r="Y32" i="1"/>
  <c r="X32" i="1"/>
  <c r="AA31" i="1"/>
  <c r="Z31" i="1"/>
  <c r="Y31" i="1"/>
  <c r="X31" i="1"/>
  <c r="AA30" i="1"/>
  <c r="Z30" i="1"/>
  <c r="Y30" i="1"/>
  <c r="X30" i="1"/>
  <c r="AA29" i="1"/>
  <c r="Z29" i="1"/>
  <c r="Y29" i="1"/>
  <c r="X29" i="1"/>
  <c r="AA28" i="1"/>
  <c r="Z28" i="1"/>
  <c r="Y28" i="1"/>
  <c r="X28" i="1"/>
  <c r="AA27" i="1"/>
  <c r="Z27" i="1"/>
  <c r="Y27" i="1"/>
  <c r="X27" i="1"/>
  <c r="AA26" i="1"/>
  <c r="Z26" i="1"/>
  <c r="Y26" i="1"/>
  <c r="X26" i="1"/>
  <c r="AA25" i="1"/>
  <c r="Z25" i="1"/>
  <c r="Y25" i="1"/>
  <c r="X25" i="1"/>
  <c r="AA24" i="1"/>
  <c r="Z24" i="1"/>
  <c r="Y24" i="1"/>
  <c r="X24" i="1"/>
  <c r="AA23" i="1"/>
  <c r="Z23" i="1"/>
  <c r="Y23" i="1"/>
  <c r="X23" i="1"/>
  <c r="AA22" i="1"/>
  <c r="Z22" i="1"/>
  <c r="Y22" i="1"/>
  <c r="X22" i="1"/>
  <c r="AA21" i="1"/>
  <c r="Z21" i="1"/>
  <c r="Y21" i="1"/>
  <c r="X21" i="1"/>
  <c r="AA20" i="1"/>
  <c r="Z20" i="1"/>
  <c r="Y20" i="1"/>
  <c r="X20" i="1"/>
  <c r="AA19" i="1"/>
  <c r="Z19" i="1"/>
  <c r="Y19" i="1"/>
  <c r="X19" i="1"/>
  <c r="AA18" i="1"/>
  <c r="Z18" i="1"/>
  <c r="Y18" i="1"/>
  <c r="X18" i="1"/>
  <c r="AA17" i="1"/>
  <c r="Z17" i="1"/>
  <c r="Y17" i="1"/>
  <c r="X17" i="1"/>
  <c r="AA16" i="1"/>
  <c r="Z16" i="1"/>
  <c r="Y16" i="1"/>
  <c r="X16" i="1"/>
  <c r="AA15" i="1"/>
  <c r="Z15" i="1"/>
  <c r="Y15" i="1"/>
  <c r="X15" i="1"/>
  <c r="AA14" i="1"/>
  <c r="Z14" i="1"/>
  <c r="Y14" i="1"/>
  <c r="X14" i="1"/>
  <c r="AA13" i="1"/>
  <c r="Z13" i="1"/>
  <c r="Y13" i="1"/>
  <c r="X13" i="1"/>
  <c r="AA12" i="1"/>
  <c r="Z12" i="1"/>
  <c r="Y12" i="1"/>
  <c r="X12" i="1"/>
  <c r="AA11" i="1"/>
  <c r="Z11" i="1"/>
  <c r="Y11" i="1"/>
  <c r="X11" i="1"/>
  <c r="AA10" i="1"/>
  <c r="Z10" i="1"/>
  <c r="Y10" i="1"/>
  <c r="X10" i="1"/>
  <c r="AA9" i="1"/>
  <c r="Z9" i="1"/>
  <c r="Y9" i="1"/>
  <c r="X9" i="1"/>
  <c r="AA8" i="1"/>
  <c r="Z8" i="1"/>
  <c r="Y8" i="1"/>
  <c r="X8" i="1"/>
  <c r="AA7" i="1"/>
  <c r="Z7" i="1"/>
  <c r="Y7" i="1"/>
  <c r="X7" i="1"/>
  <c r="AA6" i="1"/>
  <c r="Z6" i="1"/>
  <c r="Y6" i="1"/>
  <c r="X6" i="1"/>
  <c r="AA5" i="1"/>
  <c r="AA79" i="1" s="1"/>
  <c r="Z5" i="1"/>
  <c r="Z79" i="1" s="1"/>
  <c r="Y5" i="1"/>
  <c r="Y79" i="1" s="1"/>
  <c r="X5" i="1"/>
  <c r="X79" i="1" s="1"/>
  <c r="Y83" i="1" l="1"/>
  <c r="D84" i="1"/>
  <c r="D86" i="1" s="1"/>
  <c r="X83" i="1"/>
  <c r="C84" i="1"/>
  <c r="C86" i="1" s="1"/>
  <c r="E84" i="1"/>
  <c r="E86" i="1" s="1"/>
  <c r="Z83" i="1"/>
  <c r="F84" i="1"/>
  <c r="F86" i="1" s="1"/>
  <c r="AA83" i="1"/>
</calcChain>
</file>

<file path=xl/sharedStrings.xml><?xml version="1.0" encoding="utf-8"?>
<sst xmlns="http://schemas.openxmlformats.org/spreadsheetml/2006/main" count="120" uniqueCount="95">
  <si>
    <t>TDA FOR THE MONTH OF APRIL 2021</t>
  </si>
  <si>
    <t>ANNEXURE A (OUTWARD SUPPLY)</t>
  </si>
  <si>
    <t>RECONCILIATION EFFECT OF MARCH 2021(OTHER THAN HT &amp; LT)</t>
  </si>
  <si>
    <t>HT</t>
  </si>
  <si>
    <t>LT</t>
  </si>
  <si>
    <t>HT RECON EFFECT OF MARCH 2021</t>
  </si>
  <si>
    <t>TOTAL</t>
  </si>
  <si>
    <t>ANNEXURE B II A</t>
  </si>
  <si>
    <t>CIRCLE NAME</t>
  </si>
  <si>
    <t>CIRCLE CODE</t>
  </si>
  <si>
    <t>Sum of TAXABLE VALUE</t>
  </si>
  <si>
    <t>Sum of IGST</t>
  </si>
  <si>
    <t xml:space="preserve">Sum of SGST </t>
  </si>
  <si>
    <t>Sum of CGST</t>
  </si>
  <si>
    <t>Description</t>
  </si>
  <si>
    <t>AO/ESTT/CFC/GL</t>
  </si>
  <si>
    <t>BBGTPS</t>
  </si>
  <si>
    <t>CDC</t>
  </si>
  <si>
    <t>CE/MM</t>
  </si>
  <si>
    <t>CE/NCES</t>
  </si>
  <si>
    <t xml:space="preserve">CHENGLEPAT </t>
  </si>
  <si>
    <t>CHENNAI/CENTRAL</t>
  </si>
  <si>
    <t xml:space="preserve">CHENNAI/NORTH </t>
  </si>
  <si>
    <t>CHENNAI/SOUTH-1</t>
  </si>
  <si>
    <t>CHENNAI/SOUTH-II</t>
  </si>
  <si>
    <t>CHENNAI/SOUTH II CGST &amp; SGST paid instead of IGST</t>
  </si>
  <si>
    <t>CHENNAI/WEST</t>
  </si>
  <si>
    <t>COIMBATORE/METRO</t>
  </si>
  <si>
    <t>COIMBATORE/METRO short payment in 3b</t>
  </si>
  <si>
    <t>COIMBATORE/NORTH</t>
  </si>
  <si>
    <t>COIMBATORE/SOUTH</t>
  </si>
  <si>
    <t>CUDDALORE</t>
  </si>
  <si>
    <t>DHARMAPURI</t>
  </si>
  <si>
    <t xml:space="preserve">DINDIGUL </t>
  </si>
  <si>
    <t>ENNORE SEZ</t>
  </si>
  <si>
    <t>ERODE</t>
  </si>
  <si>
    <t xml:space="preserve">GEN/KADAMPARAI </t>
  </si>
  <si>
    <t>GEN KUNDAH</t>
  </si>
  <si>
    <t xml:space="preserve">GEN/TIRUNELVELI </t>
  </si>
  <si>
    <t>GM-HRD</t>
  </si>
  <si>
    <t>GOBI</t>
  </si>
  <si>
    <t>KALLAKURICHI</t>
  </si>
  <si>
    <t>KANCHEEPURAM</t>
  </si>
  <si>
    <t>KANYAKUMARI</t>
  </si>
  <si>
    <t>KARUR</t>
  </si>
  <si>
    <t>KARUR excess payment in 3b</t>
  </si>
  <si>
    <t>KRISHNAGIRI</t>
  </si>
  <si>
    <t>KUTTALAM GAS TURBINE</t>
  </si>
  <si>
    <t>GTPP/KUTTALAM MARUTHUR excess payment in 3b</t>
  </si>
  <si>
    <t>MADURAI</t>
  </si>
  <si>
    <t xml:space="preserve">MADURAI/METRO </t>
  </si>
  <si>
    <t>METTUR</t>
  </si>
  <si>
    <t>Mettur Workshop</t>
  </si>
  <si>
    <t>MM1</t>
  </si>
  <si>
    <t>MM2</t>
  </si>
  <si>
    <t>MTPS I</t>
  </si>
  <si>
    <t>MTPS II</t>
  </si>
  <si>
    <t>NAGAI</t>
  </si>
  <si>
    <t>NAMAKKAL</t>
  </si>
  <si>
    <t>NCTPS II</t>
  </si>
  <si>
    <t>NCTPS I</t>
  </si>
  <si>
    <t>Post Master NCTPS 1 rental income not taken up for GSTR 1</t>
  </si>
  <si>
    <t>NCTPS III</t>
  </si>
  <si>
    <t>NILGIRIS</t>
  </si>
  <si>
    <t>PALLADAM</t>
  </si>
  <si>
    <t xml:space="preserve">PERAMBALUR </t>
  </si>
  <si>
    <t>PUDUKOTTAI</t>
  </si>
  <si>
    <t>R&amp;D</t>
  </si>
  <si>
    <t>RAMNAD</t>
  </si>
  <si>
    <t>SE/PLG</t>
  </si>
  <si>
    <t>SALEM</t>
  </si>
  <si>
    <t>SE/Civil/Hydro Project -Uratchikotai</t>
  </si>
  <si>
    <t>SIVAGANGA</t>
  </si>
  <si>
    <t>SPO/INSPECTION</t>
  </si>
  <si>
    <t>THANJAVUR</t>
  </si>
  <si>
    <t xml:space="preserve">THENI </t>
  </si>
  <si>
    <t>THIRUPATHUR</t>
  </si>
  <si>
    <t>THIRUVANNAMALAI</t>
  </si>
  <si>
    <t>THIRUVARUR</t>
  </si>
  <si>
    <t>TIRUNELVELI</t>
  </si>
  <si>
    <t>Tiruppur</t>
  </si>
  <si>
    <t>TRICHY/METRO</t>
  </si>
  <si>
    <t>TTPS</t>
  </si>
  <si>
    <t>TUTICORIN</t>
  </si>
  <si>
    <t>UDANGUDI PROJECTS</t>
  </si>
  <si>
    <t>UDUMALPET</t>
  </si>
  <si>
    <t>UPPUR TTP RAMNAD</t>
  </si>
  <si>
    <t xml:space="preserve">VELLORE </t>
  </si>
  <si>
    <t>VGTPS</t>
  </si>
  <si>
    <t>VILLUPURAM</t>
  </si>
  <si>
    <t>VIRUDUNAGAR</t>
  </si>
  <si>
    <t xml:space="preserve">WE/T'VELI </t>
  </si>
  <si>
    <t>WE/UDUMALPET</t>
  </si>
  <si>
    <t>GSTR3B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</si>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</sst>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2" fillId="0" borderId="1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17" fontId="2" fillId="0" borderId="1" xfId="0" applyNumberFormat="1" applyFont="1" applyBorder="1"/>
    <xf numFmtId="17" fontId="2" fillId="0" borderId="5" xfId="0" applyNumberFormat="1" applyFont="1" applyBorder="1" applyAlignment="1">
      <alignment horizontal="center"/>
    </xf>
    <xf numFmtId="17" fontId="2" fillId="0" borderId="6" xfId="0" applyNumberFormat="1" applyFont="1" applyBorder="1" applyAlignment="1">
      <alignment horizontal="center"/>
    </xf>
    <xf numFmtId="17" fontId="2" fillId="0" borderId="7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7" xfId="0" applyFont="1" applyBorder="1"/>
    <xf numFmtId="0" fontId="0" fillId="0" borderId="12" xfId="0" applyBorder="1"/>
    <xf numFmtId="1" fontId="0" fillId="0" borderId="13" xfId="0" applyNumberForma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2" borderId="5" xfId="0" applyFill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5" xfId="0" applyNumberFormat="1" applyBorder="1"/>
    <xf numFmtId="0" fontId="0" fillId="0" borderId="11" xfId="0" applyBorder="1"/>
    <xf numFmtId="2" fontId="0" fillId="0" borderId="1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19/July%202019/RECONCILIATION/July%202019%20conso.%20SANGEETHA%20final%20filing%20copy%20with%20reconcil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GSTR%203B%20Folders\REGIONS\TRICHY%20REGION\PUDUKOTTAI\GST%20DEC%202018%20NEW%2011.01.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October%20Nov%20Dec\GST%20NOVEMBER%202018\THERMAL%20STATION\TTPS\GST%20-%20Annexure%20-%20A%201.1&amp;%201.3%20-%2011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cember%20'18\GSTR%203B%20Folders\REGIONS\TRICHY%20REGION\NAGAPATTINAM\GST%20DEC%202018%20NEW%2010.01.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EB\Downloads\GST%20RETURN%20MACRO%20SHEET%20UPDATE%2012.02.2019%20SALES%20FINAL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12768.44242\January%202019\REGIONS\COIMBATORE%20REGION\COIMBATORE%20SOUTH\Revised\GST%20RETURN%20MACRO%20SHEET%20UPDATE.01.2018%20SALES%20FINAL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  <sheetName val="macro Pivot"/>
      <sheetName val="Conso. Sheet"/>
      <sheetName val="Sheet1"/>
      <sheetName val="Portal "/>
      <sheetName val="Portal pivot"/>
      <sheetName val="GSTR 3B reconciliation"/>
      <sheetName val="Pudukottai &amp; kallakurch removed"/>
    </sheetNames>
    <sheetDataSet>
      <sheetData sheetId="0">
        <row r="2">
          <cell r="H2" t="str">
            <v xml:space="preserve">CHENNAI/SOUTH-1 </v>
          </cell>
          <cell r="I2" t="str">
            <v>FLY ASH SALES</v>
          </cell>
          <cell r="J2" t="str">
            <v>CGST + SGST - 5%</v>
          </cell>
        </row>
        <row r="3">
          <cell r="H3" t="str">
            <v xml:space="preserve">CHENNAI/WEST </v>
          </cell>
          <cell r="I3" t="str">
            <v>COAL MILL REJECT</v>
          </cell>
          <cell r="J3" t="str">
            <v>CGST + SGST - 12%</v>
          </cell>
        </row>
        <row r="4">
          <cell r="H4" t="str">
            <v>CHENNAI/SOUTH-II</v>
          </cell>
          <cell r="I4" t="str">
            <v>INPLANT TRAINING</v>
          </cell>
          <cell r="J4" t="str">
            <v>CGST + SGST - 18%</v>
          </cell>
        </row>
        <row r="5">
          <cell r="H5" t="str">
            <v xml:space="preserve">CHENGLEPAT </v>
          </cell>
          <cell r="I5" t="str">
            <v>TENDER SALES</v>
          </cell>
          <cell r="J5" t="str">
            <v>CGST + SGST - 28%</v>
          </cell>
        </row>
        <row r="6">
          <cell r="H6" t="str">
            <v>CE/CHENNAI/NORTH</v>
          </cell>
          <cell r="I6" t="str">
            <v>TESTING FEES</v>
          </cell>
          <cell r="J6" t="str">
            <v>IGST - 5%</v>
          </cell>
        </row>
        <row r="7">
          <cell r="H7" t="str">
            <v xml:space="preserve">CHENNAI/NORTH </v>
          </cell>
          <cell r="I7" t="str">
            <v>NCES INCOME</v>
          </cell>
          <cell r="J7" t="str">
            <v>IGST - 12%</v>
          </cell>
        </row>
        <row r="8">
          <cell r="H8" t="str">
            <v xml:space="preserve">CHENNAI/CENTRAL </v>
          </cell>
          <cell r="I8" t="str">
            <v>RENTAL INCOME</v>
          </cell>
          <cell r="J8" t="str">
            <v>IGST - 18%</v>
          </cell>
        </row>
        <row r="9">
          <cell r="H9" t="str">
            <v>CE/VELLORE</v>
          </cell>
          <cell r="I9" t="str">
            <v>REGISTRATION FEES</v>
          </cell>
          <cell r="J9" t="str">
            <v>IGST - 28%</v>
          </cell>
        </row>
        <row r="10">
          <cell r="H10" t="str">
            <v xml:space="preserve">VELLORE </v>
          </cell>
          <cell r="I10" t="str">
            <v>SCRAP SALES</v>
          </cell>
        </row>
        <row r="11">
          <cell r="H11" t="str">
            <v xml:space="preserve">KRISHNAGIRI </v>
          </cell>
          <cell r="I11" t="str">
            <v>LIQUIDATED DAMAGES</v>
          </cell>
        </row>
        <row r="12">
          <cell r="H12" t="str">
            <v>KANCHEEPURAM</v>
          </cell>
          <cell r="I12" t="str">
            <v>PENAL INTEREST ON SD EMD GROUND RENT ETC</v>
          </cell>
        </row>
        <row r="13">
          <cell r="H13" t="str">
            <v>THIRUPATHUR</v>
          </cell>
          <cell r="I13" t="str">
            <v>DEMURRAGE CHARGES</v>
          </cell>
        </row>
        <row r="14">
          <cell r="H14" t="str">
            <v xml:space="preserve">DHARMAPURI </v>
          </cell>
          <cell r="I14" t="str">
            <v>COAL WING INCOME</v>
          </cell>
        </row>
        <row r="15">
          <cell r="H15" t="str">
            <v>CE/ERODE</v>
          </cell>
          <cell r="I15" t="str">
            <v>HT INCOME</v>
          </cell>
        </row>
        <row r="16">
          <cell r="H16" t="str">
            <v xml:space="preserve">SALEM </v>
          </cell>
          <cell r="I16" t="str">
            <v>LT INCOME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.1 AND 1.3"/>
      <sheetName val="Sheet1"/>
      <sheetName val="dropdown"/>
    </sheetNames>
    <sheetDataSet>
      <sheetData sheetId="0"/>
      <sheetData sheetId="1"/>
      <sheetData sheetId="2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2018-Annexure 1.1"/>
      <sheetName val="11-2018 Annx 1.1 weighment Chrg"/>
      <sheetName val="11-2018 Annexure 1.3"/>
      <sheetName val="dropdown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.1 AND 1.3"/>
      <sheetName val="dropdown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AdarshGSTPosition"/>
      <sheetName val="working February 2019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"/>
      <sheetName val="A-1.3"/>
      <sheetName val="dropdown"/>
      <sheetName val="Sheet1"/>
      <sheetName val="Sheet2"/>
    </sheetNames>
    <sheetDataSet>
      <sheetData sheetId="0"/>
      <sheetData sheetId="1"/>
      <sheetData sheetId="2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C8EF-EF29-42B9-ABD0-1D772B88151A}">
  <dimension ref="A1:AX103"/>
  <sheetViews>
    <sheetView tabSelected="1" topLeftCell="R1" workbookViewId="0">
      <selection activeCell="AE24" sqref="AE24"/>
    </sheetView>
  </sheetViews>
  <sheetFormatPr defaultRowHeight="15" x14ac:dyDescent="0.25"/>
  <cols>
    <col min="1" max="1" width="27.5703125" bestFit="1" customWidth="1"/>
    <col min="2" max="2" width="15.42578125" customWidth="1"/>
    <col min="3" max="3" width="22" bestFit="1" customWidth="1"/>
    <col min="4" max="4" width="11.5703125" bestFit="1" customWidth="1"/>
    <col min="5" max="5" width="12.42578125" bestFit="1" customWidth="1"/>
    <col min="6" max="6" width="12.140625" bestFit="1" customWidth="1"/>
    <col min="7" max="8" width="22" customWidth="1"/>
    <col min="9" max="9" width="11.5703125" customWidth="1"/>
    <col min="10" max="10" width="12.42578125" customWidth="1"/>
    <col min="11" max="23" width="12.140625" customWidth="1"/>
    <col min="24" max="24" width="22" bestFit="1" customWidth="1"/>
    <col min="25" max="25" width="12" bestFit="1" customWidth="1"/>
    <col min="26" max="26" width="12.42578125" bestFit="1" customWidth="1"/>
    <col min="27" max="27" width="12.140625" customWidth="1"/>
    <col min="30" max="30" width="12.42578125" bestFit="1" customWidth="1"/>
    <col min="31" max="31" width="12.140625" bestFit="1" customWidth="1"/>
  </cols>
  <sheetData>
    <row r="1" spans="1:31" ht="21.75" thickBot="1" x14ac:dyDescent="0.4">
      <c r="A1" s="1" t="s">
        <v>0</v>
      </c>
      <c r="B1" s="2"/>
      <c r="C1" s="2"/>
      <c r="D1" s="3"/>
      <c r="E1" s="3"/>
      <c r="F1" s="4"/>
    </row>
    <row r="2" spans="1:31" ht="15.75" thickBot="1" x14ac:dyDescent="0.3">
      <c r="A2" s="5"/>
      <c r="B2" s="6"/>
      <c r="C2" s="3"/>
      <c r="D2" s="3"/>
      <c r="E2" s="3"/>
      <c r="F2" s="4"/>
    </row>
    <row r="3" spans="1:31" ht="21.75" thickBot="1" x14ac:dyDescent="0.4">
      <c r="A3" s="7"/>
      <c r="B3" s="8" t="s">
        <v>1</v>
      </c>
      <c r="C3" s="9"/>
      <c r="D3" s="9"/>
      <c r="E3" s="9"/>
      <c r="F3" s="10"/>
      <c r="G3" s="8" t="s">
        <v>2</v>
      </c>
      <c r="H3" s="9"/>
      <c r="I3" s="9"/>
      <c r="J3" s="9"/>
      <c r="K3" s="9"/>
      <c r="L3" s="8" t="s">
        <v>3</v>
      </c>
      <c r="M3" s="9"/>
      <c r="N3" s="9"/>
      <c r="O3" s="10"/>
      <c r="P3" s="8" t="s">
        <v>4</v>
      </c>
      <c r="Q3" s="9"/>
      <c r="R3" s="9"/>
      <c r="S3" s="10"/>
      <c r="T3" s="9" t="s">
        <v>5</v>
      </c>
      <c r="U3" s="9"/>
      <c r="V3" s="9"/>
      <c r="W3" s="10"/>
      <c r="X3" s="8" t="s">
        <v>6</v>
      </c>
      <c r="Y3" s="9"/>
      <c r="Z3" s="9"/>
      <c r="AA3" s="10"/>
      <c r="AB3" s="1" t="s">
        <v>7</v>
      </c>
      <c r="AC3" s="2"/>
      <c r="AD3" s="2"/>
      <c r="AE3" s="11"/>
    </row>
    <row r="4" spans="1:31" ht="15.75" thickBot="1" x14ac:dyDescent="0.3">
      <c r="A4" s="12" t="s">
        <v>8</v>
      </c>
      <c r="B4" s="13" t="s">
        <v>9</v>
      </c>
      <c r="C4" s="14" t="s">
        <v>10</v>
      </c>
      <c r="D4" s="14" t="s">
        <v>11</v>
      </c>
      <c r="E4" s="14" t="s">
        <v>12</v>
      </c>
      <c r="F4" s="15" t="s">
        <v>13</v>
      </c>
      <c r="G4" s="12" t="s">
        <v>14</v>
      </c>
      <c r="H4" s="16" t="s">
        <v>10</v>
      </c>
      <c r="I4" s="16" t="s">
        <v>11</v>
      </c>
      <c r="J4" s="16" t="s">
        <v>12</v>
      </c>
      <c r="K4" s="12" t="s">
        <v>13</v>
      </c>
      <c r="L4" s="12" t="s">
        <v>10</v>
      </c>
      <c r="M4" s="12" t="s">
        <v>11</v>
      </c>
      <c r="N4" s="12" t="s">
        <v>12</v>
      </c>
      <c r="O4" s="17" t="s">
        <v>13</v>
      </c>
      <c r="P4" s="12" t="s">
        <v>10</v>
      </c>
      <c r="Q4" s="12" t="s">
        <v>11</v>
      </c>
      <c r="R4" s="12" t="s">
        <v>12</v>
      </c>
      <c r="S4" s="17" t="s">
        <v>13</v>
      </c>
      <c r="T4" s="16" t="s">
        <v>10</v>
      </c>
      <c r="U4" s="12" t="s">
        <v>11</v>
      </c>
      <c r="V4" s="12" t="s">
        <v>12</v>
      </c>
      <c r="W4" s="12" t="s">
        <v>13</v>
      </c>
      <c r="X4" s="12" t="s">
        <v>10</v>
      </c>
      <c r="Y4" s="16" t="s">
        <v>11</v>
      </c>
      <c r="Z4" s="16" t="s">
        <v>12</v>
      </c>
      <c r="AA4" s="17" t="s">
        <v>13</v>
      </c>
      <c r="AB4" s="12" t="s">
        <v>10</v>
      </c>
      <c r="AC4" s="16" t="s">
        <v>11</v>
      </c>
      <c r="AD4" s="16" t="s">
        <v>12</v>
      </c>
      <c r="AE4" s="18" t="s">
        <v>13</v>
      </c>
    </row>
    <row r="5" spans="1:31" x14ac:dyDescent="0.25">
      <c r="A5" s="5" t="s">
        <v>15</v>
      </c>
      <c r="B5" s="5"/>
      <c r="C5">
        <v>0</v>
      </c>
      <c r="D5">
        <v>0</v>
      </c>
      <c r="E5">
        <v>0</v>
      </c>
      <c r="F5">
        <v>0</v>
      </c>
      <c r="G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>
        <f>C5+H5+L5+P5+T5</f>
        <v>0</v>
      </c>
      <c r="Y5" s="5">
        <f>D5+I5+M5+Q5+U5</f>
        <v>0</v>
      </c>
      <c r="Z5" s="5">
        <f>E5+J5+N5+R5+V5</f>
        <v>0</v>
      </c>
      <c r="AA5" s="5">
        <f>F5+K5+O5+S5+W5</f>
        <v>0</v>
      </c>
      <c r="AB5" s="5">
        <v>273258</v>
      </c>
      <c r="AD5">
        <v>6831.4500000000007</v>
      </c>
      <c r="AE5" s="19">
        <v>6831.4500000000007</v>
      </c>
    </row>
    <row r="6" spans="1:31" x14ac:dyDescent="0.25">
      <c r="A6" s="5" t="s">
        <v>16</v>
      </c>
      <c r="B6" s="5">
        <v>550</v>
      </c>
      <c r="C6">
        <v>0</v>
      </c>
      <c r="D6">
        <v>0</v>
      </c>
      <c r="E6">
        <v>0</v>
      </c>
      <c r="F6">
        <v>0</v>
      </c>
      <c r="G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>
        <f t="shared" ref="X6:AA67" si="0">C6+H6+L6+P6+T6</f>
        <v>0</v>
      </c>
      <c r="Y6" s="5">
        <f t="shared" si="0"/>
        <v>0</v>
      </c>
      <c r="Z6" s="5">
        <f t="shared" si="0"/>
        <v>0</v>
      </c>
      <c r="AA6" s="5">
        <f t="shared" si="0"/>
        <v>0</v>
      </c>
      <c r="AB6" s="5">
        <v>27930</v>
      </c>
      <c r="AD6">
        <v>698</v>
      </c>
      <c r="AE6" s="19">
        <v>698</v>
      </c>
    </row>
    <row r="7" spans="1:31" x14ac:dyDescent="0.25">
      <c r="A7" s="5" t="s">
        <v>17</v>
      </c>
      <c r="B7" s="5">
        <v>635</v>
      </c>
      <c r="C7">
        <v>339</v>
      </c>
      <c r="E7">
        <v>30.509999999999998</v>
      </c>
      <c r="F7" s="19">
        <v>30.509999999999998</v>
      </c>
      <c r="G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si="0"/>
        <v>339</v>
      </c>
      <c r="Y7" s="5">
        <f t="shared" si="0"/>
        <v>0</v>
      </c>
      <c r="Z7" s="5">
        <f t="shared" si="0"/>
        <v>30.509999999999998</v>
      </c>
      <c r="AA7" s="5">
        <f t="shared" si="0"/>
        <v>30.509999999999998</v>
      </c>
      <c r="AB7" s="5">
        <v>0</v>
      </c>
      <c r="AC7">
        <v>0</v>
      </c>
      <c r="AD7">
        <v>0</v>
      </c>
      <c r="AE7" s="19">
        <v>0</v>
      </c>
    </row>
    <row r="8" spans="1:31" x14ac:dyDescent="0.25">
      <c r="A8" s="5" t="s">
        <v>18</v>
      </c>
      <c r="B8" s="5"/>
      <c r="C8">
        <v>0</v>
      </c>
      <c r="D8">
        <v>0</v>
      </c>
      <c r="E8">
        <v>0</v>
      </c>
      <c r="F8">
        <v>0</v>
      </c>
      <c r="G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>
        <f t="shared" si="0"/>
        <v>0</v>
      </c>
      <c r="Y8" s="5">
        <f t="shared" si="0"/>
        <v>0</v>
      </c>
      <c r="Z8" s="5">
        <f t="shared" si="0"/>
        <v>0</v>
      </c>
      <c r="AA8" s="5">
        <f t="shared" si="0"/>
        <v>0</v>
      </c>
      <c r="AB8" s="5">
        <v>94248</v>
      </c>
      <c r="AD8">
        <v>2356.1999999999998</v>
      </c>
      <c r="AE8" s="19">
        <v>2356.1999999999998</v>
      </c>
    </row>
    <row r="9" spans="1:31" x14ac:dyDescent="0.25">
      <c r="A9" s="5" t="s">
        <v>19</v>
      </c>
      <c r="B9" s="5">
        <v>999</v>
      </c>
      <c r="C9">
        <v>1795770</v>
      </c>
      <c r="E9">
        <v>161619.29999999999</v>
      </c>
      <c r="F9" s="19">
        <v>161619.29999999999</v>
      </c>
      <c r="G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>
        <f t="shared" si="0"/>
        <v>1795770</v>
      </c>
      <c r="Y9" s="5">
        <f t="shared" si="0"/>
        <v>0</v>
      </c>
      <c r="Z9" s="5">
        <f t="shared" si="0"/>
        <v>161619.29999999999</v>
      </c>
      <c r="AA9" s="5">
        <f t="shared" si="0"/>
        <v>161619.29999999999</v>
      </c>
      <c r="AB9" s="5">
        <v>0</v>
      </c>
      <c r="AC9">
        <v>0</v>
      </c>
      <c r="AD9">
        <v>0</v>
      </c>
      <c r="AE9" s="19">
        <v>0</v>
      </c>
    </row>
    <row r="10" spans="1:31" x14ac:dyDescent="0.25">
      <c r="A10" s="5" t="s">
        <v>20</v>
      </c>
      <c r="B10" s="5">
        <v>411</v>
      </c>
      <c r="C10">
        <v>202786</v>
      </c>
      <c r="E10">
        <v>18250.740000000002</v>
      </c>
      <c r="F10" s="19">
        <v>18250.740000000002</v>
      </c>
      <c r="G10" s="5"/>
      <c r="L10" s="5">
        <v>131032621.7</v>
      </c>
      <c r="M10" s="5">
        <v>1246470.5599999998</v>
      </c>
      <c r="N10" s="5">
        <v>11169705.809999995</v>
      </c>
      <c r="O10" s="5">
        <v>11169705.809999995</v>
      </c>
      <c r="P10" s="5">
        <v>1425796</v>
      </c>
      <c r="Q10" s="5">
        <v>0</v>
      </c>
      <c r="R10" s="5">
        <v>128321.64</v>
      </c>
      <c r="S10" s="5">
        <v>128321.64</v>
      </c>
      <c r="T10" s="5">
        <v>0</v>
      </c>
      <c r="U10" s="5">
        <v>333368.02800000017</v>
      </c>
      <c r="V10" s="5">
        <v>-166684.02999999933</v>
      </c>
      <c r="W10" s="5">
        <v>-166684.02999999933</v>
      </c>
      <c r="X10" s="5">
        <f t="shared" si="0"/>
        <v>132661203.7</v>
      </c>
      <c r="Y10" s="5">
        <f t="shared" si="0"/>
        <v>1579838.588</v>
      </c>
      <c r="Z10" s="5">
        <f t="shared" si="0"/>
        <v>11149594.159999996</v>
      </c>
      <c r="AA10" s="5">
        <f t="shared" si="0"/>
        <v>11149594.159999996</v>
      </c>
      <c r="AB10" s="5">
        <v>34904</v>
      </c>
      <c r="AD10">
        <v>872.6</v>
      </c>
      <c r="AE10" s="19">
        <v>872.6</v>
      </c>
    </row>
    <row r="11" spans="1:31" x14ac:dyDescent="0.25">
      <c r="A11" s="5" t="s">
        <v>21</v>
      </c>
      <c r="B11" s="5">
        <v>402</v>
      </c>
      <c r="C11">
        <v>792034</v>
      </c>
      <c r="D11">
        <v>56494.619999999995</v>
      </c>
      <c r="E11">
        <v>43035.75</v>
      </c>
      <c r="F11" s="19">
        <v>43035.75</v>
      </c>
      <c r="G11" s="5"/>
      <c r="L11" s="5">
        <v>13156827.170000002</v>
      </c>
      <c r="M11" s="5">
        <v>0</v>
      </c>
      <c r="N11" s="5">
        <v>1184115.4700000002</v>
      </c>
      <c r="O11" s="5">
        <v>1184115.4700000002</v>
      </c>
      <c r="P11" s="5">
        <v>1182087</v>
      </c>
      <c r="Q11" s="5">
        <v>0</v>
      </c>
      <c r="R11" s="5">
        <v>106387.83</v>
      </c>
      <c r="S11" s="5">
        <v>106387.83</v>
      </c>
      <c r="T11" s="5">
        <v>5200</v>
      </c>
      <c r="U11" s="5">
        <v>0</v>
      </c>
      <c r="V11" s="5">
        <v>468</v>
      </c>
      <c r="W11" s="5">
        <v>468</v>
      </c>
      <c r="X11" s="5">
        <f t="shared" si="0"/>
        <v>15136148.170000002</v>
      </c>
      <c r="Y11" s="5">
        <f t="shared" si="0"/>
        <v>56494.619999999995</v>
      </c>
      <c r="Z11" s="5">
        <f t="shared" si="0"/>
        <v>1334007.0500000003</v>
      </c>
      <c r="AA11" s="5">
        <f t="shared" si="0"/>
        <v>1334007.0500000003</v>
      </c>
      <c r="AB11" s="5">
        <v>1119942</v>
      </c>
      <c r="AD11">
        <v>27998.550000000003</v>
      </c>
      <c r="AE11" s="19">
        <v>27998.550000000003</v>
      </c>
    </row>
    <row r="12" spans="1:31" x14ac:dyDescent="0.25">
      <c r="A12" s="5" t="s">
        <v>22</v>
      </c>
      <c r="B12" s="5">
        <v>404</v>
      </c>
      <c r="C12">
        <v>92064</v>
      </c>
      <c r="D12">
        <v>0</v>
      </c>
      <c r="E12">
        <v>8289</v>
      </c>
      <c r="F12" s="19">
        <v>8289</v>
      </c>
      <c r="G12" s="5"/>
      <c r="L12" s="5">
        <v>53735382.410000004</v>
      </c>
      <c r="M12" s="5">
        <v>110229.14</v>
      </c>
      <c r="N12" s="5">
        <v>4781069.5499999989</v>
      </c>
      <c r="O12" s="5">
        <v>4781069.5499999989</v>
      </c>
      <c r="P12" s="5">
        <v>1210039</v>
      </c>
      <c r="Q12" s="5">
        <v>0</v>
      </c>
      <c r="R12" s="5">
        <v>108903.51</v>
      </c>
      <c r="S12" s="5">
        <v>108903.51</v>
      </c>
      <c r="T12" s="5">
        <v>2600</v>
      </c>
      <c r="U12" s="5">
        <v>107337.4362</v>
      </c>
      <c r="V12" s="5">
        <v>-53434.719999999739</v>
      </c>
      <c r="W12" s="5">
        <v>-53434.719999999739</v>
      </c>
      <c r="X12" s="5">
        <f t="shared" si="0"/>
        <v>55040085.410000004</v>
      </c>
      <c r="Y12" s="5">
        <f t="shared" si="0"/>
        <v>217566.57620000001</v>
      </c>
      <c r="Z12" s="5">
        <f t="shared" si="0"/>
        <v>4844827.3399999989</v>
      </c>
      <c r="AA12" s="5">
        <f t="shared" si="0"/>
        <v>4844827.3399999989</v>
      </c>
      <c r="AB12" s="5">
        <v>299653</v>
      </c>
      <c r="AD12">
        <v>7491.33</v>
      </c>
      <c r="AE12" s="19">
        <v>7491.33</v>
      </c>
    </row>
    <row r="13" spans="1:31" x14ac:dyDescent="0.25">
      <c r="A13" s="5" t="s">
        <v>23</v>
      </c>
      <c r="B13" s="5">
        <v>400</v>
      </c>
      <c r="C13">
        <v>6857</v>
      </c>
      <c r="E13">
        <v>617.13</v>
      </c>
      <c r="F13" s="19">
        <v>617.13</v>
      </c>
      <c r="G13" s="5"/>
      <c r="L13" s="5">
        <v>7035127.79</v>
      </c>
      <c r="M13" s="5">
        <v>104995.94</v>
      </c>
      <c r="N13" s="5">
        <v>580663.61</v>
      </c>
      <c r="O13" s="5">
        <v>580663.61</v>
      </c>
      <c r="P13" s="5">
        <v>1265003</v>
      </c>
      <c r="Q13" s="5">
        <v>0</v>
      </c>
      <c r="R13" s="5">
        <v>113850.27</v>
      </c>
      <c r="S13" s="5">
        <v>113850.27</v>
      </c>
      <c r="T13" s="5">
        <v>3988089.0000000056</v>
      </c>
      <c r="U13" s="5">
        <v>87031.526399999988</v>
      </c>
      <c r="V13" s="5">
        <v>315412.26000000013</v>
      </c>
      <c r="W13" s="5">
        <v>315412.26000000013</v>
      </c>
      <c r="X13" s="5">
        <f t="shared" si="0"/>
        <v>12295076.790000007</v>
      </c>
      <c r="Y13" s="5">
        <f t="shared" si="0"/>
        <v>192027.46639999998</v>
      </c>
      <c r="Z13" s="5">
        <f t="shared" si="0"/>
        <v>1010543.2700000001</v>
      </c>
      <c r="AA13" s="5">
        <f t="shared" si="0"/>
        <v>1010543.2700000001</v>
      </c>
      <c r="AB13" s="5">
        <v>678243.32</v>
      </c>
      <c r="AD13">
        <v>16956.082999999999</v>
      </c>
      <c r="AE13" s="19">
        <v>16956.082999999999</v>
      </c>
    </row>
    <row r="14" spans="1:31" x14ac:dyDescent="0.25">
      <c r="A14" s="5" t="s">
        <v>24</v>
      </c>
      <c r="B14" s="5">
        <v>401</v>
      </c>
      <c r="C14">
        <v>484668</v>
      </c>
      <c r="E14">
        <v>43620.119999999995</v>
      </c>
      <c r="F14" s="19">
        <v>43620.119999999995</v>
      </c>
      <c r="G14" s="5" t="s">
        <v>25</v>
      </c>
      <c r="H14">
        <v>0</v>
      </c>
      <c r="I14">
        <v>4971.6000000000004</v>
      </c>
      <c r="J14">
        <v>-2485.8000000000002</v>
      </c>
      <c r="K14">
        <v>-2485.8000000000002</v>
      </c>
      <c r="L14" s="5">
        <v>24096505.360000003</v>
      </c>
      <c r="M14" s="5">
        <v>409290.65999999992</v>
      </c>
      <c r="N14" s="5">
        <v>1964040.939999999</v>
      </c>
      <c r="O14" s="5">
        <v>1964040.939999999</v>
      </c>
      <c r="P14" s="5">
        <v>3433681</v>
      </c>
      <c r="Q14" s="5">
        <v>0</v>
      </c>
      <c r="R14" s="5">
        <v>309031.29000000004</v>
      </c>
      <c r="S14" s="5">
        <v>309031.29000000004</v>
      </c>
      <c r="T14" s="5">
        <v>0</v>
      </c>
      <c r="U14" s="5">
        <v>84241.3266</v>
      </c>
      <c r="V14" s="5">
        <v>-42120.639999999898</v>
      </c>
      <c r="W14" s="5">
        <v>-42120.639999999898</v>
      </c>
      <c r="X14" s="5">
        <f t="shared" si="0"/>
        <v>28014854.360000003</v>
      </c>
      <c r="Y14" s="5">
        <f t="shared" si="0"/>
        <v>498503.58659999992</v>
      </c>
      <c r="Z14" s="5">
        <f t="shared" si="0"/>
        <v>2272085.9099999992</v>
      </c>
      <c r="AA14" s="5">
        <f t="shared" si="0"/>
        <v>2272085.9099999992</v>
      </c>
      <c r="AB14" s="5">
        <v>1139408</v>
      </c>
      <c r="AD14">
        <v>28485.200000000001</v>
      </c>
      <c r="AE14" s="19">
        <v>28485.200000000001</v>
      </c>
    </row>
    <row r="15" spans="1:31" x14ac:dyDescent="0.25">
      <c r="A15" s="5" t="s">
        <v>26</v>
      </c>
      <c r="B15" s="5">
        <v>406</v>
      </c>
      <c r="C15">
        <v>156275</v>
      </c>
      <c r="D15">
        <v>19290</v>
      </c>
      <c r="E15">
        <v>4420.3999999999996</v>
      </c>
      <c r="F15" s="19">
        <v>4420.3999999999996</v>
      </c>
      <c r="G15" s="5"/>
      <c r="L15" s="5">
        <v>31168183.599999983</v>
      </c>
      <c r="M15" s="5">
        <v>0</v>
      </c>
      <c r="N15" s="5">
        <v>2805138.5799999987</v>
      </c>
      <c r="O15" s="5">
        <v>2805138.5799999987</v>
      </c>
      <c r="P15" s="5">
        <v>1451288.55</v>
      </c>
      <c r="Q15" s="5">
        <v>0</v>
      </c>
      <c r="R15" s="5">
        <v>130615.97</v>
      </c>
      <c r="S15" s="5">
        <v>130615.97</v>
      </c>
      <c r="T15" s="5">
        <v>2600</v>
      </c>
      <c r="U15" s="5">
        <v>0</v>
      </c>
      <c r="V15" s="5">
        <v>234</v>
      </c>
      <c r="W15" s="5">
        <v>234</v>
      </c>
      <c r="X15" s="5">
        <f t="shared" si="0"/>
        <v>32778347.149999984</v>
      </c>
      <c r="Y15" s="5">
        <f t="shared" si="0"/>
        <v>19290</v>
      </c>
      <c r="Z15" s="5">
        <f t="shared" si="0"/>
        <v>2940408.9499999988</v>
      </c>
      <c r="AA15" s="5">
        <f t="shared" si="0"/>
        <v>2940408.9499999988</v>
      </c>
      <c r="AB15" s="5">
        <v>890669</v>
      </c>
      <c r="AD15">
        <v>22266.724999999999</v>
      </c>
      <c r="AE15" s="19">
        <v>22266.724999999999</v>
      </c>
    </row>
    <row r="16" spans="1:31" x14ac:dyDescent="0.25">
      <c r="A16" s="5" t="s">
        <v>27</v>
      </c>
      <c r="B16" s="5">
        <v>435</v>
      </c>
      <c r="C16">
        <v>390608</v>
      </c>
      <c r="D16">
        <v>1080</v>
      </c>
      <c r="E16">
        <v>36056.219999999994</v>
      </c>
      <c r="F16" s="19">
        <v>36056.219999999994</v>
      </c>
      <c r="G16" s="5" t="s">
        <v>28</v>
      </c>
      <c r="H16">
        <v>596978</v>
      </c>
      <c r="I16">
        <v>180</v>
      </c>
      <c r="J16">
        <v>53638.02</v>
      </c>
      <c r="K16">
        <v>53638.02</v>
      </c>
      <c r="L16" s="5">
        <v>24881801.859999999</v>
      </c>
      <c r="M16" s="5">
        <v>2653.42</v>
      </c>
      <c r="N16" s="5">
        <v>2238035.3400000017</v>
      </c>
      <c r="O16" s="5">
        <v>2238035.3400000017</v>
      </c>
      <c r="P16" s="5">
        <v>1598003</v>
      </c>
      <c r="Q16" s="5">
        <v>0</v>
      </c>
      <c r="R16" s="5">
        <v>143820.26999999999</v>
      </c>
      <c r="S16" s="5">
        <v>143820.26999999999</v>
      </c>
      <c r="T16" s="5">
        <v>2600</v>
      </c>
      <c r="U16" s="5">
        <v>0</v>
      </c>
      <c r="V16" s="5">
        <v>234</v>
      </c>
      <c r="W16" s="5">
        <v>234</v>
      </c>
      <c r="X16" s="5">
        <f t="shared" si="0"/>
        <v>27469990.859999999</v>
      </c>
      <c r="Y16" s="5">
        <f t="shared" si="0"/>
        <v>3913.42</v>
      </c>
      <c r="Z16" s="5">
        <f t="shared" si="0"/>
        <v>2471783.850000002</v>
      </c>
      <c r="AA16" s="5">
        <f t="shared" si="0"/>
        <v>2471783.850000002</v>
      </c>
      <c r="AB16" s="5">
        <v>0</v>
      </c>
      <c r="AC16">
        <v>0</v>
      </c>
      <c r="AD16">
        <v>0</v>
      </c>
      <c r="AE16" s="19">
        <v>0</v>
      </c>
    </row>
    <row r="17" spans="1:31" x14ac:dyDescent="0.25">
      <c r="A17" s="5" t="s">
        <v>29</v>
      </c>
      <c r="B17" s="5">
        <v>430</v>
      </c>
      <c r="C17">
        <v>331568</v>
      </c>
      <c r="D17">
        <v>40139.64</v>
      </c>
      <c r="E17">
        <v>9771.2999999999993</v>
      </c>
      <c r="F17" s="19">
        <v>9771.2999999999993</v>
      </c>
      <c r="G17" s="5"/>
      <c r="L17" s="5">
        <v>28565331.339999989</v>
      </c>
      <c r="M17" s="5">
        <v>20223.939999999999</v>
      </c>
      <c r="N17" s="5">
        <v>2560768.0500000007</v>
      </c>
      <c r="O17" s="5">
        <v>2560768.0500000007</v>
      </c>
      <c r="P17" s="5">
        <v>1523490</v>
      </c>
      <c r="Q17" s="5">
        <v>0</v>
      </c>
      <c r="R17" s="5">
        <v>137114.1</v>
      </c>
      <c r="S17" s="5">
        <v>137114.1</v>
      </c>
      <c r="T17" s="5">
        <v>0</v>
      </c>
      <c r="U17" s="5">
        <v>0</v>
      </c>
      <c r="V17" s="5">
        <v>0</v>
      </c>
      <c r="W17" s="5">
        <v>0</v>
      </c>
      <c r="X17" s="5">
        <f t="shared" si="0"/>
        <v>30420389.339999989</v>
      </c>
      <c r="Y17" s="5">
        <f t="shared" si="0"/>
        <v>60363.58</v>
      </c>
      <c r="Z17" s="5">
        <f t="shared" si="0"/>
        <v>2707653.4500000007</v>
      </c>
      <c r="AA17" s="5">
        <f t="shared" si="0"/>
        <v>2707653.4500000007</v>
      </c>
      <c r="AB17" s="5">
        <v>398001</v>
      </c>
      <c r="AD17">
        <v>9950.0250000000015</v>
      </c>
      <c r="AE17" s="19">
        <v>9950.0250000000015</v>
      </c>
    </row>
    <row r="18" spans="1:31" x14ac:dyDescent="0.25">
      <c r="A18" s="5" t="s">
        <v>30</v>
      </c>
      <c r="B18" s="5">
        <v>432</v>
      </c>
      <c r="C18">
        <v>393152.43000000005</v>
      </c>
      <c r="D18">
        <v>1118.4000000000001</v>
      </c>
      <c r="E18">
        <v>33052.011099999996</v>
      </c>
      <c r="F18" s="19">
        <v>33052.011099999996</v>
      </c>
      <c r="G18" s="5"/>
      <c r="L18" s="5">
        <v>51172836.080000021</v>
      </c>
      <c r="M18" s="5">
        <v>1008</v>
      </c>
      <c r="N18" s="5">
        <v>4605051.3099999996</v>
      </c>
      <c r="O18" s="5">
        <v>4605051.3099999996</v>
      </c>
      <c r="P18" s="5">
        <v>1061571</v>
      </c>
      <c r="Q18" s="5">
        <v>0</v>
      </c>
      <c r="R18" s="5">
        <v>95541.39</v>
      </c>
      <c r="S18" s="5">
        <v>95541.39</v>
      </c>
      <c r="T18" s="5">
        <v>0</v>
      </c>
      <c r="U18" s="5">
        <v>540</v>
      </c>
      <c r="V18" s="5">
        <v>-270</v>
      </c>
      <c r="W18" s="5">
        <v>-270</v>
      </c>
      <c r="X18" s="5">
        <f t="shared" si="0"/>
        <v>52627559.51000002</v>
      </c>
      <c r="Y18" s="5">
        <f t="shared" si="0"/>
        <v>2666.4</v>
      </c>
      <c r="Z18" s="5">
        <f t="shared" si="0"/>
        <v>4733374.711099999</v>
      </c>
      <c r="AA18" s="5">
        <f t="shared" si="0"/>
        <v>4733374.711099999</v>
      </c>
      <c r="AB18" s="5">
        <v>519593</v>
      </c>
      <c r="AD18">
        <v>12989.825000000001</v>
      </c>
      <c r="AE18" s="19">
        <v>12989.825000000001</v>
      </c>
    </row>
    <row r="19" spans="1:31" x14ac:dyDescent="0.25">
      <c r="A19" s="5" t="s">
        <v>31</v>
      </c>
      <c r="B19" s="5">
        <v>418</v>
      </c>
      <c r="C19">
        <v>7272</v>
      </c>
      <c r="D19">
        <v>0</v>
      </c>
      <c r="E19">
        <v>654.48</v>
      </c>
      <c r="F19" s="19">
        <v>654.48</v>
      </c>
      <c r="G19" s="5"/>
      <c r="L19" s="5">
        <v>14942273.630000001</v>
      </c>
      <c r="M19" s="5">
        <v>0</v>
      </c>
      <c r="N19" s="5">
        <v>1344804.64</v>
      </c>
      <c r="O19" s="5">
        <v>1344804.64</v>
      </c>
      <c r="P19" s="5">
        <v>1189519</v>
      </c>
      <c r="Q19" s="5">
        <v>0</v>
      </c>
      <c r="R19" s="5">
        <v>107056.71</v>
      </c>
      <c r="S19" s="5">
        <v>107056.71</v>
      </c>
      <c r="T19" s="5">
        <v>0</v>
      </c>
      <c r="U19" s="5">
        <v>0</v>
      </c>
      <c r="V19" s="5">
        <v>0</v>
      </c>
      <c r="W19" s="5">
        <v>0</v>
      </c>
      <c r="X19" s="5">
        <f t="shared" si="0"/>
        <v>16139064.630000001</v>
      </c>
      <c r="Y19" s="5">
        <f t="shared" si="0"/>
        <v>0</v>
      </c>
      <c r="Z19" s="5">
        <f t="shared" si="0"/>
        <v>1452515.8299999998</v>
      </c>
      <c r="AA19" s="5">
        <f t="shared" si="0"/>
        <v>1452515.8299999998</v>
      </c>
      <c r="AB19" s="5">
        <v>345078</v>
      </c>
      <c r="AD19">
        <v>8627.5</v>
      </c>
      <c r="AE19" s="19">
        <v>8627.5</v>
      </c>
    </row>
    <row r="20" spans="1:31" x14ac:dyDescent="0.25">
      <c r="A20" s="5" t="s">
        <v>32</v>
      </c>
      <c r="B20" s="5">
        <v>420</v>
      </c>
      <c r="C20">
        <v>1564084</v>
      </c>
      <c r="E20">
        <v>140767.56</v>
      </c>
      <c r="F20" s="19">
        <v>140767.56</v>
      </c>
      <c r="G20" s="5"/>
      <c r="L20" s="5">
        <v>4233271.7300000004</v>
      </c>
      <c r="M20" s="5">
        <v>0</v>
      </c>
      <c r="N20" s="5">
        <v>380994.66000000003</v>
      </c>
      <c r="O20" s="5">
        <v>380994.66000000003</v>
      </c>
      <c r="P20" s="5">
        <v>677627</v>
      </c>
      <c r="Q20" s="5">
        <v>0</v>
      </c>
      <c r="R20" s="5">
        <v>60986.43</v>
      </c>
      <c r="S20" s="5">
        <v>60986.43</v>
      </c>
      <c r="T20" s="5">
        <v>28600</v>
      </c>
      <c r="U20" s="5">
        <v>0</v>
      </c>
      <c r="V20" s="5">
        <v>2574</v>
      </c>
      <c r="W20" s="5">
        <v>2574</v>
      </c>
      <c r="X20" s="5">
        <f t="shared" si="0"/>
        <v>6503582.7300000004</v>
      </c>
      <c r="Y20" s="5">
        <f t="shared" si="0"/>
        <v>0</v>
      </c>
      <c r="Z20" s="5">
        <f t="shared" si="0"/>
        <v>585322.65</v>
      </c>
      <c r="AA20" s="5">
        <f t="shared" si="0"/>
        <v>585322.65</v>
      </c>
      <c r="AB20" s="5">
        <v>80000</v>
      </c>
      <c r="AD20">
        <v>2000</v>
      </c>
      <c r="AE20" s="19">
        <v>2000</v>
      </c>
    </row>
    <row r="21" spans="1:31" x14ac:dyDescent="0.25">
      <c r="A21" s="5" t="s">
        <v>33</v>
      </c>
      <c r="B21" s="5">
        <v>450</v>
      </c>
      <c r="C21">
        <v>5411333</v>
      </c>
      <c r="D21">
        <v>0</v>
      </c>
      <c r="E21">
        <v>487021.62</v>
      </c>
      <c r="F21" s="19">
        <v>487021.62</v>
      </c>
      <c r="G21" s="5"/>
      <c r="L21" s="5">
        <v>72890477.399999961</v>
      </c>
      <c r="M21" s="5">
        <v>0</v>
      </c>
      <c r="N21" s="5">
        <v>6560142.9800000032</v>
      </c>
      <c r="O21" s="5">
        <v>6560142.9800000032</v>
      </c>
      <c r="P21" s="5">
        <v>1218532</v>
      </c>
      <c r="Q21" s="5">
        <v>0</v>
      </c>
      <c r="R21" s="5">
        <v>109667.88</v>
      </c>
      <c r="S21" s="5">
        <v>109667.88</v>
      </c>
      <c r="T21" s="5">
        <v>0</v>
      </c>
      <c r="U21" s="5">
        <v>0</v>
      </c>
      <c r="V21" s="5">
        <v>0</v>
      </c>
      <c r="W21" s="5">
        <v>0</v>
      </c>
      <c r="X21" s="5">
        <f t="shared" si="0"/>
        <v>79520342.399999961</v>
      </c>
      <c r="Y21" s="5">
        <f t="shared" si="0"/>
        <v>0</v>
      </c>
      <c r="Z21" s="5">
        <f t="shared" si="0"/>
        <v>7156832.4800000032</v>
      </c>
      <c r="AA21" s="5">
        <f t="shared" si="0"/>
        <v>7156832.4800000032</v>
      </c>
      <c r="AB21" s="5">
        <v>0</v>
      </c>
      <c r="AC21">
        <v>0</v>
      </c>
      <c r="AD21">
        <v>0</v>
      </c>
      <c r="AE21" s="19">
        <v>0</v>
      </c>
    </row>
    <row r="22" spans="1:31" x14ac:dyDescent="0.25">
      <c r="A22" s="5" t="s">
        <v>34</v>
      </c>
      <c r="B22" s="5">
        <v>830</v>
      </c>
      <c r="C22">
        <v>382000</v>
      </c>
      <c r="F22" s="19"/>
      <c r="G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>
        <f t="shared" si="0"/>
        <v>382000</v>
      </c>
      <c r="Y22" s="5">
        <f t="shared" si="0"/>
        <v>0</v>
      </c>
      <c r="Z22" s="5">
        <f t="shared" si="0"/>
        <v>0</v>
      </c>
      <c r="AA22" s="5">
        <f t="shared" si="0"/>
        <v>0</v>
      </c>
      <c r="AB22" s="5">
        <v>504638</v>
      </c>
      <c r="AD22">
        <v>12618</v>
      </c>
      <c r="AE22" s="19">
        <v>12618</v>
      </c>
    </row>
    <row r="23" spans="1:31" x14ac:dyDescent="0.25">
      <c r="A23" s="5" t="s">
        <v>35</v>
      </c>
      <c r="B23" s="5">
        <v>426</v>
      </c>
      <c r="C23">
        <v>65346.55</v>
      </c>
      <c r="D23">
        <v>1385.91</v>
      </c>
      <c r="E23">
        <v>5188.2299999999996</v>
      </c>
      <c r="F23" s="19">
        <v>5188.2299999999996</v>
      </c>
      <c r="G23" s="5"/>
      <c r="L23" s="5">
        <v>50227247.790000021</v>
      </c>
      <c r="M23" s="5">
        <v>259890.16</v>
      </c>
      <c r="N23" s="5">
        <v>4390507.2799999984</v>
      </c>
      <c r="O23" s="5">
        <v>4390507.2799999984</v>
      </c>
      <c r="P23" s="5">
        <v>1084781</v>
      </c>
      <c r="Q23" s="5">
        <v>0</v>
      </c>
      <c r="R23" s="5">
        <v>97630.29</v>
      </c>
      <c r="S23" s="5">
        <v>97630.29</v>
      </c>
      <c r="T23" s="5">
        <v>0</v>
      </c>
      <c r="U23" s="5">
        <v>0</v>
      </c>
      <c r="V23" s="5">
        <v>0</v>
      </c>
      <c r="W23" s="5">
        <v>0</v>
      </c>
      <c r="X23" s="5">
        <f t="shared" si="0"/>
        <v>51377375.340000018</v>
      </c>
      <c r="Y23" s="5">
        <f t="shared" si="0"/>
        <v>261276.07</v>
      </c>
      <c r="Z23" s="5">
        <f t="shared" si="0"/>
        <v>4493325.7999999989</v>
      </c>
      <c r="AA23" s="5">
        <f t="shared" si="0"/>
        <v>4493325.7999999989</v>
      </c>
      <c r="AB23" s="5">
        <v>1107368</v>
      </c>
      <c r="AD23">
        <v>27684.199999999997</v>
      </c>
      <c r="AE23" s="19">
        <v>27684.199999999997</v>
      </c>
    </row>
    <row r="24" spans="1:31" x14ac:dyDescent="0.25">
      <c r="A24" s="5" t="s">
        <v>36</v>
      </c>
      <c r="B24" s="5">
        <v>230</v>
      </c>
      <c r="C24">
        <v>1650</v>
      </c>
      <c r="D24">
        <v>0</v>
      </c>
      <c r="E24">
        <v>148.5</v>
      </c>
      <c r="F24" s="19">
        <v>148.5</v>
      </c>
      <c r="G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>
        <f t="shared" si="0"/>
        <v>1650</v>
      </c>
      <c r="Y24" s="5">
        <f t="shared" si="0"/>
        <v>0</v>
      </c>
      <c r="Z24" s="5">
        <f t="shared" si="0"/>
        <v>148.5</v>
      </c>
      <c r="AA24" s="5">
        <f t="shared" si="0"/>
        <v>148.5</v>
      </c>
      <c r="AB24" s="5">
        <v>236373</v>
      </c>
      <c r="AD24">
        <v>5909</v>
      </c>
      <c r="AE24" s="19">
        <v>5909</v>
      </c>
    </row>
    <row r="25" spans="1:31" x14ac:dyDescent="0.25">
      <c r="A25" s="5" t="s">
        <v>37</v>
      </c>
      <c r="B25" s="5">
        <v>210</v>
      </c>
      <c r="C25">
        <v>0</v>
      </c>
      <c r="D25">
        <v>0</v>
      </c>
      <c r="E25">
        <v>0</v>
      </c>
      <c r="F25">
        <v>0</v>
      </c>
      <c r="G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>
        <f t="shared" si="0"/>
        <v>0</v>
      </c>
      <c r="Y25" s="5">
        <f t="shared" si="0"/>
        <v>0</v>
      </c>
      <c r="Z25" s="5">
        <f t="shared" si="0"/>
        <v>0</v>
      </c>
      <c r="AA25" s="5">
        <f t="shared" si="0"/>
        <v>0</v>
      </c>
      <c r="AB25" s="5">
        <v>301112.38095238101</v>
      </c>
      <c r="AD25">
        <v>7527.8095238095229</v>
      </c>
      <c r="AE25" s="19">
        <v>7527.8095238095229</v>
      </c>
    </row>
    <row r="26" spans="1:31" x14ac:dyDescent="0.25">
      <c r="A26" s="5" t="s">
        <v>38</v>
      </c>
      <c r="B26" s="5">
        <v>220</v>
      </c>
      <c r="C26">
        <v>28387</v>
      </c>
      <c r="D26">
        <v>211.5</v>
      </c>
      <c r="E26">
        <v>2449.08</v>
      </c>
      <c r="F26" s="19">
        <v>2449.08</v>
      </c>
      <c r="G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>
        <f t="shared" si="0"/>
        <v>28387</v>
      </c>
      <c r="Y26" s="5">
        <f t="shared" si="0"/>
        <v>211.5</v>
      </c>
      <c r="Z26" s="5">
        <f t="shared" si="0"/>
        <v>2449.08</v>
      </c>
      <c r="AA26" s="5">
        <f t="shared" si="0"/>
        <v>2449.08</v>
      </c>
      <c r="AB26" s="5">
        <v>67284</v>
      </c>
      <c r="AD26">
        <v>1682.5</v>
      </c>
      <c r="AE26" s="19">
        <v>1682.5</v>
      </c>
    </row>
    <row r="27" spans="1:31" x14ac:dyDescent="0.25">
      <c r="A27" s="5" t="s">
        <v>39</v>
      </c>
      <c r="B27" s="5">
        <v>999</v>
      </c>
      <c r="C27">
        <v>87500</v>
      </c>
      <c r="D27">
        <v>0</v>
      </c>
      <c r="E27">
        <v>7875</v>
      </c>
      <c r="F27" s="19">
        <v>7875</v>
      </c>
      <c r="G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>
        <f t="shared" si="0"/>
        <v>87500</v>
      </c>
      <c r="Y27" s="5">
        <f t="shared" si="0"/>
        <v>0</v>
      </c>
      <c r="Z27" s="5">
        <f t="shared" si="0"/>
        <v>7875</v>
      </c>
      <c r="AA27" s="5">
        <f t="shared" si="0"/>
        <v>7875</v>
      </c>
      <c r="AB27" s="5">
        <v>0</v>
      </c>
      <c r="AC27">
        <v>0</v>
      </c>
      <c r="AD27">
        <v>0</v>
      </c>
      <c r="AE27" s="19">
        <v>0</v>
      </c>
    </row>
    <row r="28" spans="1:31" x14ac:dyDescent="0.25">
      <c r="A28" s="5" t="s">
        <v>40</v>
      </c>
      <c r="B28" s="5">
        <v>436</v>
      </c>
      <c r="C28">
        <v>192172</v>
      </c>
      <c r="D28">
        <v>6833.34</v>
      </c>
      <c r="E28">
        <v>7053.8099999999995</v>
      </c>
      <c r="F28" s="19">
        <v>7053.8099999999995</v>
      </c>
      <c r="G28" s="5"/>
      <c r="L28" s="5">
        <v>23546607.52999999</v>
      </c>
      <c r="M28" s="5">
        <v>0</v>
      </c>
      <c r="N28" s="5">
        <v>2119194.73</v>
      </c>
      <c r="O28" s="5">
        <v>2119194.73</v>
      </c>
      <c r="P28" s="5">
        <v>749304</v>
      </c>
      <c r="Q28" s="5">
        <v>0</v>
      </c>
      <c r="R28" s="5">
        <v>67437.36</v>
      </c>
      <c r="S28" s="5">
        <v>67437.36</v>
      </c>
      <c r="T28" s="5">
        <v>0</v>
      </c>
      <c r="U28" s="5">
        <v>0</v>
      </c>
      <c r="V28" s="5">
        <v>0</v>
      </c>
      <c r="W28" s="5">
        <v>0</v>
      </c>
      <c r="X28" s="5">
        <f t="shared" si="0"/>
        <v>24488083.52999999</v>
      </c>
      <c r="Y28" s="5">
        <f t="shared" si="0"/>
        <v>6833.34</v>
      </c>
      <c r="Z28" s="5">
        <f t="shared" si="0"/>
        <v>2193685.9</v>
      </c>
      <c r="AA28" s="5">
        <f t="shared" si="0"/>
        <v>2193685.9</v>
      </c>
      <c r="AB28" s="5">
        <v>65789</v>
      </c>
      <c r="AD28">
        <v>1644.7250000000001</v>
      </c>
      <c r="AE28" s="19">
        <v>1644.7250000000001</v>
      </c>
    </row>
    <row r="29" spans="1:31" x14ac:dyDescent="0.25">
      <c r="A29" s="5" t="s">
        <v>41</v>
      </c>
      <c r="B29" s="5">
        <v>417</v>
      </c>
      <c r="C29">
        <v>2208224.9700000002</v>
      </c>
      <c r="D29">
        <v>4782.41</v>
      </c>
      <c r="E29">
        <v>196349.04</v>
      </c>
      <c r="F29" s="19">
        <v>196349.04</v>
      </c>
      <c r="G29" s="5"/>
      <c r="L29" s="5">
        <v>569498.82999999996</v>
      </c>
      <c r="M29" s="5">
        <v>0</v>
      </c>
      <c r="N29" s="5">
        <v>51254.87</v>
      </c>
      <c r="O29" s="5">
        <v>51254.87</v>
      </c>
      <c r="P29" s="5">
        <v>606322.89</v>
      </c>
      <c r="Q29" s="5">
        <v>0</v>
      </c>
      <c r="R29" s="5">
        <v>54569.06</v>
      </c>
      <c r="S29" s="5">
        <v>54569.06</v>
      </c>
      <c r="T29" s="5">
        <v>0</v>
      </c>
      <c r="U29" s="5">
        <v>0</v>
      </c>
      <c r="V29" s="5">
        <v>0</v>
      </c>
      <c r="W29" s="5">
        <v>0</v>
      </c>
      <c r="X29" s="5">
        <f t="shared" si="0"/>
        <v>3384046.6900000004</v>
      </c>
      <c r="Y29" s="5">
        <f t="shared" si="0"/>
        <v>4782.41</v>
      </c>
      <c r="Z29" s="5">
        <f t="shared" si="0"/>
        <v>302172.96999999997</v>
      </c>
      <c r="AA29" s="5">
        <f t="shared" si="0"/>
        <v>302172.96999999997</v>
      </c>
      <c r="AB29" s="5">
        <v>67309</v>
      </c>
      <c r="AD29">
        <v>1682.7250000000001</v>
      </c>
      <c r="AE29" s="19">
        <v>1682.7250000000001</v>
      </c>
    </row>
    <row r="30" spans="1:31" x14ac:dyDescent="0.25">
      <c r="A30" s="5" t="s">
        <v>42</v>
      </c>
      <c r="B30" s="5">
        <v>410</v>
      </c>
      <c r="C30">
        <v>0</v>
      </c>
      <c r="D30">
        <v>0</v>
      </c>
      <c r="E30">
        <v>0</v>
      </c>
      <c r="F30">
        <v>0</v>
      </c>
      <c r="G30" s="5"/>
      <c r="L30" s="5">
        <v>7870579.3900000006</v>
      </c>
      <c r="M30" s="5">
        <v>0</v>
      </c>
      <c r="N30" s="5">
        <v>708352.20000000019</v>
      </c>
      <c r="O30" s="5">
        <v>708352.20000000019</v>
      </c>
      <c r="P30" s="5">
        <v>814317</v>
      </c>
      <c r="Q30" s="5">
        <v>0</v>
      </c>
      <c r="R30" s="5">
        <v>73288.53</v>
      </c>
      <c r="S30" s="5">
        <v>73288.53</v>
      </c>
      <c r="T30" s="5">
        <v>0</v>
      </c>
      <c r="U30" s="5">
        <v>0</v>
      </c>
      <c r="V30" s="5">
        <v>0</v>
      </c>
      <c r="W30" s="5">
        <v>0</v>
      </c>
      <c r="X30" s="5">
        <f t="shared" si="0"/>
        <v>8684896.3900000006</v>
      </c>
      <c r="Y30" s="5">
        <f t="shared" si="0"/>
        <v>0</v>
      </c>
      <c r="Z30" s="5">
        <f t="shared" si="0"/>
        <v>781640.73000000021</v>
      </c>
      <c r="AA30" s="5">
        <f t="shared" si="0"/>
        <v>781640.73000000021</v>
      </c>
      <c r="AB30" s="5">
        <v>81584</v>
      </c>
      <c r="AD30">
        <v>2039.6</v>
      </c>
      <c r="AE30" s="19">
        <v>2039.6</v>
      </c>
    </row>
    <row r="31" spans="1:31" x14ac:dyDescent="0.25">
      <c r="A31" s="5" t="s">
        <v>43</v>
      </c>
      <c r="B31" s="5">
        <v>474</v>
      </c>
      <c r="C31">
        <v>86267</v>
      </c>
      <c r="D31">
        <v>0</v>
      </c>
      <c r="E31">
        <v>6613.29</v>
      </c>
      <c r="F31" s="19">
        <v>6613.29</v>
      </c>
      <c r="G31" s="5"/>
      <c r="L31" s="5">
        <v>2218572.15</v>
      </c>
      <c r="M31" s="5">
        <v>0</v>
      </c>
      <c r="N31" s="5">
        <v>199671.78</v>
      </c>
      <c r="O31" s="5">
        <v>199671.78</v>
      </c>
      <c r="P31" s="5">
        <v>1594252.78</v>
      </c>
      <c r="Q31" s="5">
        <v>0</v>
      </c>
      <c r="R31" s="5">
        <v>143482.75</v>
      </c>
      <c r="S31" s="5">
        <v>143482.75</v>
      </c>
      <c r="T31" s="5">
        <v>0</v>
      </c>
      <c r="U31" s="5">
        <v>0</v>
      </c>
      <c r="V31" s="5">
        <v>0</v>
      </c>
      <c r="W31" s="5">
        <v>0</v>
      </c>
      <c r="X31" s="5">
        <f t="shared" si="0"/>
        <v>3899091.9299999997</v>
      </c>
      <c r="Y31" s="5">
        <f t="shared" si="0"/>
        <v>0</v>
      </c>
      <c r="Z31" s="5">
        <f t="shared" si="0"/>
        <v>349767.82</v>
      </c>
      <c r="AA31" s="5">
        <f t="shared" si="0"/>
        <v>349767.82</v>
      </c>
      <c r="AB31" s="5">
        <v>31474</v>
      </c>
      <c r="AD31">
        <v>786.85</v>
      </c>
      <c r="AE31" s="19">
        <v>786.85</v>
      </c>
    </row>
    <row r="32" spans="1:31" ht="15.75" customHeight="1" x14ac:dyDescent="0.25">
      <c r="A32" s="5" t="s">
        <v>44</v>
      </c>
      <c r="B32" s="5">
        <v>443</v>
      </c>
      <c r="C32">
        <v>57816</v>
      </c>
      <c r="D32">
        <v>0</v>
      </c>
      <c r="E32">
        <v>5203.4400000000005</v>
      </c>
      <c r="F32" s="19">
        <v>5203.4400000000005</v>
      </c>
      <c r="G32" s="5" t="s">
        <v>45</v>
      </c>
      <c r="H32">
        <v>-3148</v>
      </c>
      <c r="I32">
        <v>0</v>
      </c>
      <c r="J32">
        <v>-283.32000000000698</v>
      </c>
      <c r="K32">
        <v>-283.32000000000698</v>
      </c>
      <c r="L32" s="5">
        <v>3408753.4500000011</v>
      </c>
      <c r="M32" s="5">
        <v>0</v>
      </c>
      <c r="N32" s="5">
        <v>306787.80999999994</v>
      </c>
      <c r="O32" s="5">
        <v>306787.80999999994</v>
      </c>
      <c r="P32" s="5">
        <v>613534</v>
      </c>
      <c r="Q32" s="5">
        <v>0</v>
      </c>
      <c r="R32" s="5">
        <v>55218.06</v>
      </c>
      <c r="S32" s="5">
        <v>55218.06</v>
      </c>
      <c r="T32" s="5">
        <v>0</v>
      </c>
      <c r="U32" s="5">
        <v>0</v>
      </c>
      <c r="V32" s="5">
        <v>0</v>
      </c>
      <c r="W32" s="5">
        <v>0</v>
      </c>
      <c r="X32" s="5">
        <f t="shared" si="0"/>
        <v>4076955.4500000011</v>
      </c>
      <c r="Y32" s="5">
        <f t="shared" si="0"/>
        <v>0</v>
      </c>
      <c r="Z32" s="5">
        <f t="shared" si="0"/>
        <v>366925.98999999993</v>
      </c>
      <c r="AA32" s="5">
        <f t="shared" si="0"/>
        <v>366925.98999999993</v>
      </c>
      <c r="AB32" s="5">
        <v>160800</v>
      </c>
      <c r="AD32">
        <v>4020</v>
      </c>
      <c r="AE32" s="19">
        <v>4020</v>
      </c>
    </row>
    <row r="33" spans="1:31" x14ac:dyDescent="0.25">
      <c r="A33" s="5" t="s">
        <v>46</v>
      </c>
      <c r="B33" s="5">
        <v>421</v>
      </c>
      <c r="C33">
        <v>0</v>
      </c>
      <c r="D33">
        <v>0</v>
      </c>
      <c r="E33">
        <v>0</v>
      </c>
      <c r="F33">
        <v>0</v>
      </c>
      <c r="G33" s="5"/>
      <c r="L33" s="5">
        <v>42317983.32</v>
      </c>
      <c r="M33" s="5">
        <v>2412</v>
      </c>
      <c r="N33" s="5">
        <v>3807178.8299999982</v>
      </c>
      <c r="O33" s="5">
        <v>3807178.8299999982</v>
      </c>
      <c r="P33" s="5">
        <v>776045</v>
      </c>
      <c r="Q33" s="5">
        <v>0</v>
      </c>
      <c r="R33" s="5">
        <v>69844.05</v>
      </c>
      <c r="S33" s="5">
        <v>69844.05</v>
      </c>
      <c r="T33" s="5">
        <v>0</v>
      </c>
      <c r="U33" s="5">
        <v>936</v>
      </c>
      <c r="V33" s="5">
        <v>-468</v>
      </c>
      <c r="W33" s="5">
        <v>-468</v>
      </c>
      <c r="X33" s="5">
        <f t="shared" si="0"/>
        <v>43094028.32</v>
      </c>
      <c r="Y33" s="5">
        <f t="shared" si="0"/>
        <v>3348</v>
      </c>
      <c r="Z33" s="5">
        <f t="shared" si="0"/>
        <v>3876554.879999998</v>
      </c>
      <c r="AA33" s="5">
        <f t="shared" si="0"/>
        <v>3876554.879999998</v>
      </c>
      <c r="AB33" s="5">
        <v>120794</v>
      </c>
      <c r="AD33">
        <v>3020</v>
      </c>
      <c r="AE33" s="19">
        <v>3020</v>
      </c>
    </row>
    <row r="34" spans="1:31" x14ac:dyDescent="0.25">
      <c r="A34" s="5" t="s">
        <v>47</v>
      </c>
      <c r="B34" s="5">
        <v>553</v>
      </c>
      <c r="C34">
        <v>0</v>
      </c>
      <c r="D34">
        <v>0</v>
      </c>
      <c r="E34">
        <v>0</v>
      </c>
      <c r="F34">
        <v>0</v>
      </c>
      <c r="G34" s="5" t="s">
        <v>48</v>
      </c>
      <c r="H34">
        <v>-38</v>
      </c>
      <c r="I34">
        <v>0</v>
      </c>
      <c r="J34">
        <v>-3.4200000000000701</v>
      </c>
      <c r="K34">
        <v>-3.4200000000000701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>
        <f t="shared" si="0"/>
        <v>-38</v>
      </c>
      <c r="Y34" s="5">
        <f t="shared" si="0"/>
        <v>0</v>
      </c>
      <c r="Z34" s="5">
        <f t="shared" si="0"/>
        <v>-3.4200000000000701</v>
      </c>
      <c r="AA34" s="5">
        <f t="shared" si="0"/>
        <v>-3.4200000000000701</v>
      </c>
      <c r="AB34" s="5">
        <v>92814</v>
      </c>
      <c r="AD34">
        <v>2320.35</v>
      </c>
      <c r="AE34" s="19">
        <v>2320.35</v>
      </c>
    </row>
    <row r="35" spans="1:31" x14ac:dyDescent="0.25">
      <c r="A35" s="5" t="s">
        <v>49</v>
      </c>
      <c r="B35" s="5">
        <v>452</v>
      </c>
      <c r="C35">
        <v>1807627</v>
      </c>
      <c r="D35">
        <v>0</v>
      </c>
      <c r="E35">
        <v>162686.43</v>
      </c>
      <c r="F35" s="19">
        <v>162686.43</v>
      </c>
      <c r="G35" s="5"/>
      <c r="L35" s="5">
        <v>16419717.289999992</v>
      </c>
      <c r="M35" s="5">
        <v>936</v>
      </c>
      <c r="N35" s="5">
        <v>1477306.530000001</v>
      </c>
      <c r="O35" s="5">
        <v>1477306.530000001</v>
      </c>
      <c r="P35" s="5">
        <v>1257449</v>
      </c>
      <c r="Q35" s="5">
        <v>0</v>
      </c>
      <c r="R35" s="5">
        <v>113170.41</v>
      </c>
      <c r="S35" s="5">
        <v>113170.41</v>
      </c>
      <c r="T35" s="5">
        <v>0</v>
      </c>
      <c r="U35" s="5">
        <v>0</v>
      </c>
      <c r="V35" s="5">
        <v>0</v>
      </c>
      <c r="W35" s="5">
        <v>0</v>
      </c>
      <c r="X35" s="5">
        <f t="shared" si="0"/>
        <v>19484793.289999992</v>
      </c>
      <c r="Y35" s="5">
        <f t="shared" si="0"/>
        <v>936</v>
      </c>
      <c r="Z35" s="5">
        <f t="shared" si="0"/>
        <v>1753163.3700000008</v>
      </c>
      <c r="AA35" s="5">
        <f t="shared" si="0"/>
        <v>1753163.3700000008</v>
      </c>
      <c r="AB35" s="5">
        <v>393755</v>
      </c>
      <c r="AD35">
        <v>9843.875</v>
      </c>
      <c r="AE35" s="19">
        <v>9843.875</v>
      </c>
    </row>
    <row r="36" spans="1:31" x14ac:dyDescent="0.25">
      <c r="A36" s="5" t="s">
        <v>50</v>
      </c>
      <c r="B36" s="5">
        <v>463</v>
      </c>
      <c r="C36">
        <v>113420</v>
      </c>
      <c r="E36">
        <v>10216.5</v>
      </c>
      <c r="F36" s="19">
        <v>10216.5</v>
      </c>
      <c r="G36" s="5"/>
      <c r="L36" s="5">
        <v>3788181.8599999994</v>
      </c>
      <c r="M36" s="5">
        <v>1404</v>
      </c>
      <c r="N36" s="5">
        <v>340237.56</v>
      </c>
      <c r="O36" s="5">
        <v>340237.56</v>
      </c>
      <c r="P36" s="5">
        <v>1014859</v>
      </c>
      <c r="Q36" s="5">
        <v>0</v>
      </c>
      <c r="R36" s="5">
        <v>91337.31</v>
      </c>
      <c r="S36" s="5">
        <v>91337.31</v>
      </c>
      <c r="T36" s="5">
        <v>0</v>
      </c>
      <c r="U36" s="5">
        <v>0</v>
      </c>
      <c r="V36" s="5">
        <v>0</v>
      </c>
      <c r="W36" s="5">
        <v>0</v>
      </c>
      <c r="X36" s="5">
        <f t="shared" si="0"/>
        <v>4916460.8599999994</v>
      </c>
      <c r="Y36" s="5">
        <f t="shared" si="0"/>
        <v>1404</v>
      </c>
      <c r="Z36" s="5">
        <f t="shared" si="0"/>
        <v>441791.37</v>
      </c>
      <c r="AA36" s="5">
        <f t="shared" si="0"/>
        <v>441791.37</v>
      </c>
      <c r="AB36" s="5">
        <v>220253</v>
      </c>
      <c r="AD36">
        <v>5506.5</v>
      </c>
      <c r="AE36" s="19">
        <v>5506.5</v>
      </c>
    </row>
    <row r="37" spans="1:31" x14ac:dyDescent="0.25">
      <c r="A37" s="5" t="s">
        <v>51</v>
      </c>
      <c r="B37" s="5">
        <v>422</v>
      </c>
      <c r="C37">
        <v>84016.82</v>
      </c>
      <c r="D37">
        <v>0</v>
      </c>
      <c r="E37">
        <v>7561.52</v>
      </c>
      <c r="F37" s="19">
        <v>7561.52</v>
      </c>
      <c r="G37" s="5"/>
      <c r="L37" s="5">
        <v>56950868.029999986</v>
      </c>
      <c r="M37" s="5">
        <v>0</v>
      </c>
      <c r="N37" s="5">
        <v>5125578.419999999</v>
      </c>
      <c r="O37" s="5">
        <v>5125578.419999999</v>
      </c>
      <c r="P37" s="5">
        <v>1178163</v>
      </c>
      <c r="Q37" s="5">
        <v>0</v>
      </c>
      <c r="R37" s="5">
        <v>106034.67</v>
      </c>
      <c r="S37" s="5">
        <v>106034.67</v>
      </c>
      <c r="T37" s="5">
        <v>89252.890000022948</v>
      </c>
      <c r="U37" s="5">
        <v>0</v>
      </c>
      <c r="V37" s="5">
        <v>8032.7999999988824</v>
      </c>
      <c r="W37" s="5">
        <v>8032.7999999988824</v>
      </c>
      <c r="X37" s="5">
        <f t="shared" si="0"/>
        <v>58302300.74000001</v>
      </c>
      <c r="Y37" s="5">
        <f t="shared" si="0"/>
        <v>0</v>
      </c>
      <c r="Z37" s="5">
        <f t="shared" si="0"/>
        <v>5247207.4099999974</v>
      </c>
      <c r="AA37" s="5">
        <f t="shared" si="0"/>
        <v>5247207.4099999974</v>
      </c>
      <c r="AB37" s="5">
        <v>59344</v>
      </c>
      <c r="AD37">
        <v>1483.6000000000001</v>
      </c>
      <c r="AE37" s="19">
        <v>1483.6000000000001</v>
      </c>
    </row>
    <row r="38" spans="1:31" x14ac:dyDescent="0.25">
      <c r="A38" s="5" t="s">
        <v>52</v>
      </c>
      <c r="B38" s="5">
        <v>900</v>
      </c>
      <c r="C38">
        <v>7339523</v>
      </c>
      <c r="D38">
        <v>0</v>
      </c>
      <c r="E38">
        <v>660557.06999999995</v>
      </c>
      <c r="F38" s="19">
        <v>660557.06999999995</v>
      </c>
      <c r="G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>
        <f t="shared" si="0"/>
        <v>7339523</v>
      </c>
      <c r="Y38" s="5">
        <f t="shared" si="0"/>
        <v>0</v>
      </c>
      <c r="Z38" s="5">
        <f t="shared" si="0"/>
        <v>660557.06999999995</v>
      </c>
      <c r="AA38" s="5">
        <f t="shared" si="0"/>
        <v>660557.06999999995</v>
      </c>
      <c r="AB38" s="5">
        <v>0</v>
      </c>
      <c r="AC38">
        <v>0</v>
      </c>
      <c r="AD38">
        <v>0</v>
      </c>
      <c r="AE38" s="19">
        <v>0</v>
      </c>
    </row>
    <row r="39" spans="1:31" x14ac:dyDescent="0.25">
      <c r="A39" s="5" t="s">
        <v>53</v>
      </c>
      <c r="B39" s="5">
        <v>999</v>
      </c>
      <c r="C39">
        <v>637362</v>
      </c>
      <c r="D39">
        <v>0</v>
      </c>
      <c r="E39">
        <v>57362.58</v>
      </c>
      <c r="F39" s="19">
        <v>57362.58</v>
      </c>
      <c r="G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>
        <f t="shared" si="0"/>
        <v>637362</v>
      </c>
      <c r="Y39" s="5">
        <f t="shared" si="0"/>
        <v>0</v>
      </c>
      <c r="Z39" s="5">
        <f t="shared" si="0"/>
        <v>57362.58</v>
      </c>
      <c r="AA39" s="5">
        <f t="shared" si="0"/>
        <v>57362.58</v>
      </c>
      <c r="AB39" s="5">
        <v>0</v>
      </c>
      <c r="AC39">
        <v>0</v>
      </c>
      <c r="AD39">
        <v>0</v>
      </c>
      <c r="AE39" s="19">
        <v>0</v>
      </c>
    </row>
    <row r="40" spans="1:31" x14ac:dyDescent="0.25">
      <c r="A40" s="5" t="s">
        <v>54</v>
      </c>
      <c r="B40" s="5">
        <v>999</v>
      </c>
      <c r="C40">
        <v>5997131</v>
      </c>
      <c r="D40">
        <v>426154.86000000004</v>
      </c>
      <c r="E40">
        <v>326664.36000000004</v>
      </c>
      <c r="F40" s="19">
        <v>326664.36000000004</v>
      </c>
      <c r="G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>
        <f t="shared" si="0"/>
        <v>5997131</v>
      </c>
      <c r="Y40" s="5">
        <f t="shared" si="0"/>
        <v>426154.86000000004</v>
      </c>
      <c r="Z40" s="5">
        <f t="shared" si="0"/>
        <v>326664.36000000004</v>
      </c>
      <c r="AA40" s="5">
        <f t="shared" si="0"/>
        <v>326664.36000000004</v>
      </c>
      <c r="AB40" s="5">
        <v>0</v>
      </c>
      <c r="AC40">
        <v>0</v>
      </c>
      <c r="AD40">
        <v>0</v>
      </c>
      <c r="AE40" s="19">
        <v>0</v>
      </c>
    </row>
    <row r="41" spans="1:31" x14ac:dyDescent="0.25">
      <c r="A41" s="5" t="s">
        <v>55</v>
      </c>
      <c r="B41" s="5">
        <v>325</v>
      </c>
      <c r="C41">
        <v>49579151.369999997</v>
      </c>
      <c r="D41">
        <v>209591.31</v>
      </c>
      <c r="E41">
        <v>1169251.4900000005</v>
      </c>
      <c r="F41" s="19">
        <v>1169251.4900000005</v>
      </c>
      <c r="G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>
        <f t="shared" si="0"/>
        <v>49579151.369999997</v>
      </c>
      <c r="Y41" s="5">
        <f t="shared" si="0"/>
        <v>209591.31</v>
      </c>
      <c r="Z41" s="5">
        <f t="shared" si="0"/>
        <v>1169251.4900000005</v>
      </c>
      <c r="AA41" s="5">
        <f t="shared" si="0"/>
        <v>1169251.4900000005</v>
      </c>
      <c r="AB41" s="5">
        <v>466628.54</v>
      </c>
      <c r="AD41">
        <v>11665.7135</v>
      </c>
      <c r="AE41" s="19">
        <v>11665.7135</v>
      </c>
    </row>
    <row r="42" spans="1:31" x14ac:dyDescent="0.25">
      <c r="A42" s="5" t="s">
        <v>56</v>
      </c>
      <c r="B42" s="5">
        <v>335</v>
      </c>
      <c r="C42">
        <v>27129686.400000002</v>
      </c>
      <c r="D42">
        <v>176187.11999999991</v>
      </c>
      <c r="E42">
        <v>597798.25000000081</v>
      </c>
      <c r="F42" s="19">
        <v>597798.25000000081</v>
      </c>
      <c r="G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>
        <f t="shared" si="0"/>
        <v>27129686.400000002</v>
      </c>
      <c r="Y42" s="5">
        <f t="shared" si="0"/>
        <v>176187.11999999991</v>
      </c>
      <c r="Z42" s="5">
        <f t="shared" si="0"/>
        <v>597798.25000000081</v>
      </c>
      <c r="AA42" s="5">
        <f t="shared" si="0"/>
        <v>597798.25000000081</v>
      </c>
      <c r="AB42" s="5">
        <v>669662</v>
      </c>
      <c r="AD42">
        <v>16741.55</v>
      </c>
      <c r="AE42" s="19">
        <v>16741.55</v>
      </c>
    </row>
    <row r="43" spans="1:31" x14ac:dyDescent="0.25">
      <c r="A43" s="5" t="s">
        <v>57</v>
      </c>
      <c r="B43" s="5">
        <v>445</v>
      </c>
      <c r="C43">
        <v>636378</v>
      </c>
      <c r="E43">
        <v>57274.02</v>
      </c>
      <c r="F43" s="19">
        <v>57274.02</v>
      </c>
      <c r="G43" s="5"/>
      <c r="L43" s="5">
        <v>400123.95999999996</v>
      </c>
      <c r="M43" s="5">
        <v>0</v>
      </c>
      <c r="N43" s="5">
        <v>36011.160000000003</v>
      </c>
      <c r="O43" s="5">
        <v>36011.160000000003</v>
      </c>
      <c r="P43" s="5">
        <v>433804</v>
      </c>
      <c r="Q43" s="5">
        <v>0</v>
      </c>
      <c r="R43" s="5">
        <v>39042.36</v>
      </c>
      <c r="S43" s="5">
        <v>39042.36</v>
      </c>
      <c r="T43" s="5">
        <v>0</v>
      </c>
      <c r="U43" s="5">
        <v>0</v>
      </c>
      <c r="V43" s="5">
        <v>0</v>
      </c>
      <c r="W43" s="5">
        <v>0</v>
      </c>
      <c r="X43" s="5">
        <f t="shared" si="0"/>
        <v>1470305.96</v>
      </c>
      <c r="Y43" s="5">
        <f t="shared" si="0"/>
        <v>0</v>
      </c>
      <c r="Z43" s="5">
        <f t="shared" si="0"/>
        <v>132327.53999999998</v>
      </c>
      <c r="AA43" s="5">
        <f t="shared" si="0"/>
        <v>132327.53999999998</v>
      </c>
      <c r="AB43" s="5">
        <v>66886</v>
      </c>
      <c r="AD43">
        <v>1802.15</v>
      </c>
      <c r="AE43" s="19">
        <v>1802.15</v>
      </c>
    </row>
    <row r="44" spans="1:31" x14ac:dyDescent="0.25">
      <c r="A44" s="5" t="s">
        <v>58</v>
      </c>
      <c r="B44" s="5">
        <v>437</v>
      </c>
      <c r="C44">
        <v>35952</v>
      </c>
      <c r="D44">
        <v>0</v>
      </c>
      <c r="E44">
        <v>3235.68</v>
      </c>
      <c r="F44" s="19">
        <v>3235.68</v>
      </c>
      <c r="G44" s="5"/>
      <c r="L44" s="5">
        <v>12565668.439999999</v>
      </c>
      <c r="M44" s="5">
        <v>0</v>
      </c>
      <c r="N44" s="5">
        <v>1130910.1300000001</v>
      </c>
      <c r="O44" s="5">
        <v>1130910.1300000001</v>
      </c>
      <c r="P44" s="5">
        <v>951214</v>
      </c>
      <c r="Q44" s="5">
        <v>0</v>
      </c>
      <c r="R44" s="5">
        <v>85609.26</v>
      </c>
      <c r="S44" s="5">
        <v>85609.26</v>
      </c>
      <c r="T44" s="5">
        <v>0</v>
      </c>
      <c r="U44" s="5">
        <v>0</v>
      </c>
      <c r="V44" s="5">
        <v>0</v>
      </c>
      <c r="W44" s="5">
        <v>0</v>
      </c>
      <c r="X44" s="5">
        <f t="shared" si="0"/>
        <v>13552834.439999999</v>
      </c>
      <c r="Y44" s="5">
        <f t="shared" si="0"/>
        <v>0</v>
      </c>
      <c r="Z44" s="5">
        <f t="shared" si="0"/>
        <v>1219755.07</v>
      </c>
      <c r="AA44" s="5">
        <f t="shared" si="0"/>
        <v>1219755.07</v>
      </c>
      <c r="AB44" s="5">
        <v>245974</v>
      </c>
      <c r="AD44">
        <v>6149.35</v>
      </c>
      <c r="AE44" s="19">
        <v>6149.35</v>
      </c>
    </row>
    <row r="45" spans="1:31" x14ac:dyDescent="0.25">
      <c r="A45" s="5" t="s">
        <v>59</v>
      </c>
      <c r="B45" s="5">
        <v>340</v>
      </c>
      <c r="C45">
        <v>1335543</v>
      </c>
      <c r="D45">
        <v>0</v>
      </c>
      <c r="E45">
        <v>51879.69000000001</v>
      </c>
      <c r="F45" s="19">
        <v>51879.69000000001</v>
      </c>
      <c r="G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>
        <f t="shared" si="0"/>
        <v>1335543</v>
      </c>
      <c r="Y45" s="5">
        <f t="shared" si="0"/>
        <v>0</v>
      </c>
      <c r="Z45" s="5">
        <f t="shared" si="0"/>
        <v>51879.69000000001</v>
      </c>
      <c r="AA45" s="5">
        <f t="shared" si="0"/>
        <v>51879.69000000001</v>
      </c>
      <c r="AB45" s="5">
        <v>1734332</v>
      </c>
      <c r="AD45">
        <v>43359.425000000003</v>
      </c>
      <c r="AE45" s="19">
        <v>43359.425000000003</v>
      </c>
    </row>
    <row r="46" spans="1:31" x14ac:dyDescent="0.25">
      <c r="A46" s="5" t="s">
        <v>60</v>
      </c>
      <c r="B46" s="5">
        <v>330</v>
      </c>
      <c r="C46">
        <v>44366704.200000003</v>
      </c>
      <c r="D46">
        <v>108337.86</v>
      </c>
      <c r="E46">
        <v>3873719.3900000006</v>
      </c>
      <c r="F46" s="19">
        <v>3873719.3900000006</v>
      </c>
      <c r="G46" s="20" t="s">
        <v>61</v>
      </c>
      <c r="H46">
        <v>-5970</v>
      </c>
      <c r="I46">
        <v>0</v>
      </c>
      <c r="J46">
        <v>0</v>
      </c>
      <c r="K46">
        <v>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>
        <f t="shared" si="0"/>
        <v>44360734.200000003</v>
      </c>
      <c r="Y46" s="5">
        <f t="shared" si="0"/>
        <v>108337.86</v>
      </c>
      <c r="Z46" s="5">
        <f t="shared" si="0"/>
        <v>3873719.3900000006</v>
      </c>
      <c r="AA46" s="5">
        <f t="shared" si="0"/>
        <v>3873719.3900000006</v>
      </c>
      <c r="AB46" s="5">
        <v>1201505</v>
      </c>
      <c r="AD46">
        <v>30037.624999999996</v>
      </c>
      <c r="AE46" s="19">
        <v>30037.624999999996</v>
      </c>
    </row>
    <row r="47" spans="1:31" x14ac:dyDescent="0.25">
      <c r="A47" s="5" t="s">
        <v>62</v>
      </c>
      <c r="B47" s="5">
        <v>825</v>
      </c>
      <c r="C47">
        <v>0</v>
      </c>
      <c r="D47">
        <v>0</v>
      </c>
      <c r="E47">
        <v>0</v>
      </c>
      <c r="F47">
        <v>0</v>
      </c>
      <c r="G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>
        <f t="shared" si="0"/>
        <v>0</v>
      </c>
      <c r="Y47" s="5">
        <f t="shared" si="0"/>
        <v>0</v>
      </c>
      <c r="Z47" s="5">
        <f t="shared" si="0"/>
        <v>0</v>
      </c>
      <c r="AA47" s="5">
        <f t="shared" si="0"/>
        <v>0</v>
      </c>
      <c r="AB47" s="5">
        <v>658836</v>
      </c>
      <c r="AD47">
        <v>16472</v>
      </c>
      <c r="AE47" s="19">
        <v>16472</v>
      </c>
    </row>
    <row r="48" spans="1:31" x14ac:dyDescent="0.25">
      <c r="A48" s="5" t="s">
        <v>63</v>
      </c>
      <c r="B48" s="5">
        <v>482</v>
      </c>
      <c r="G48" s="5"/>
      <c r="L48" s="5">
        <v>870549.99</v>
      </c>
      <c r="M48" s="5">
        <v>0</v>
      </c>
      <c r="N48" s="5">
        <v>78349.27999999997</v>
      </c>
      <c r="O48" s="5">
        <v>78349.27999999997</v>
      </c>
      <c r="P48" s="5">
        <v>364572</v>
      </c>
      <c r="Q48" s="5">
        <v>0</v>
      </c>
      <c r="R48" s="5">
        <v>32811.480000000003</v>
      </c>
      <c r="S48" s="5">
        <v>32811.480000000003</v>
      </c>
      <c r="T48" s="5">
        <v>27460</v>
      </c>
      <c r="U48" s="5">
        <v>0</v>
      </c>
      <c r="V48" s="5">
        <v>2471.3999999999651</v>
      </c>
      <c r="W48" s="5">
        <v>2471.3999999999651</v>
      </c>
      <c r="X48" s="5">
        <f t="shared" si="0"/>
        <v>1262581.99</v>
      </c>
      <c r="Y48" s="5">
        <f t="shared" si="0"/>
        <v>0</v>
      </c>
      <c r="Z48" s="5">
        <f t="shared" si="0"/>
        <v>113632.15999999995</v>
      </c>
      <c r="AA48" s="5">
        <f t="shared" si="0"/>
        <v>113632.15999999995</v>
      </c>
      <c r="AB48" s="5"/>
      <c r="AE48" s="19"/>
    </row>
    <row r="49" spans="1:31" x14ac:dyDescent="0.25">
      <c r="A49" s="5" t="s">
        <v>64</v>
      </c>
      <c r="B49" s="5">
        <v>439</v>
      </c>
      <c r="C49">
        <v>0</v>
      </c>
      <c r="D49">
        <v>0</v>
      </c>
      <c r="E49">
        <v>0</v>
      </c>
      <c r="F49">
        <v>0</v>
      </c>
      <c r="G49" s="5"/>
      <c r="L49" s="5">
        <v>36365087.830000028</v>
      </c>
      <c r="M49" s="5">
        <v>0</v>
      </c>
      <c r="N49" s="5">
        <v>3272857.8699999996</v>
      </c>
      <c r="O49" s="5">
        <v>3272857.8699999996</v>
      </c>
      <c r="P49" s="5">
        <v>638385</v>
      </c>
      <c r="Q49" s="5">
        <v>0</v>
      </c>
      <c r="R49" s="5">
        <v>57454.65</v>
      </c>
      <c r="S49" s="5">
        <v>57454.65</v>
      </c>
      <c r="T49" s="5">
        <v>0</v>
      </c>
      <c r="U49" s="5">
        <v>0</v>
      </c>
      <c r="V49" s="5">
        <v>0</v>
      </c>
      <c r="W49" s="5">
        <v>0</v>
      </c>
      <c r="X49" s="5">
        <f t="shared" si="0"/>
        <v>37003472.830000028</v>
      </c>
      <c r="Y49" s="5">
        <f t="shared" si="0"/>
        <v>0</v>
      </c>
      <c r="Z49" s="5">
        <f t="shared" si="0"/>
        <v>3330312.5199999996</v>
      </c>
      <c r="AA49" s="5">
        <f t="shared" si="0"/>
        <v>3330312.5199999996</v>
      </c>
      <c r="AB49" s="5">
        <v>319525</v>
      </c>
      <c r="AD49">
        <v>7987</v>
      </c>
      <c r="AE49" s="19">
        <v>7987</v>
      </c>
    </row>
    <row r="50" spans="1:31" x14ac:dyDescent="0.25">
      <c r="A50" s="5" t="s">
        <v>65</v>
      </c>
      <c r="B50" s="5">
        <v>440</v>
      </c>
      <c r="C50">
        <v>49129</v>
      </c>
      <c r="D50">
        <v>0</v>
      </c>
      <c r="E50">
        <v>4421.7</v>
      </c>
      <c r="F50" s="19">
        <v>4421.7</v>
      </c>
      <c r="G50" s="5"/>
      <c r="L50" s="5">
        <v>9680955.4499999993</v>
      </c>
      <c r="M50" s="5">
        <v>0</v>
      </c>
      <c r="N50" s="5">
        <v>871286.26</v>
      </c>
      <c r="O50" s="5">
        <v>871286.26</v>
      </c>
      <c r="P50" s="5">
        <v>629533</v>
      </c>
      <c r="Q50" s="5">
        <v>0</v>
      </c>
      <c r="R50" s="5">
        <v>56657.97</v>
      </c>
      <c r="S50" s="5">
        <v>56657.97</v>
      </c>
      <c r="T50" s="5">
        <v>236285.77999999933</v>
      </c>
      <c r="U50" s="5">
        <v>0</v>
      </c>
      <c r="V50" s="5">
        <v>21265.719999999972</v>
      </c>
      <c r="W50" s="5">
        <v>21265.719999999972</v>
      </c>
      <c r="X50" s="5">
        <f t="shared" si="0"/>
        <v>10595903.229999999</v>
      </c>
      <c r="Y50" s="5">
        <f t="shared" si="0"/>
        <v>0</v>
      </c>
      <c r="Z50" s="5">
        <f t="shared" si="0"/>
        <v>953631.64999999991</v>
      </c>
      <c r="AA50" s="5">
        <f t="shared" si="0"/>
        <v>953631.64999999991</v>
      </c>
      <c r="AB50" s="5">
        <v>167756</v>
      </c>
      <c r="AD50">
        <v>4193.9000000000005</v>
      </c>
      <c r="AE50" s="19">
        <v>4193.9000000000005</v>
      </c>
    </row>
    <row r="51" spans="1:31" x14ac:dyDescent="0.25">
      <c r="A51" s="5" t="s">
        <v>66</v>
      </c>
      <c r="B51" s="5">
        <v>446</v>
      </c>
      <c r="C51">
        <v>447039</v>
      </c>
      <c r="D51">
        <v>0</v>
      </c>
      <c r="E51">
        <v>40267.530000000006</v>
      </c>
      <c r="F51" s="19">
        <v>40267.530000000006</v>
      </c>
      <c r="G51" s="5"/>
      <c r="L51" s="5">
        <v>6561746.7199999997</v>
      </c>
      <c r="M51" s="5">
        <v>0</v>
      </c>
      <c r="N51" s="5">
        <v>590557.22</v>
      </c>
      <c r="O51" s="5">
        <v>590557.22</v>
      </c>
      <c r="P51" s="5">
        <v>793284.33</v>
      </c>
      <c r="Q51" s="5">
        <v>0</v>
      </c>
      <c r="R51" s="5">
        <v>71395.59</v>
      </c>
      <c r="S51" s="5">
        <v>71395.59</v>
      </c>
      <c r="T51" s="5">
        <v>6025221.333333334</v>
      </c>
      <c r="U51" s="5">
        <v>0</v>
      </c>
      <c r="V51" s="5">
        <v>542269.41999999993</v>
      </c>
      <c r="W51" s="5">
        <v>542270.41999999993</v>
      </c>
      <c r="X51" s="5">
        <f t="shared" si="0"/>
        <v>13827291.383333333</v>
      </c>
      <c r="Y51" s="5">
        <f t="shared" si="0"/>
        <v>0</v>
      </c>
      <c r="Z51" s="5">
        <f t="shared" si="0"/>
        <v>1244489.7599999998</v>
      </c>
      <c r="AA51" s="5">
        <f t="shared" si="0"/>
        <v>1244490.7599999998</v>
      </c>
      <c r="AB51" s="5">
        <v>1096764</v>
      </c>
      <c r="AD51">
        <v>84525.11</v>
      </c>
      <c r="AE51" s="19">
        <v>84525.11</v>
      </c>
    </row>
    <row r="52" spans="1:31" x14ac:dyDescent="0.25">
      <c r="A52" s="5" t="s">
        <v>67</v>
      </c>
      <c r="B52" s="5">
        <v>999</v>
      </c>
      <c r="C52">
        <v>270000</v>
      </c>
      <c r="D52">
        <v>8316</v>
      </c>
      <c r="E52">
        <v>20142</v>
      </c>
      <c r="F52" s="19">
        <v>20142</v>
      </c>
      <c r="G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>
        <f t="shared" si="0"/>
        <v>270000</v>
      </c>
      <c r="Y52" s="5">
        <f t="shared" si="0"/>
        <v>8316</v>
      </c>
      <c r="Z52" s="5">
        <f t="shared" si="0"/>
        <v>20142</v>
      </c>
      <c r="AA52" s="5">
        <f t="shared" si="0"/>
        <v>20142</v>
      </c>
      <c r="AB52" s="5">
        <v>0</v>
      </c>
      <c r="AC52">
        <v>0</v>
      </c>
      <c r="AD52">
        <v>0</v>
      </c>
      <c r="AE52" s="19">
        <v>0</v>
      </c>
    </row>
    <row r="53" spans="1:31" x14ac:dyDescent="0.25">
      <c r="A53" s="5" t="s">
        <v>68</v>
      </c>
      <c r="B53" s="5">
        <v>478</v>
      </c>
      <c r="C53">
        <v>7233009</v>
      </c>
      <c r="D53">
        <v>173351.88</v>
      </c>
      <c r="E53">
        <v>564294.87</v>
      </c>
      <c r="F53" s="19">
        <v>564294.91</v>
      </c>
      <c r="G53" s="5"/>
      <c r="L53" s="5">
        <v>133358</v>
      </c>
      <c r="M53" s="5">
        <v>0</v>
      </c>
      <c r="N53" s="5">
        <v>12002.5</v>
      </c>
      <c r="O53" s="5">
        <v>12002.5</v>
      </c>
      <c r="P53" s="5">
        <v>665352</v>
      </c>
      <c r="Q53" s="5">
        <v>0</v>
      </c>
      <c r="R53" s="5">
        <v>59881.68</v>
      </c>
      <c r="S53" s="5">
        <v>59881.68</v>
      </c>
      <c r="T53" s="5">
        <v>0</v>
      </c>
      <c r="U53" s="5">
        <v>0</v>
      </c>
      <c r="V53" s="5">
        <v>0</v>
      </c>
      <c r="W53" s="5">
        <v>0</v>
      </c>
      <c r="X53" s="5">
        <f t="shared" si="0"/>
        <v>8031719</v>
      </c>
      <c r="Y53" s="5">
        <f t="shared" si="0"/>
        <v>173351.88</v>
      </c>
      <c r="Z53" s="5">
        <f t="shared" si="0"/>
        <v>636179.05000000005</v>
      </c>
      <c r="AA53" s="5">
        <f t="shared" si="0"/>
        <v>636179.09000000008</v>
      </c>
      <c r="AB53" s="5">
        <v>278320</v>
      </c>
      <c r="AD53">
        <v>6958</v>
      </c>
      <c r="AE53" s="19">
        <v>6958</v>
      </c>
    </row>
    <row r="54" spans="1:31" x14ac:dyDescent="0.25">
      <c r="A54" s="5" t="s">
        <v>69</v>
      </c>
      <c r="B54" s="5"/>
      <c r="C54">
        <v>0</v>
      </c>
      <c r="D54">
        <v>0</v>
      </c>
      <c r="E54">
        <v>0</v>
      </c>
      <c r="F54">
        <v>0</v>
      </c>
      <c r="G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>
        <f t="shared" si="0"/>
        <v>0</v>
      </c>
      <c r="Y54" s="5">
        <f t="shared" si="0"/>
        <v>0</v>
      </c>
      <c r="Z54" s="5">
        <f t="shared" si="0"/>
        <v>0</v>
      </c>
      <c r="AA54" s="5">
        <f t="shared" si="0"/>
        <v>0</v>
      </c>
      <c r="AB54" s="5">
        <v>122320</v>
      </c>
      <c r="AD54">
        <v>3058</v>
      </c>
      <c r="AE54" s="19">
        <v>3058</v>
      </c>
    </row>
    <row r="55" spans="1:31" x14ac:dyDescent="0.25">
      <c r="A55" s="5" t="s">
        <v>70</v>
      </c>
      <c r="B55" s="5">
        <v>424</v>
      </c>
      <c r="C55">
        <v>27830.38</v>
      </c>
      <c r="D55">
        <v>1324.26</v>
      </c>
      <c r="E55">
        <v>1842.61</v>
      </c>
      <c r="F55" s="19">
        <v>1842.61</v>
      </c>
      <c r="G55" s="5"/>
      <c r="L55" s="5">
        <v>36680484.770000003</v>
      </c>
      <c r="M55" s="5">
        <v>468</v>
      </c>
      <c r="N55" s="5">
        <v>3301009.6799999988</v>
      </c>
      <c r="O55" s="5">
        <v>3301009.6799999988</v>
      </c>
      <c r="P55" s="5">
        <v>1975444.33</v>
      </c>
      <c r="Q55" s="5">
        <v>0</v>
      </c>
      <c r="R55" s="5">
        <v>177789.99</v>
      </c>
      <c r="S55" s="5">
        <v>177789.99</v>
      </c>
      <c r="T55" s="5">
        <v>0</v>
      </c>
      <c r="U55" s="5">
        <v>0</v>
      </c>
      <c r="V55" s="5">
        <v>0</v>
      </c>
      <c r="W55" s="5">
        <v>0</v>
      </c>
      <c r="X55" s="5">
        <f t="shared" si="0"/>
        <v>38683759.480000004</v>
      </c>
      <c r="Y55" s="5">
        <f t="shared" si="0"/>
        <v>1792.26</v>
      </c>
      <c r="Z55" s="5">
        <f t="shared" si="0"/>
        <v>3480642.2799999984</v>
      </c>
      <c r="AA55" s="5">
        <f t="shared" si="0"/>
        <v>3480642.2799999984</v>
      </c>
      <c r="AB55" s="5">
        <v>0</v>
      </c>
      <c r="AC55">
        <v>0</v>
      </c>
      <c r="AD55">
        <v>0</v>
      </c>
      <c r="AE55" s="19">
        <v>0</v>
      </c>
    </row>
    <row r="56" spans="1:31" x14ac:dyDescent="0.25">
      <c r="A56" s="5" t="s">
        <v>71</v>
      </c>
      <c r="B56" s="5">
        <v>720</v>
      </c>
      <c r="C56">
        <v>948381</v>
      </c>
      <c r="D56">
        <v>0</v>
      </c>
      <c r="E56">
        <v>85354.290000000008</v>
      </c>
      <c r="F56" s="19">
        <v>85354.290000000008</v>
      </c>
      <c r="G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>
        <f t="shared" si="0"/>
        <v>948381</v>
      </c>
      <c r="Y56" s="5">
        <f t="shared" si="0"/>
        <v>0</v>
      </c>
      <c r="Z56" s="5">
        <f t="shared" si="0"/>
        <v>85354.290000000008</v>
      </c>
      <c r="AA56" s="5">
        <f t="shared" si="0"/>
        <v>85354.290000000008</v>
      </c>
      <c r="AB56" s="5">
        <v>0</v>
      </c>
      <c r="AC56">
        <v>0</v>
      </c>
      <c r="AD56">
        <v>0</v>
      </c>
      <c r="AE56" s="19">
        <v>0</v>
      </c>
    </row>
    <row r="57" spans="1:31" x14ac:dyDescent="0.25">
      <c r="A57" s="5" t="s">
        <v>72</v>
      </c>
      <c r="B57" s="5">
        <v>460</v>
      </c>
      <c r="C57">
        <v>309305.78000000003</v>
      </c>
      <c r="D57">
        <v>10216.799999999999</v>
      </c>
      <c r="E57">
        <v>22729.11</v>
      </c>
      <c r="F57" s="19">
        <v>22729.11</v>
      </c>
      <c r="G57" s="5"/>
      <c r="L57" s="5">
        <v>4284797.43</v>
      </c>
      <c r="M57" s="5">
        <v>0</v>
      </c>
      <c r="N57" s="5">
        <v>385631.52999999997</v>
      </c>
      <c r="O57" s="5">
        <v>385631.52999999997</v>
      </c>
      <c r="P57" s="5">
        <v>847806</v>
      </c>
      <c r="Q57" s="5">
        <v>0</v>
      </c>
      <c r="R57" s="5">
        <v>76302.539999999994</v>
      </c>
      <c r="S57" s="5">
        <v>76302.539999999994</v>
      </c>
      <c r="T57" s="5">
        <v>0</v>
      </c>
      <c r="U57" s="5">
        <v>0</v>
      </c>
      <c r="V57" s="5">
        <v>0</v>
      </c>
      <c r="W57" s="5">
        <v>0</v>
      </c>
      <c r="X57" s="5">
        <f t="shared" si="0"/>
        <v>5441909.21</v>
      </c>
      <c r="Y57" s="5">
        <f t="shared" si="0"/>
        <v>10216.799999999999</v>
      </c>
      <c r="Z57" s="5">
        <f t="shared" si="0"/>
        <v>484663.17999999993</v>
      </c>
      <c r="AA57" s="5">
        <f t="shared" si="0"/>
        <v>484663.17999999993</v>
      </c>
      <c r="AB57" s="5">
        <v>93038</v>
      </c>
      <c r="AD57">
        <v>2325.9499999999998</v>
      </c>
      <c r="AE57" s="19">
        <v>2325.9499999999998</v>
      </c>
    </row>
    <row r="58" spans="1:31" x14ac:dyDescent="0.25">
      <c r="A58" s="5" t="s">
        <v>73</v>
      </c>
      <c r="B58" s="5"/>
      <c r="C58">
        <v>0</v>
      </c>
      <c r="D58">
        <v>0</v>
      </c>
      <c r="E58">
        <v>0</v>
      </c>
      <c r="F58">
        <v>0</v>
      </c>
      <c r="G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>
        <f t="shared" si="0"/>
        <v>0</v>
      </c>
      <c r="Y58" s="5">
        <f t="shared" si="0"/>
        <v>0</v>
      </c>
      <c r="Z58" s="5">
        <f t="shared" si="0"/>
        <v>0</v>
      </c>
      <c r="AA58" s="5">
        <f t="shared" si="0"/>
        <v>0</v>
      </c>
      <c r="AB58" s="5">
        <v>29522</v>
      </c>
      <c r="AD58">
        <v>738.06</v>
      </c>
      <c r="AE58" s="19">
        <v>738.06</v>
      </c>
    </row>
    <row r="59" spans="1:31" x14ac:dyDescent="0.25">
      <c r="A59" s="5" t="s">
        <v>74</v>
      </c>
      <c r="B59" s="5">
        <v>444</v>
      </c>
      <c r="C59">
        <v>7482359</v>
      </c>
      <c r="D59">
        <v>1296319.1400000001</v>
      </c>
      <c r="E59">
        <v>25252.74</v>
      </c>
      <c r="F59" s="19">
        <v>25252.74</v>
      </c>
      <c r="G59" s="5"/>
      <c r="L59" s="5">
        <v>2501663.79</v>
      </c>
      <c r="M59" s="5">
        <v>0</v>
      </c>
      <c r="N59" s="5">
        <v>225149.74</v>
      </c>
      <c r="O59" s="5">
        <v>225149.74</v>
      </c>
      <c r="P59" s="5">
        <v>1284514</v>
      </c>
      <c r="Q59" s="5">
        <v>0</v>
      </c>
      <c r="R59" s="5">
        <v>115606.26</v>
      </c>
      <c r="S59" s="5">
        <v>115606.26</v>
      </c>
      <c r="T59" s="5">
        <v>24042</v>
      </c>
      <c r="U59" s="5">
        <v>0</v>
      </c>
      <c r="V59" s="5">
        <v>2163.820000000007</v>
      </c>
      <c r="W59" s="5">
        <v>2163.820000000007</v>
      </c>
      <c r="X59" s="5">
        <f t="shared" si="0"/>
        <v>11292578.789999999</v>
      </c>
      <c r="Y59" s="5">
        <f t="shared" si="0"/>
        <v>1296319.1400000001</v>
      </c>
      <c r="Z59" s="5">
        <f t="shared" si="0"/>
        <v>368172.56</v>
      </c>
      <c r="AA59" s="5">
        <f t="shared" si="0"/>
        <v>368172.56</v>
      </c>
      <c r="AB59" s="5">
        <v>303568</v>
      </c>
      <c r="AD59">
        <v>7589.2000000000007</v>
      </c>
      <c r="AE59" s="19">
        <v>7589.2000000000007</v>
      </c>
    </row>
    <row r="60" spans="1:31" x14ac:dyDescent="0.25">
      <c r="A60" s="5" t="s">
        <v>75</v>
      </c>
      <c r="B60" s="5">
        <v>476</v>
      </c>
      <c r="C60">
        <v>174814.29</v>
      </c>
      <c r="D60">
        <v>0</v>
      </c>
      <c r="E60">
        <v>15733.289999999999</v>
      </c>
      <c r="F60" s="19">
        <v>15733.289999999999</v>
      </c>
      <c r="G60" s="5"/>
      <c r="L60" s="5">
        <v>2077469.78</v>
      </c>
      <c r="M60" s="5">
        <v>0</v>
      </c>
      <c r="N60" s="5">
        <v>186972.57</v>
      </c>
      <c r="O60" s="5">
        <v>186972.57</v>
      </c>
      <c r="P60" s="5">
        <v>863640</v>
      </c>
      <c r="Q60" s="5">
        <v>0</v>
      </c>
      <c r="R60" s="5">
        <v>77727.600000000006</v>
      </c>
      <c r="S60" s="5">
        <v>77727.600000000006</v>
      </c>
      <c r="T60" s="5">
        <v>0</v>
      </c>
      <c r="U60" s="5">
        <v>0</v>
      </c>
      <c r="V60" s="5">
        <v>0</v>
      </c>
      <c r="W60" s="5">
        <v>0</v>
      </c>
      <c r="X60" s="5">
        <f t="shared" si="0"/>
        <v>3115924.07</v>
      </c>
      <c r="Y60" s="5">
        <f t="shared" si="0"/>
        <v>0</v>
      </c>
      <c r="Z60" s="5">
        <f t="shared" si="0"/>
        <v>280433.46000000002</v>
      </c>
      <c r="AA60" s="5">
        <f t="shared" si="0"/>
        <v>280433.46000000002</v>
      </c>
      <c r="AB60" s="5">
        <v>115025</v>
      </c>
      <c r="AD60">
        <v>2875.6250000000005</v>
      </c>
      <c r="AE60" s="19">
        <v>2875.6250000000005</v>
      </c>
    </row>
    <row r="61" spans="1:31" x14ac:dyDescent="0.25">
      <c r="A61" s="5" t="s">
        <v>76</v>
      </c>
      <c r="B61" s="5">
        <v>413</v>
      </c>
      <c r="C61">
        <v>5270</v>
      </c>
      <c r="E61">
        <v>474.3</v>
      </c>
      <c r="F61" s="19">
        <v>474.3</v>
      </c>
      <c r="G61" s="5"/>
      <c r="L61" s="5">
        <v>10751206.129999999</v>
      </c>
      <c r="M61" s="5">
        <v>0</v>
      </c>
      <c r="N61" s="5">
        <v>967609.17</v>
      </c>
      <c r="O61" s="5">
        <v>967609.17</v>
      </c>
      <c r="P61" s="5">
        <v>797780.67</v>
      </c>
      <c r="Q61" s="5">
        <v>0</v>
      </c>
      <c r="R61" s="5">
        <v>71800.259999999995</v>
      </c>
      <c r="S61" s="5">
        <v>71800.259999999995</v>
      </c>
      <c r="T61" s="5">
        <v>0</v>
      </c>
      <c r="U61" s="5">
        <v>0</v>
      </c>
      <c r="V61" s="5">
        <v>0</v>
      </c>
      <c r="W61" s="5">
        <v>0</v>
      </c>
      <c r="X61" s="5">
        <f t="shared" si="0"/>
        <v>11554256.799999999</v>
      </c>
      <c r="Y61" s="5">
        <f t="shared" si="0"/>
        <v>0</v>
      </c>
      <c r="Z61" s="5">
        <f t="shared" si="0"/>
        <v>1039883.7300000001</v>
      </c>
      <c r="AA61" s="5">
        <f t="shared" si="0"/>
        <v>1039883.7300000001</v>
      </c>
      <c r="AB61" s="5">
        <v>34976</v>
      </c>
      <c r="AD61">
        <v>874.40000000000009</v>
      </c>
      <c r="AE61" s="19">
        <v>874.40000000000009</v>
      </c>
    </row>
    <row r="62" spans="1:31" x14ac:dyDescent="0.25">
      <c r="A62" s="5" t="s">
        <v>77</v>
      </c>
      <c r="B62" s="5">
        <v>414</v>
      </c>
      <c r="C62">
        <v>4500</v>
      </c>
      <c r="E62">
        <v>405</v>
      </c>
      <c r="F62" s="19">
        <v>405</v>
      </c>
      <c r="G62" s="5"/>
      <c r="L62" s="5">
        <v>5845278.5100000007</v>
      </c>
      <c r="M62" s="5">
        <v>0</v>
      </c>
      <c r="N62" s="5">
        <v>503260</v>
      </c>
      <c r="O62" s="5">
        <v>503260</v>
      </c>
      <c r="P62" s="5">
        <v>1028899</v>
      </c>
      <c r="Q62" s="5">
        <v>0</v>
      </c>
      <c r="R62" s="5">
        <v>92600.91</v>
      </c>
      <c r="S62" s="5">
        <v>92600.91</v>
      </c>
      <c r="T62" s="5">
        <v>0</v>
      </c>
      <c r="U62" s="5">
        <v>0</v>
      </c>
      <c r="V62" s="5">
        <v>0</v>
      </c>
      <c r="W62" s="5">
        <v>0</v>
      </c>
      <c r="X62" s="5">
        <f t="shared" si="0"/>
        <v>6878677.5100000007</v>
      </c>
      <c r="Y62" s="5">
        <f t="shared" si="0"/>
        <v>0</v>
      </c>
      <c r="Z62" s="5">
        <f t="shared" si="0"/>
        <v>596265.91</v>
      </c>
      <c r="AA62" s="5">
        <f t="shared" si="0"/>
        <v>596265.91</v>
      </c>
      <c r="AB62" s="5">
        <v>0</v>
      </c>
      <c r="AC62">
        <v>0</v>
      </c>
      <c r="AD62">
        <v>0</v>
      </c>
      <c r="AE62" s="19">
        <v>0</v>
      </c>
    </row>
    <row r="63" spans="1:31" x14ac:dyDescent="0.25">
      <c r="A63" s="5" t="s">
        <v>78</v>
      </c>
      <c r="B63" s="5">
        <v>447</v>
      </c>
      <c r="C63">
        <v>51153</v>
      </c>
      <c r="D63">
        <v>674.46</v>
      </c>
      <c r="E63">
        <v>4266.54</v>
      </c>
      <c r="F63" s="19">
        <v>4266.54</v>
      </c>
      <c r="G63" s="5"/>
      <c r="L63" s="5">
        <v>65590.760000000009</v>
      </c>
      <c r="M63" s="5">
        <v>0</v>
      </c>
      <c r="N63" s="5">
        <v>5903.17</v>
      </c>
      <c r="O63" s="5">
        <v>5903.17</v>
      </c>
      <c r="P63" s="5">
        <v>360608</v>
      </c>
      <c r="Q63" s="5">
        <v>0</v>
      </c>
      <c r="R63" s="5">
        <v>32454.720000000001</v>
      </c>
      <c r="S63" s="5">
        <v>32454.720000000001</v>
      </c>
      <c r="T63" s="5">
        <v>0</v>
      </c>
      <c r="U63" s="5">
        <v>0</v>
      </c>
      <c r="V63" s="5">
        <v>0</v>
      </c>
      <c r="W63" s="5">
        <v>0</v>
      </c>
      <c r="X63" s="5">
        <f t="shared" si="0"/>
        <v>477351.76</v>
      </c>
      <c r="Y63" s="5">
        <f t="shared" si="0"/>
        <v>674.46</v>
      </c>
      <c r="Z63" s="5">
        <f t="shared" si="0"/>
        <v>42624.43</v>
      </c>
      <c r="AA63" s="5">
        <f t="shared" si="0"/>
        <v>42624.43</v>
      </c>
      <c r="AB63" s="5">
        <v>102563</v>
      </c>
      <c r="AD63">
        <v>2564.0749999999998</v>
      </c>
      <c r="AE63" s="19">
        <v>2564.0749999999998</v>
      </c>
    </row>
    <row r="64" spans="1:31" x14ac:dyDescent="0.25">
      <c r="A64" s="5" t="s">
        <v>79</v>
      </c>
      <c r="B64" s="5">
        <v>472</v>
      </c>
      <c r="C64">
        <v>110675</v>
      </c>
      <c r="D64">
        <v>5283.54</v>
      </c>
      <c r="E64">
        <v>7318.98</v>
      </c>
      <c r="F64" s="19">
        <v>7318.98</v>
      </c>
      <c r="G64" s="5"/>
      <c r="L64" s="5">
        <v>18285785.489999998</v>
      </c>
      <c r="M64" s="5">
        <v>0</v>
      </c>
      <c r="N64" s="5">
        <v>1012415.4900000001</v>
      </c>
      <c r="O64" s="5">
        <v>1012415.4900000001</v>
      </c>
      <c r="P64" s="5">
        <v>2308989.2200000002</v>
      </c>
      <c r="Q64" s="5">
        <v>0</v>
      </c>
      <c r="R64" s="5">
        <v>207809.03</v>
      </c>
      <c r="S64" s="5">
        <v>207809.03</v>
      </c>
      <c r="T64" s="5">
        <v>0</v>
      </c>
      <c r="U64" s="5">
        <v>0</v>
      </c>
      <c r="V64" s="5">
        <v>0</v>
      </c>
      <c r="W64" s="5">
        <v>0</v>
      </c>
      <c r="X64" s="5">
        <f t="shared" si="0"/>
        <v>20705449.709999997</v>
      </c>
      <c r="Y64" s="5">
        <f t="shared" si="0"/>
        <v>5283.54</v>
      </c>
      <c r="Z64" s="5">
        <f t="shared" si="0"/>
        <v>1227543.5</v>
      </c>
      <c r="AA64" s="5">
        <f t="shared" si="0"/>
        <v>1227543.5</v>
      </c>
      <c r="AB64" s="5">
        <v>174779</v>
      </c>
      <c r="AD64">
        <v>4369.4750000000004</v>
      </c>
      <c r="AE64" s="19">
        <v>4369.4750000000004</v>
      </c>
    </row>
    <row r="65" spans="1:50" x14ac:dyDescent="0.25">
      <c r="A65" s="5" t="s">
        <v>80</v>
      </c>
      <c r="B65" s="5">
        <v>438</v>
      </c>
      <c r="C65">
        <v>102829</v>
      </c>
      <c r="D65">
        <v>0</v>
      </c>
      <c r="E65">
        <v>9254.61</v>
      </c>
      <c r="F65" s="19">
        <v>9254.61</v>
      </c>
      <c r="G65" s="5"/>
      <c r="L65" s="5">
        <v>16920039.91</v>
      </c>
      <c r="M65" s="5">
        <v>0</v>
      </c>
      <c r="N65" s="5">
        <v>1522803.4700000002</v>
      </c>
      <c r="O65" s="5">
        <v>1522803.4700000002</v>
      </c>
      <c r="P65" s="5">
        <v>1453267.56</v>
      </c>
      <c r="Q65" s="5">
        <v>31.5</v>
      </c>
      <c r="R65" s="5">
        <v>130782.33</v>
      </c>
      <c r="S65" s="5">
        <v>130774.33</v>
      </c>
      <c r="T65" s="5">
        <v>0</v>
      </c>
      <c r="U65" s="5">
        <v>0</v>
      </c>
      <c r="V65" s="5">
        <v>0</v>
      </c>
      <c r="W65" s="5">
        <v>0</v>
      </c>
      <c r="X65" s="5">
        <f t="shared" si="0"/>
        <v>18476136.469999999</v>
      </c>
      <c r="Y65" s="5">
        <f t="shared" si="0"/>
        <v>31.5</v>
      </c>
      <c r="Z65" s="5">
        <f t="shared" si="0"/>
        <v>1662840.4100000004</v>
      </c>
      <c r="AA65" s="5">
        <f t="shared" si="0"/>
        <v>1662832.4100000004</v>
      </c>
      <c r="AB65" s="5">
        <v>240413</v>
      </c>
      <c r="AD65">
        <v>6010.3250000000007</v>
      </c>
      <c r="AE65" s="19">
        <v>6010.3250000000007</v>
      </c>
    </row>
    <row r="66" spans="1:50" x14ac:dyDescent="0.25">
      <c r="A66" s="5" t="s">
        <v>81</v>
      </c>
      <c r="B66" s="5">
        <v>442</v>
      </c>
      <c r="C66">
        <v>3384791</v>
      </c>
      <c r="D66">
        <v>0</v>
      </c>
      <c r="E66">
        <v>304632.27</v>
      </c>
      <c r="F66" s="19">
        <v>304632.27</v>
      </c>
      <c r="G66" s="5"/>
      <c r="L66" s="5">
        <v>9997332.4499999993</v>
      </c>
      <c r="M66" s="5">
        <v>468</v>
      </c>
      <c r="N66" s="5">
        <v>899525.99</v>
      </c>
      <c r="O66" s="5">
        <v>899525.99</v>
      </c>
      <c r="P66" s="5">
        <v>1497892.33</v>
      </c>
      <c r="Q66" s="5">
        <v>0</v>
      </c>
      <c r="R66" s="5">
        <v>134810.31</v>
      </c>
      <c r="S66" s="5">
        <v>134810.31</v>
      </c>
      <c r="T66" s="5">
        <v>0</v>
      </c>
      <c r="U66" s="5">
        <v>0</v>
      </c>
      <c r="V66" s="5">
        <v>0</v>
      </c>
      <c r="W66" s="5">
        <v>0</v>
      </c>
      <c r="X66" s="5">
        <f t="shared" si="0"/>
        <v>14880015.779999999</v>
      </c>
      <c r="Y66" s="5">
        <f t="shared" si="0"/>
        <v>468</v>
      </c>
      <c r="Z66" s="5">
        <f t="shared" si="0"/>
        <v>1338968.57</v>
      </c>
      <c r="AA66" s="5">
        <f t="shared" si="0"/>
        <v>1338968.57</v>
      </c>
      <c r="AB66" s="5">
        <v>907366</v>
      </c>
      <c r="AD66">
        <v>22684.149999999998</v>
      </c>
      <c r="AE66" s="19">
        <v>22684.149999999998</v>
      </c>
    </row>
    <row r="67" spans="1:50" x14ac:dyDescent="0.25">
      <c r="A67" s="5" t="s">
        <v>82</v>
      </c>
      <c r="B67" s="5">
        <v>320</v>
      </c>
      <c r="C67">
        <v>23477056.57</v>
      </c>
      <c r="D67">
        <v>280.8</v>
      </c>
      <c r="E67">
        <v>611402.68000000168</v>
      </c>
      <c r="F67" s="19">
        <v>611402.68000000168</v>
      </c>
      <c r="G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>
        <f t="shared" si="0"/>
        <v>23477056.57</v>
      </c>
      <c r="Y67" s="5">
        <f t="shared" si="0"/>
        <v>280.8</v>
      </c>
      <c r="Z67" s="5">
        <f t="shared" si="0"/>
        <v>611402.68000000168</v>
      </c>
      <c r="AA67" s="5">
        <f t="shared" si="0"/>
        <v>611402.68000000168</v>
      </c>
      <c r="AB67" s="5">
        <v>823653</v>
      </c>
      <c r="AD67">
        <v>20591.325000000001</v>
      </c>
      <c r="AE67" s="19">
        <v>20591.325000000001</v>
      </c>
    </row>
    <row r="68" spans="1:50" x14ac:dyDescent="0.25">
      <c r="A68" s="5" t="s">
        <v>83</v>
      </c>
      <c r="B68" s="5">
        <v>470</v>
      </c>
      <c r="C68">
        <v>272306</v>
      </c>
      <c r="D68">
        <v>15678.900000000001</v>
      </c>
      <c r="E68">
        <v>16668.09</v>
      </c>
      <c r="F68" s="19">
        <v>16668.09</v>
      </c>
      <c r="G68" s="5"/>
      <c r="L68" s="5">
        <v>10420934.260000004</v>
      </c>
      <c r="M68" s="5">
        <v>468</v>
      </c>
      <c r="N68" s="5">
        <v>937650.10999999987</v>
      </c>
      <c r="O68" s="5">
        <v>937650.10999999987</v>
      </c>
      <c r="P68" s="5">
        <v>1369460</v>
      </c>
      <c r="Q68" s="5">
        <v>0</v>
      </c>
      <c r="R68" s="5">
        <v>123251.4</v>
      </c>
      <c r="S68" s="5">
        <v>123251.4</v>
      </c>
      <c r="T68" s="5">
        <v>0</v>
      </c>
      <c r="U68" s="5">
        <v>0</v>
      </c>
      <c r="V68" s="5">
        <v>0</v>
      </c>
      <c r="W68" s="5">
        <v>0</v>
      </c>
      <c r="X68" s="5">
        <f t="shared" ref="X68:AA77" si="1">C68+H68+L68+P68+T68</f>
        <v>12062700.260000004</v>
      </c>
      <c r="Y68" s="5">
        <f t="shared" si="1"/>
        <v>16146.900000000001</v>
      </c>
      <c r="Z68" s="5">
        <f t="shared" si="1"/>
        <v>1077569.5999999999</v>
      </c>
      <c r="AA68" s="5">
        <f t="shared" si="1"/>
        <v>1077569.5999999999</v>
      </c>
      <c r="AB68" s="5">
        <v>49602</v>
      </c>
      <c r="AD68">
        <v>1240.0500000000002</v>
      </c>
      <c r="AE68" s="19">
        <v>1240.0500000000002</v>
      </c>
    </row>
    <row r="69" spans="1:50" x14ac:dyDescent="0.25">
      <c r="A69" s="5" t="s">
        <v>84</v>
      </c>
      <c r="B69" s="5">
        <v>835</v>
      </c>
      <c r="C69">
        <v>0</v>
      </c>
      <c r="D69">
        <v>0</v>
      </c>
      <c r="E69">
        <v>0</v>
      </c>
      <c r="F69">
        <v>0</v>
      </c>
      <c r="G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>
        <f t="shared" si="1"/>
        <v>0</v>
      </c>
      <c r="Y69" s="5">
        <f t="shared" si="1"/>
        <v>0</v>
      </c>
      <c r="Z69" s="5">
        <f t="shared" si="1"/>
        <v>0</v>
      </c>
      <c r="AA69" s="5">
        <f t="shared" si="1"/>
        <v>0</v>
      </c>
      <c r="AB69" s="5">
        <v>318911</v>
      </c>
      <c r="AD69">
        <v>7972.7750000000015</v>
      </c>
      <c r="AE69" s="19">
        <v>7972.7750000000015</v>
      </c>
    </row>
    <row r="70" spans="1:50" ht="15.75" thickBot="1" x14ac:dyDescent="0.3">
      <c r="A70" s="5" t="s">
        <v>85</v>
      </c>
      <c r="B70" s="5">
        <v>434</v>
      </c>
      <c r="C70">
        <v>8000</v>
      </c>
      <c r="D70">
        <v>0</v>
      </c>
      <c r="E70">
        <v>720</v>
      </c>
      <c r="F70" s="19">
        <v>720</v>
      </c>
      <c r="G70" s="5"/>
      <c r="L70" s="5">
        <v>11858908.139999999</v>
      </c>
      <c r="M70" s="5">
        <v>0</v>
      </c>
      <c r="N70" s="5">
        <v>1067302.1300000001</v>
      </c>
      <c r="O70" s="5">
        <v>1067302.1300000001</v>
      </c>
      <c r="P70" s="5">
        <v>686174</v>
      </c>
      <c r="Q70" s="5">
        <v>0</v>
      </c>
      <c r="R70" s="5">
        <v>61755.66</v>
      </c>
      <c r="S70" s="5">
        <v>61755.66</v>
      </c>
      <c r="T70" s="5">
        <v>0</v>
      </c>
      <c r="U70" s="5">
        <v>0</v>
      </c>
      <c r="V70" s="5">
        <v>0</v>
      </c>
      <c r="W70" s="5">
        <v>0</v>
      </c>
      <c r="X70" s="5">
        <f t="shared" si="1"/>
        <v>12553082.139999999</v>
      </c>
      <c r="Y70" s="5">
        <f t="shared" si="1"/>
        <v>0</v>
      </c>
      <c r="Z70" s="5">
        <f t="shared" si="1"/>
        <v>1129777.79</v>
      </c>
      <c r="AA70" s="5">
        <f t="shared" si="1"/>
        <v>1129777.79</v>
      </c>
      <c r="AB70" s="5">
        <v>191374</v>
      </c>
      <c r="AD70">
        <v>4785</v>
      </c>
      <c r="AE70" s="19">
        <v>4785</v>
      </c>
    </row>
    <row r="71" spans="1:50" s="21" customFormat="1" ht="15.75" thickBot="1" x14ac:dyDescent="0.3">
      <c r="A71" s="5" t="s">
        <v>86</v>
      </c>
      <c r="B71" s="5">
        <v>820</v>
      </c>
      <c r="C71">
        <v>0</v>
      </c>
      <c r="D71">
        <v>0</v>
      </c>
      <c r="E71">
        <v>0</v>
      </c>
      <c r="F71">
        <v>0</v>
      </c>
      <c r="G71" s="5"/>
      <c r="H71"/>
      <c r="I71"/>
      <c r="J71"/>
      <c r="K7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>
        <f t="shared" si="1"/>
        <v>0</v>
      </c>
      <c r="Y71" s="5">
        <f t="shared" si="1"/>
        <v>0</v>
      </c>
      <c r="Z71" s="5">
        <f t="shared" si="1"/>
        <v>0</v>
      </c>
      <c r="AA71" s="5">
        <f t="shared" si="1"/>
        <v>0</v>
      </c>
      <c r="AB71" s="5">
        <v>245735</v>
      </c>
      <c r="AC71"/>
      <c r="AD71">
        <v>6143.375</v>
      </c>
      <c r="AE71" s="19">
        <v>6143.375</v>
      </c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1:50" x14ac:dyDescent="0.25">
      <c r="A72" s="5" t="s">
        <v>87</v>
      </c>
      <c r="B72" s="5">
        <v>412</v>
      </c>
      <c r="C72">
        <v>35084</v>
      </c>
      <c r="D72">
        <v>52.92</v>
      </c>
      <c r="E72">
        <v>3131.1</v>
      </c>
      <c r="F72" s="19">
        <v>3131.1</v>
      </c>
      <c r="G72" s="5"/>
      <c r="L72" s="5">
        <v>27737938.370000001</v>
      </c>
      <c r="M72" s="5">
        <v>936</v>
      </c>
      <c r="N72" s="5">
        <v>2495946.9000000008</v>
      </c>
      <c r="O72" s="5">
        <v>2495946.9000000008</v>
      </c>
      <c r="P72" s="5">
        <v>1101728</v>
      </c>
      <c r="Q72" s="5">
        <v>0</v>
      </c>
      <c r="R72" s="5">
        <v>99155.520000000004</v>
      </c>
      <c r="S72" s="5">
        <v>99155.520000000004</v>
      </c>
      <c r="T72" s="5">
        <v>0</v>
      </c>
      <c r="U72" s="5">
        <v>936</v>
      </c>
      <c r="V72" s="5">
        <v>-468</v>
      </c>
      <c r="W72" s="5">
        <v>-468</v>
      </c>
      <c r="X72" s="5">
        <f t="shared" si="1"/>
        <v>28874750.370000001</v>
      </c>
      <c r="Y72" s="5">
        <f t="shared" si="1"/>
        <v>1924.92</v>
      </c>
      <c r="Z72" s="5">
        <f t="shared" si="1"/>
        <v>2597765.5200000009</v>
      </c>
      <c r="AA72" s="5">
        <f t="shared" si="1"/>
        <v>2597765.5200000009</v>
      </c>
      <c r="AB72" s="5">
        <v>221542</v>
      </c>
      <c r="AD72">
        <v>5538.55</v>
      </c>
      <c r="AE72" s="19">
        <v>5538.55</v>
      </c>
    </row>
    <row r="73" spans="1:50" x14ac:dyDescent="0.25">
      <c r="A73" s="5" t="s">
        <v>88</v>
      </c>
      <c r="B73" s="5">
        <v>552</v>
      </c>
      <c r="C73">
        <v>179530</v>
      </c>
      <c r="D73">
        <v>24913</v>
      </c>
      <c r="E73">
        <v>3700</v>
      </c>
      <c r="F73" s="19">
        <v>3700</v>
      </c>
      <c r="G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>
        <f t="shared" si="1"/>
        <v>179530</v>
      </c>
      <c r="Y73" s="5">
        <f t="shared" si="1"/>
        <v>24913</v>
      </c>
      <c r="Z73" s="5">
        <f t="shared" si="1"/>
        <v>3700</v>
      </c>
      <c r="AA73" s="5">
        <f t="shared" si="1"/>
        <v>3700</v>
      </c>
      <c r="AB73" s="5">
        <v>196018</v>
      </c>
      <c r="AD73">
        <v>4900.5</v>
      </c>
      <c r="AE73" s="19">
        <v>4900.5</v>
      </c>
    </row>
    <row r="74" spans="1:50" x14ac:dyDescent="0.25">
      <c r="A74" s="5" t="s">
        <v>89</v>
      </c>
      <c r="B74" s="5">
        <v>416</v>
      </c>
      <c r="C74">
        <v>1176922</v>
      </c>
      <c r="D74">
        <v>61698.42</v>
      </c>
      <c r="E74">
        <v>75073.76999999999</v>
      </c>
      <c r="F74" s="19">
        <v>75073.76999999999</v>
      </c>
      <c r="G74" s="5"/>
      <c r="L74" s="5">
        <v>4620132.04</v>
      </c>
      <c r="M74" s="5">
        <v>0</v>
      </c>
      <c r="N74" s="5">
        <v>415812.04000000004</v>
      </c>
      <c r="O74" s="5">
        <v>415812.04000000004</v>
      </c>
      <c r="P74" s="5">
        <v>675990</v>
      </c>
      <c r="Q74" s="5">
        <v>0</v>
      </c>
      <c r="R74" s="5">
        <v>60839.1</v>
      </c>
      <c r="S74" s="5">
        <v>60839.1</v>
      </c>
      <c r="T74" s="5">
        <v>0</v>
      </c>
      <c r="U74" s="5">
        <v>0</v>
      </c>
      <c r="V74" s="5">
        <v>0</v>
      </c>
      <c r="W74" s="5">
        <v>0</v>
      </c>
      <c r="X74" s="5">
        <f t="shared" si="1"/>
        <v>6473044.04</v>
      </c>
      <c r="Y74" s="5">
        <f t="shared" si="1"/>
        <v>61698.42</v>
      </c>
      <c r="Z74" s="5">
        <f t="shared" si="1"/>
        <v>551724.91</v>
      </c>
      <c r="AA74" s="5">
        <f t="shared" si="1"/>
        <v>551724.91</v>
      </c>
      <c r="AB74" s="5">
        <v>430087</v>
      </c>
      <c r="AD74">
        <v>10752.21</v>
      </c>
      <c r="AE74" s="19">
        <v>10752.21</v>
      </c>
    </row>
    <row r="75" spans="1:50" x14ac:dyDescent="0.25">
      <c r="A75" s="5" t="s">
        <v>90</v>
      </c>
      <c r="B75" s="5">
        <v>462</v>
      </c>
      <c r="C75">
        <v>121626</v>
      </c>
      <c r="D75">
        <v>12419.28</v>
      </c>
      <c r="E75">
        <v>4736.7</v>
      </c>
      <c r="F75" s="19">
        <v>4736.7</v>
      </c>
      <c r="G75" s="5"/>
      <c r="L75" s="5">
        <v>45863014.850000001</v>
      </c>
      <c r="M75" s="5">
        <v>0</v>
      </c>
      <c r="N75" s="5">
        <v>4127671.55</v>
      </c>
      <c r="O75" s="5">
        <v>4127671.55</v>
      </c>
      <c r="P75" s="5">
        <v>1480953</v>
      </c>
      <c r="Q75" s="5">
        <v>0</v>
      </c>
      <c r="R75" s="5">
        <v>133285.76999999999</v>
      </c>
      <c r="S75" s="5">
        <v>133285.76999999999</v>
      </c>
      <c r="T75" s="5">
        <v>213818.20999999344</v>
      </c>
      <c r="U75" s="5">
        <v>0</v>
      </c>
      <c r="V75" s="5">
        <v>19243.639999999665</v>
      </c>
      <c r="W75" s="5">
        <v>19243.639999999665</v>
      </c>
      <c r="X75" s="5">
        <f t="shared" si="1"/>
        <v>47679412.059999995</v>
      </c>
      <c r="Y75" s="5">
        <f t="shared" si="1"/>
        <v>12419.28</v>
      </c>
      <c r="Z75" s="5">
        <f t="shared" si="1"/>
        <v>4284937.6599999992</v>
      </c>
      <c r="AA75" s="5">
        <f t="shared" si="1"/>
        <v>4284937.6599999992</v>
      </c>
      <c r="AB75" s="5">
        <v>0</v>
      </c>
      <c r="AC75">
        <v>0</v>
      </c>
      <c r="AD75">
        <v>0</v>
      </c>
      <c r="AE75" s="19">
        <v>0</v>
      </c>
    </row>
    <row r="76" spans="1:50" x14ac:dyDescent="0.25">
      <c r="A76" s="5" t="s">
        <v>91</v>
      </c>
      <c r="B76" s="5">
        <v>510</v>
      </c>
      <c r="C76">
        <v>12944341</v>
      </c>
      <c r="D76">
        <v>112072.86</v>
      </c>
      <c r="E76">
        <v>1108954.26</v>
      </c>
      <c r="F76" s="19">
        <v>1108954.26</v>
      </c>
      <c r="G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>
        <f t="shared" si="1"/>
        <v>12944341</v>
      </c>
      <c r="Y76" s="5">
        <f t="shared" si="1"/>
        <v>112072.86</v>
      </c>
      <c r="Z76" s="5">
        <f t="shared" si="1"/>
        <v>1108954.26</v>
      </c>
      <c r="AA76" s="5">
        <f t="shared" si="1"/>
        <v>1108954.26</v>
      </c>
      <c r="AB76" s="5">
        <v>0</v>
      </c>
      <c r="AC76">
        <v>0</v>
      </c>
      <c r="AD76">
        <v>0</v>
      </c>
      <c r="AE76" s="19">
        <v>0</v>
      </c>
    </row>
    <row r="77" spans="1:50" x14ac:dyDescent="0.25">
      <c r="A77" s="5" t="s">
        <v>92</v>
      </c>
      <c r="B77" s="5">
        <v>530</v>
      </c>
      <c r="C77">
        <v>2422794</v>
      </c>
      <c r="D77">
        <v>0</v>
      </c>
      <c r="E77">
        <v>218051.46</v>
      </c>
      <c r="F77" s="19">
        <v>218051.46</v>
      </c>
      <c r="G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>
        <f t="shared" si="1"/>
        <v>2422794</v>
      </c>
      <c r="Y77" s="5">
        <f t="shared" si="1"/>
        <v>0</v>
      </c>
      <c r="Z77" s="5">
        <f t="shared" si="1"/>
        <v>218051.46</v>
      </c>
      <c r="AA77" s="5">
        <f t="shared" si="1"/>
        <v>218051.46</v>
      </c>
      <c r="AB77" s="5">
        <v>55234.28571428571</v>
      </c>
      <c r="AD77">
        <v>1380.8571428571427</v>
      </c>
      <c r="AE77" s="19">
        <v>1380.8571428571427</v>
      </c>
    </row>
    <row r="78" spans="1:50" ht="15.75" thickBot="1" x14ac:dyDescent="0.3">
      <c r="A78" s="5"/>
      <c r="B78" s="5"/>
      <c r="F78" s="19"/>
      <c r="G78" s="5"/>
      <c r="L78" s="5"/>
      <c r="O78" s="19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E78" s="19"/>
    </row>
    <row r="79" spans="1:50" s="21" customFormat="1" ht="15.75" thickBot="1" x14ac:dyDescent="0.3">
      <c r="A79" s="22" t="s">
        <v>6</v>
      </c>
      <c r="B79" s="22"/>
      <c r="C79" s="21">
        <f>SUM(C5:C77)</f>
        <v>215039413.75999999</v>
      </c>
      <c r="D79" s="21">
        <f>SUM(D5:D77)</f>
        <v>2774209.2299999995</v>
      </c>
      <c r="E79" s="21">
        <f>SUM(E5:E77)</f>
        <v>11345121.411099998</v>
      </c>
      <c r="F79" s="23">
        <f>SUM(F5:F77)</f>
        <v>11345121.451099999</v>
      </c>
      <c r="G79" s="22"/>
      <c r="H79" s="21">
        <f>SUM(H5:H78)</f>
        <v>587822</v>
      </c>
      <c r="I79" s="21">
        <f>SUM(I5:I78)</f>
        <v>5151.6000000000004</v>
      </c>
      <c r="J79" s="21">
        <f>SUM(J5:J78)</f>
        <v>50865.479999999989</v>
      </c>
      <c r="K79" s="21">
        <f>SUM(K5:K78)</f>
        <v>50865.479999999989</v>
      </c>
      <c r="L79" s="22">
        <f t="shared" ref="L79:AE79" si="2">SUM(L5:L77)</f>
        <v>938716716.78000009</v>
      </c>
      <c r="M79" s="22">
        <f t="shared" si="2"/>
        <v>2161853.8199999994</v>
      </c>
      <c r="N79" s="22">
        <f t="shared" si="2"/>
        <v>82747238.909999967</v>
      </c>
      <c r="O79" s="22">
        <f t="shared" si="2"/>
        <v>82747238.909999967</v>
      </c>
      <c r="P79" s="22">
        <f t="shared" si="2"/>
        <v>49134954.660000004</v>
      </c>
      <c r="Q79" s="22">
        <f t="shared" si="2"/>
        <v>31.5</v>
      </c>
      <c r="R79" s="22">
        <f t="shared" si="2"/>
        <v>4422134.169999999</v>
      </c>
      <c r="S79" s="22">
        <f t="shared" si="2"/>
        <v>4422126.169999999</v>
      </c>
      <c r="T79" s="22">
        <f t="shared" si="2"/>
        <v>10645769.213333355</v>
      </c>
      <c r="U79" s="22">
        <f t="shared" si="2"/>
        <v>614390.31720000017</v>
      </c>
      <c r="V79" s="22">
        <f t="shared" si="2"/>
        <v>650923.66999999969</v>
      </c>
      <c r="W79" s="22">
        <f t="shared" si="2"/>
        <v>650924.66999999969</v>
      </c>
      <c r="X79" s="24">
        <f t="shared" si="2"/>
        <v>1214124676.4133334</v>
      </c>
      <c r="Y79" s="24">
        <f t="shared" si="2"/>
        <v>5555636.4671999998</v>
      </c>
      <c r="Z79" s="24">
        <f t="shared" si="2"/>
        <v>99216283.641099975</v>
      </c>
      <c r="AA79" s="24">
        <f t="shared" si="2"/>
        <v>99216276.681099981</v>
      </c>
      <c r="AB79" s="22">
        <f t="shared" si="2"/>
        <v>20973533.526666667</v>
      </c>
      <c r="AC79" s="21">
        <f t="shared" si="2"/>
        <v>0</v>
      </c>
      <c r="AD79" s="25">
        <f t="shared" si="2"/>
        <v>581578.9481666669</v>
      </c>
      <c r="AE79" s="26">
        <f t="shared" si="2"/>
        <v>581578.9481666669</v>
      </c>
    </row>
    <row r="80" spans="1:50" ht="15.75" thickBot="1" x14ac:dyDescent="0.3">
      <c r="A80" s="5"/>
      <c r="B80" s="5"/>
      <c r="F80" s="19"/>
      <c r="G80" s="5"/>
      <c r="L80" s="5"/>
      <c r="O80" s="19"/>
      <c r="P80" s="5"/>
      <c r="S80" s="19"/>
      <c r="X80" s="5"/>
      <c r="AA80" s="19"/>
      <c r="AB80" s="5"/>
      <c r="AE80" s="19"/>
    </row>
    <row r="81" spans="1:31" s="21" customFormat="1" ht="15.75" thickBot="1" x14ac:dyDescent="0.3">
      <c r="A81" s="22" t="s">
        <v>93</v>
      </c>
      <c r="B81" s="22"/>
      <c r="F81" s="23"/>
      <c r="G81" s="22"/>
      <c r="H81" s="25"/>
      <c r="J81" s="25"/>
      <c r="K81" s="25"/>
      <c r="L81" s="27"/>
      <c r="M81" s="25"/>
      <c r="N81" s="25"/>
      <c r="O81" s="26"/>
      <c r="P81" s="27"/>
      <c r="Q81" s="25"/>
      <c r="R81" s="25"/>
      <c r="S81" s="26"/>
      <c r="T81" s="25"/>
      <c r="U81" s="25"/>
      <c r="V81" s="25"/>
      <c r="W81" s="25"/>
      <c r="X81" s="22">
        <v>1214124676</v>
      </c>
      <c r="Y81" s="22">
        <v>5555673</v>
      </c>
      <c r="Z81" s="22">
        <v>99216274</v>
      </c>
      <c r="AA81" s="28">
        <v>99216274</v>
      </c>
      <c r="AB81" s="22">
        <v>20973534</v>
      </c>
      <c r="AC81" s="21">
        <v>0</v>
      </c>
      <c r="AD81" s="21">
        <v>581578</v>
      </c>
      <c r="AE81" s="23">
        <v>581578</v>
      </c>
    </row>
    <row r="82" spans="1:31" ht="15.75" thickBot="1" x14ac:dyDescent="0.3">
      <c r="A82" s="5"/>
      <c r="B82" s="5"/>
      <c r="F82" s="19"/>
      <c r="G82" s="5"/>
      <c r="L82" s="5"/>
      <c r="O82" s="19"/>
      <c r="P82" s="5"/>
      <c r="S82" s="19"/>
      <c r="X82" s="5"/>
      <c r="AA82" s="19"/>
      <c r="AB82" s="5"/>
      <c r="AE82" s="19"/>
    </row>
    <row r="83" spans="1:31" s="21" customFormat="1" ht="15.75" thickBot="1" x14ac:dyDescent="0.3">
      <c r="A83" s="22" t="s">
        <v>94</v>
      </c>
      <c r="B83" s="22"/>
      <c r="C83" s="25"/>
      <c r="D83" s="25"/>
      <c r="E83" s="25"/>
      <c r="F83" s="26"/>
      <c r="G83" s="22"/>
      <c r="L83" s="22"/>
      <c r="O83" s="23"/>
      <c r="P83" s="22"/>
      <c r="S83" s="23"/>
      <c r="X83" s="27">
        <f t="shared" ref="X83:AE83" si="3">X79-X81</f>
        <v>0.41333341598510742</v>
      </c>
      <c r="Y83" s="27">
        <f t="shared" si="3"/>
        <v>-36.532800000160933</v>
      </c>
      <c r="Z83" s="27">
        <f t="shared" si="3"/>
        <v>9.6410999745130539</v>
      </c>
      <c r="AA83" s="29">
        <f t="shared" si="3"/>
        <v>2.6810999810695648</v>
      </c>
      <c r="AB83" s="27">
        <f t="shared" si="3"/>
        <v>-0.47333333268761635</v>
      </c>
      <c r="AC83" s="25">
        <f t="shared" si="3"/>
        <v>0</v>
      </c>
      <c r="AD83" s="25">
        <f t="shared" si="3"/>
        <v>0.9481666669016704</v>
      </c>
      <c r="AE83" s="26">
        <f t="shared" si="3"/>
        <v>0.9481666669016704</v>
      </c>
    </row>
    <row r="84" spans="1:31" x14ac:dyDescent="0.25">
      <c r="C84">
        <f>+X79-H79</f>
        <v>1213536854.4133334</v>
      </c>
      <c r="D84">
        <f t="shared" ref="D84:F84" si="4">+Y79-I79</f>
        <v>5550484.8672000002</v>
      </c>
      <c r="E84">
        <f t="shared" si="4"/>
        <v>99165418.16109997</v>
      </c>
      <c r="F84">
        <f t="shared" si="4"/>
        <v>99165411.201099977</v>
      </c>
    </row>
    <row r="85" spans="1:31" x14ac:dyDescent="0.25">
      <c r="C85">
        <v>10645769.213333355</v>
      </c>
      <c r="D85">
        <v>614390.31720000017</v>
      </c>
      <c r="E85">
        <v>650923.66999999969</v>
      </c>
      <c r="F85">
        <v>650924.66999999969</v>
      </c>
    </row>
    <row r="86" spans="1:31" x14ac:dyDescent="0.25">
      <c r="C86">
        <f>+C84-C85</f>
        <v>1202891085.2</v>
      </c>
      <c r="D86">
        <f t="shared" ref="D86:F86" si="5">+D84-D85</f>
        <v>4936094.55</v>
      </c>
      <c r="E86">
        <f t="shared" si="5"/>
        <v>98514494.491099969</v>
      </c>
      <c r="F86">
        <f t="shared" si="5"/>
        <v>98514486.531099975</v>
      </c>
    </row>
    <row r="103" spans="3:6" x14ac:dyDescent="0.25">
      <c r="C103" s="30"/>
      <c r="D103" s="30"/>
      <c r="E103" s="30"/>
      <c r="F103" s="30"/>
    </row>
  </sheetData>
  <mergeCells count="8">
    <mergeCell ref="X3:AA3"/>
    <mergeCell ref="AB3:AE3"/>
    <mergeCell ref="A1:C1"/>
    <mergeCell ref="B3:F3"/>
    <mergeCell ref="G3:K3"/>
    <mergeCell ref="L3:O3"/>
    <mergeCell ref="P3:S3"/>
    <mergeCell ref="T3:W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2022-10-19T11:39:57Z</dcterms:created>
  <dcterms:modified xsi:type="dcterms:W3CDTF">2022-10-19T11:40:14Z</dcterms:modified>
</cp:coreProperties>
</file>