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CONSO OF SOLAR" sheetId="1" state="hidden" r:id="rId1"/>
    <sheet name="PP 19.11" sheetId="9" r:id="rId2"/>
    <sheet name="Sheet1" sheetId="10" r:id="rId3"/>
    <sheet name="LT report as on191124" sheetId="8" r:id="rId4"/>
    <sheet name="PIVOT SOLAR GSTR-1" sheetId="7" r:id="rId5"/>
    <sheet name="CONSO GSTR-1" sheetId="4" r:id="rId6"/>
  </sheets>
  <externalReferences>
    <externalReference r:id="rId7"/>
    <externalReference r:id="rId8"/>
  </externalReferences>
  <definedNames>
    <definedName name="_xlnm._FilterDatabase" localSheetId="5" hidden="1">'CONSO GSTR-1'!$A$1:$V$541</definedName>
    <definedName name="_xlnm._FilterDatabase" localSheetId="0" hidden="1">'CONSO OF SOLAR'!$A$1:$AI$1483</definedName>
    <definedName name="_xlnm._FilterDatabase" localSheetId="3" hidden="1">'LT report as on191124'!$A$1:$O$529</definedName>
    <definedName name="Circle">[1]dropdown!$H$2:$H$124</definedName>
    <definedName name="GST">[2]dropdown!$J$2:$J$9</definedName>
  </definedNames>
  <calcPr calcId="191029"/>
  <pivotCaches>
    <pivotCache cacheId="8" r:id="rId9"/>
    <pivotCache cacheId="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0" l="1"/>
  <c r="C46" i="10"/>
  <c r="B46" i="10"/>
  <c r="O6" i="8" l="1"/>
  <c r="O138" i="8"/>
  <c r="H49" i="9"/>
  <c r="D529" i="8"/>
  <c r="D528" i="8"/>
  <c r="D527" i="8"/>
  <c r="D526" i="8"/>
  <c r="D525" i="8"/>
  <c r="D524" i="8"/>
  <c r="D523" i="8"/>
  <c r="D522" i="8"/>
  <c r="D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D508" i="8"/>
  <c r="D507" i="8"/>
  <c r="D506" i="8"/>
  <c r="D505" i="8"/>
  <c r="D504" i="8"/>
  <c r="D503" i="8"/>
  <c r="D502" i="8"/>
  <c r="D501" i="8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O309" i="8"/>
  <c r="O308" i="8"/>
  <c r="O307" i="8"/>
  <c r="O306" i="8"/>
  <c r="O305" i="8"/>
  <c r="O304" i="8"/>
  <c r="O303" i="8"/>
  <c r="O302" i="8"/>
  <c r="O301" i="8"/>
  <c r="O300" i="8"/>
  <c r="O299" i="8"/>
  <c r="O298" i="8"/>
  <c r="O297" i="8"/>
  <c r="O296" i="8"/>
  <c r="O295" i="8"/>
  <c r="O294" i="8"/>
  <c r="O293" i="8"/>
  <c r="O292" i="8"/>
  <c r="O291" i="8"/>
  <c r="O290" i="8"/>
  <c r="O289" i="8"/>
  <c r="O288" i="8"/>
  <c r="O287" i="8"/>
  <c r="O286" i="8"/>
  <c r="O285" i="8"/>
  <c r="O284" i="8"/>
  <c r="O283" i="8"/>
  <c r="O282" i="8"/>
  <c r="O281" i="8"/>
  <c r="O280" i="8"/>
  <c r="O279" i="8"/>
  <c r="O278" i="8"/>
  <c r="O277" i="8"/>
  <c r="O276" i="8"/>
  <c r="O275" i="8"/>
  <c r="O274" i="8"/>
  <c r="O273" i="8"/>
  <c r="O272" i="8"/>
  <c r="O271" i="8"/>
  <c r="O270" i="8"/>
  <c r="O269" i="8"/>
  <c r="O268" i="8"/>
  <c r="O267" i="8"/>
  <c r="O266" i="8"/>
  <c r="W47" i="9" l="1"/>
  <c r="V47" i="9"/>
  <c r="U47" i="9"/>
  <c r="T47" i="9"/>
  <c r="W46" i="9"/>
  <c r="V46" i="9"/>
  <c r="U46" i="9"/>
  <c r="T46" i="9"/>
  <c r="W45" i="9"/>
  <c r="V45" i="9"/>
  <c r="U45" i="9"/>
  <c r="T45" i="9"/>
  <c r="W44" i="9"/>
  <c r="V44" i="9"/>
  <c r="U44" i="9"/>
  <c r="T44" i="9"/>
  <c r="W43" i="9"/>
  <c r="V43" i="9"/>
  <c r="U43" i="9"/>
  <c r="T43" i="9"/>
  <c r="W42" i="9"/>
  <c r="V42" i="9"/>
  <c r="U42" i="9"/>
  <c r="T42" i="9"/>
  <c r="W41" i="9"/>
  <c r="V41" i="9"/>
  <c r="U41" i="9"/>
  <c r="T41" i="9"/>
  <c r="W40" i="9"/>
  <c r="V40" i="9"/>
  <c r="U40" i="9"/>
  <c r="T40" i="9"/>
  <c r="W39" i="9"/>
  <c r="V39" i="9"/>
  <c r="U39" i="9"/>
  <c r="T39" i="9"/>
  <c r="W38" i="9"/>
  <c r="V38" i="9"/>
  <c r="U38" i="9"/>
  <c r="T38" i="9"/>
  <c r="W37" i="9"/>
  <c r="V37" i="9"/>
  <c r="U37" i="9"/>
  <c r="T37" i="9"/>
  <c r="W36" i="9"/>
  <c r="V36" i="9"/>
  <c r="U36" i="9"/>
  <c r="T36" i="9"/>
  <c r="W35" i="9"/>
  <c r="V35" i="9"/>
  <c r="U35" i="9"/>
  <c r="T35" i="9"/>
  <c r="W34" i="9"/>
  <c r="V34" i="9"/>
  <c r="U34" i="9"/>
  <c r="T34" i="9"/>
  <c r="W33" i="9"/>
  <c r="V33" i="9"/>
  <c r="U33" i="9"/>
  <c r="T33" i="9"/>
  <c r="W32" i="9"/>
  <c r="V32" i="9"/>
  <c r="U32" i="9"/>
  <c r="T32" i="9"/>
  <c r="W31" i="9"/>
  <c r="V31" i="9"/>
  <c r="U31" i="9"/>
  <c r="T31" i="9"/>
  <c r="W30" i="9"/>
  <c r="V30" i="9"/>
  <c r="U30" i="9"/>
  <c r="T30" i="9"/>
  <c r="W29" i="9"/>
  <c r="V29" i="9"/>
  <c r="U29" i="9"/>
  <c r="T29" i="9"/>
  <c r="W28" i="9"/>
  <c r="V28" i="9"/>
  <c r="U28" i="9"/>
  <c r="T28" i="9"/>
  <c r="W27" i="9"/>
  <c r="V27" i="9"/>
  <c r="U27" i="9"/>
  <c r="T27" i="9"/>
  <c r="W26" i="9"/>
  <c r="V26" i="9"/>
  <c r="U26" i="9"/>
  <c r="T26" i="9"/>
  <c r="W25" i="9"/>
  <c r="V25" i="9"/>
  <c r="U25" i="9"/>
  <c r="T25" i="9"/>
  <c r="W24" i="9"/>
  <c r="V24" i="9"/>
  <c r="U24" i="9"/>
  <c r="T24" i="9"/>
  <c r="W23" i="9"/>
  <c r="V23" i="9"/>
  <c r="U23" i="9"/>
  <c r="T23" i="9"/>
  <c r="W22" i="9"/>
  <c r="V22" i="9"/>
  <c r="U22" i="9"/>
  <c r="T22" i="9"/>
  <c r="W21" i="9"/>
  <c r="V21" i="9"/>
  <c r="U21" i="9"/>
  <c r="T21" i="9"/>
  <c r="W20" i="9"/>
  <c r="V20" i="9"/>
  <c r="U20" i="9"/>
  <c r="T20" i="9"/>
  <c r="W19" i="9"/>
  <c r="V19" i="9"/>
  <c r="U19" i="9"/>
  <c r="T19" i="9"/>
  <c r="W18" i="9"/>
  <c r="V18" i="9"/>
  <c r="U18" i="9"/>
  <c r="T18" i="9"/>
  <c r="W17" i="9"/>
  <c r="V17" i="9"/>
  <c r="U17" i="9"/>
  <c r="T17" i="9"/>
  <c r="W16" i="9"/>
  <c r="V16" i="9"/>
  <c r="U16" i="9"/>
  <c r="T16" i="9"/>
  <c r="W15" i="9"/>
  <c r="V15" i="9"/>
  <c r="U15" i="9"/>
  <c r="T15" i="9"/>
  <c r="W14" i="9"/>
  <c r="V14" i="9"/>
  <c r="U14" i="9"/>
  <c r="T14" i="9"/>
  <c r="W13" i="9"/>
  <c r="V13" i="9"/>
  <c r="U13" i="9"/>
  <c r="T13" i="9"/>
  <c r="W12" i="9"/>
  <c r="V12" i="9"/>
  <c r="U12" i="9"/>
  <c r="T12" i="9"/>
  <c r="W11" i="9"/>
  <c r="V11" i="9"/>
  <c r="U11" i="9"/>
  <c r="T11" i="9"/>
  <c r="W10" i="9"/>
  <c r="V10" i="9"/>
  <c r="U10" i="9"/>
  <c r="T10" i="9"/>
  <c r="W9" i="9"/>
  <c r="V9" i="9"/>
  <c r="U9" i="9"/>
  <c r="T9" i="9"/>
  <c r="W8" i="9"/>
  <c r="V8" i="9"/>
  <c r="U8" i="9"/>
  <c r="T8" i="9"/>
  <c r="W7" i="9"/>
  <c r="V7" i="9"/>
  <c r="U7" i="9"/>
  <c r="T7" i="9"/>
  <c r="W6" i="9"/>
  <c r="V6" i="9"/>
  <c r="U6" i="9"/>
  <c r="T6" i="9"/>
  <c r="W5" i="9"/>
  <c r="V5" i="9"/>
  <c r="U5" i="9"/>
  <c r="T5" i="9"/>
  <c r="W4" i="9"/>
  <c r="V4" i="9"/>
  <c r="U4" i="9"/>
  <c r="U49" i="9" s="1"/>
  <c r="T4" i="9"/>
  <c r="Q49" i="9"/>
  <c r="P49" i="9"/>
  <c r="N49" i="9"/>
  <c r="K49" i="9"/>
  <c r="J49" i="9"/>
  <c r="M397" i="8"/>
  <c r="L397" i="8"/>
  <c r="M396" i="8"/>
  <c r="L396" i="8"/>
  <c r="M395" i="8"/>
  <c r="L395" i="8"/>
  <c r="M394" i="8"/>
  <c r="L394" i="8"/>
  <c r="M393" i="8"/>
  <c r="L393" i="8"/>
  <c r="M392" i="8"/>
  <c r="L392" i="8"/>
  <c r="M391" i="8"/>
  <c r="L391" i="8"/>
  <c r="M390" i="8"/>
  <c r="L390" i="8"/>
  <c r="M389" i="8"/>
  <c r="L389" i="8"/>
  <c r="M388" i="8"/>
  <c r="L388" i="8"/>
  <c r="M387" i="8"/>
  <c r="L387" i="8"/>
  <c r="M386" i="8"/>
  <c r="L386" i="8"/>
  <c r="M385" i="8"/>
  <c r="L385" i="8"/>
  <c r="M384" i="8"/>
  <c r="L384" i="8"/>
  <c r="M383" i="8"/>
  <c r="L383" i="8"/>
  <c r="M382" i="8"/>
  <c r="L382" i="8"/>
  <c r="M381" i="8"/>
  <c r="L381" i="8"/>
  <c r="M380" i="8"/>
  <c r="L380" i="8"/>
  <c r="M379" i="8"/>
  <c r="L379" i="8"/>
  <c r="M378" i="8"/>
  <c r="L378" i="8"/>
  <c r="M377" i="8"/>
  <c r="L377" i="8"/>
  <c r="M376" i="8"/>
  <c r="L376" i="8"/>
  <c r="M375" i="8"/>
  <c r="L375" i="8"/>
  <c r="M374" i="8"/>
  <c r="L374" i="8"/>
  <c r="M373" i="8"/>
  <c r="L373" i="8"/>
  <c r="M372" i="8"/>
  <c r="L372" i="8"/>
  <c r="M371" i="8"/>
  <c r="L371" i="8"/>
  <c r="M370" i="8"/>
  <c r="L370" i="8"/>
  <c r="M369" i="8"/>
  <c r="L369" i="8"/>
  <c r="M368" i="8"/>
  <c r="L368" i="8"/>
  <c r="M367" i="8"/>
  <c r="L367" i="8"/>
  <c r="M366" i="8"/>
  <c r="L366" i="8"/>
  <c r="M365" i="8"/>
  <c r="L365" i="8"/>
  <c r="M364" i="8"/>
  <c r="L364" i="8"/>
  <c r="M363" i="8"/>
  <c r="L363" i="8"/>
  <c r="M362" i="8"/>
  <c r="L362" i="8"/>
  <c r="M361" i="8"/>
  <c r="L361" i="8"/>
  <c r="M360" i="8"/>
  <c r="L360" i="8"/>
  <c r="M359" i="8"/>
  <c r="L359" i="8"/>
  <c r="M358" i="8"/>
  <c r="L358" i="8"/>
  <c r="M357" i="8"/>
  <c r="L357" i="8"/>
  <c r="M356" i="8"/>
  <c r="L356" i="8"/>
  <c r="M355" i="8"/>
  <c r="L355" i="8"/>
  <c r="M354" i="8"/>
  <c r="L354" i="8"/>
  <c r="M353" i="8"/>
  <c r="L353" i="8"/>
  <c r="M352" i="8"/>
  <c r="L352" i="8"/>
  <c r="M351" i="8"/>
  <c r="L351" i="8"/>
  <c r="M350" i="8"/>
  <c r="L350" i="8"/>
  <c r="M349" i="8"/>
  <c r="L349" i="8"/>
  <c r="M348" i="8"/>
  <c r="L348" i="8"/>
  <c r="M347" i="8"/>
  <c r="L347" i="8"/>
  <c r="M346" i="8"/>
  <c r="L346" i="8"/>
  <c r="M345" i="8"/>
  <c r="L345" i="8"/>
  <c r="M344" i="8"/>
  <c r="L344" i="8"/>
  <c r="M343" i="8"/>
  <c r="L343" i="8"/>
  <c r="M342" i="8"/>
  <c r="L342" i="8"/>
  <c r="M341" i="8"/>
  <c r="L341" i="8"/>
  <c r="M340" i="8"/>
  <c r="L340" i="8"/>
  <c r="M339" i="8"/>
  <c r="L339" i="8"/>
  <c r="M338" i="8"/>
  <c r="L338" i="8"/>
  <c r="M337" i="8"/>
  <c r="L337" i="8"/>
  <c r="M336" i="8"/>
  <c r="L336" i="8"/>
  <c r="M335" i="8"/>
  <c r="L335" i="8"/>
  <c r="M334" i="8"/>
  <c r="L334" i="8"/>
  <c r="M333" i="8"/>
  <c r="L333" i="8"/>
  <c r="M332" i="8"/>
  <c r="L332" i="8"/>
  <c r="M331" i="8"/>
  <c r="L331" i="8"/>
  <c r="M330" i="8"/>
  <c r="L330" i="8"/>
  <c r="M329" i="8"/>
  <c r="L329" i="8"/>
  <c r="M328" i="8"/>
  <c r="L328" i="8"/>
  <c r="M327" i="8"/>
  <c r="L327" i="8"/>
  <c r="M326" i="8"/>
  <c r="L326" i="8"/>
  <c r="M325" i="8"/>
  <c r="L325" i="8"/>
  <c r="M324" i="8"/>
  <c r="L324" i="8"/>
  <c r="M323" i="8"/>
  <c r="L323" i="8"/>
  <c r="M322" i="8"/>
  <c r="L322" i="8"/>
  <c r="M321" i="8"/>
  <c r="L321" i="8"/>
  <c r="M320" i="8"/>
  <c r="L320" i="8"/>
  <c r="M319" i="8"/>
  <c r="L319" i="8"/>
  <c r="M318" i="8"/>
  <c r="L318" i="8"/>
  <c r="M317" i="8"/>
  <c r="L317" i="8"/>
  <c r="M316" i="8"/>
  <c r="L316" i="8"/>
  <c r="M315" i="8"/>
  <c r="L315" i="8"/>
  <c r="M314" i="8"/>
  <c r="L314" i="8"/>
  <c r="M313" i="8"/>
  <c r="L313" i="8"/>
  <c r="M312" i="8"/>
  <c r="L312" i="8"/>
  <c r="M311" i="8"/>
  <c r="L311" i="8"/>
  <c r="M310" i="8"/>
  <c r="L310" i="8"/>
  <c r="M309" i="8"/>
  <c r="L309" i="8"/>
  <c r="M308" i="8"/>
  <c r="L308" i="8"/>
  <c r="M307" i="8"/>
  <c r="L307" i="8"/>
  <c r="M306" i="8"/>
  <c r="L306" i="8"/>
  <c r="M305" i="8"/>
  <c r="L305" i="8"/>
  <c r="M304" i="8"/>
  <c r="L304" i="8"/>
  <c r="M303" i="8"/>
  <c r="L303" i="8"/>
  <c r="M302" i="8"/>
  <c r="L302" i="8"/>
  <c r="M301" i="8"/>
  <c r="L301" i="8"/>
  <c r="M300" i="8"/>
  <c r="L300" i="8"/>
  <c r="M299" i="8"/>
  <c r="L299" i="8"/>
  <c r="M298" i="8"/>
  <c r="L298" i="8"/>
  <c r="M297" i="8"/>
  <c r="L297" i="8"/>
  <c r="M296" i="8"/>
  <c r="L296" i="8"/>
  <c r="M295" i="8"/>
  <c r="L295" i="8"/>
  <c r="M294" i="8"/>
  <c r="L294" i="8"/>
  <c r="M293" i="8"/>
  <c r="L293" i="8"/>
  <c r="M292" i="8"/>
  <c r="L292" i="8"/>
  <c r="M291" i="8"/>
  <c r="L291" i="8"/>
  <c r="M290" i="8"/>
  <c r="L290" i="8"/>
  <c r="M289" i="8"/>
  <c r="L289" i="8"/>
  <c r="M288" i="8"/>
  <c r="L288" i="8"/>
  <c r="M287" i="8"/>
  <c r="L287" i="8"/>
  <c r="M286" i="8"/>
  <c r="L286" i="8"/>
  <c r="M285" i="8"/>
  <c r="L285" i="8"/>
  <c r="M284" i="8"/>
  <c r="L284" i="8"/>
  <c r="M283" i="8"/>
  <c r="L283" i="8"/>
  <c r="M282" i="8"/>
  <c r="L282" i="8"/>
  <c r="M281" i="8"/>
  <c r="L281" i="8"/>
  <c r="M280" i="8"/>
  <c r="L280" i="8"/>
  <c r="M279" i="8"/>
  <c r="L279" i="8"/>
  <c r="M278" i="8"/>
  <c r="L278" i="8"/>
  <c r="M277" i="8"/>
  <c r="L277" i="8"/>
  <c r="M276" i="8"/>
  <c r="L276" i="8"/>
  <c r="M275" i="8"/>
  <c r="L275" i="8"/>
  <c r="M274" i="8"/>
  <c r="L274" i="8"/>
  <c r="M273" i="8"/>
  <c r="L273" i="8"/>
  <c r="M272" i="8"/>
  <c r="L272" i="8"/>
  <c r="M271" i="8"/>
  <c r="L271" i="8"/>
  <c r="M270" i="8"/>
  <c r="L270" i="8"/>
  <c r="M269" i="8"/>
  <c r="L269" i="8"/>
  <c r="M268" i="8"/>
  <c r="L268" i="8"/>
  <c r="M267" i="8"/>
  <c r="L267" i="8"/>
  <c r="M266" i="8"/>
  <c r="L266" i="8"/>
  <c r="M265" i="8"/>
  <c r="L265" i="8"/>
  <c r="M264" i="8"/>
  <c r="L264" i="8"/>
  <c r="M263" i="8"/>
  <c r="L263" i="8"/>
  <c r="M262" i="8"/>
  <c r="L262" i="8"/>
  <c r="M261" i="8"/>
  <c r="L261" i="8"/>
  <c r="M260" i="8"/>
  <c r="L260" i="8"/>
  <c r="M259" i="8"/>
  <c r="L259" i="8"/>
  <c r="M258" i="8"/>
  <c r="L258" i="8"/>
  <c r="M257" i="8"/>
  <c r="L257" i="8"/>
  <c r="M256" i="8"/>
  <c r="L256" i="8"/>
  <c r="M255" i="8"/>
  <c r="L255" i="8"/>
  <c r="M254" i="8"/>
  <c r="L254" i="8"/>
  <c r="M253" i="8"/>
  <c r="L253" i="8"/>
  <c r="M252" i="8"/>
  <c r="L252" i="8"/>
  <c r="M251" i="8"/>
  <c r="L251" i="8"/>
  <c r="M250" i="8"/>
  <c r="L250" i="8"/>
  <c r="M249" i="8"/>
  <c r="L249" i="8"/>
  <c r="M248" i="8"/>
  <c r="L248" i="8"/>
  <c r="M247" i="8"/>
  <c r="L247" i="8"/>
  <c r="M246" i="8"/>
  <c r="L246" i="8"/>
  <c r="M245" i="8"/>
  <c r="L245" i="8"/>
  <c r="M244" i="8"/>
  <c r="L244" i="8"/>
  <c r="M243" i="8"/>
  <c r="L243" i="8"/>
  <c r="M242" i="8"/>
  <c r="L242" i="8"/>
  <c r="M241" i="8"/>
  <c r="L241" i="8"/>
  <c r="M240" i="8"/>
  <c r="L240" i="8"/>
  <c r="M239" i="8"/>
  <c r="L239" i="8"/>
  <c r="M238" i="8"/>
  <c r="L238" i="8"/>
  <c r="M237" i="8"/>
  <c r="L237" i="8"/>
  <c r="M236" i="8"/>
  <c r="L236" i="8"/>
  <c r="M235" i="8"/>
  <c r="L235" i="8"/>
  <c r="M234" i="8"/>
  <c r="L234" i="8"/>
  <c r="M233" i="8"/>
  <c r="L233" i="8"/>
  <c r="M232" i="8"/>
  <c r="L232" i="8"/>
  <c r="M231" i="8"/>
  <c r="L231" i="8"/>
  <c r="M230" i="8"/>
  <c r="L230" i="8"/>
  <c r="M229" i="8"/>
  <c r="L229" i="8"/>
  <c r="M228" i="8"/>
  <c r="L228" i="8"/>
  <c r="M227" i="8"/>
  <c r="L227" i="8"/>
  <c r="M226" i="8"/>
  <c r="L226" i="8"/>
  <c r="M225" i="8"/>
  <c r="L225" i="8"/>
  <c r="M224" i="8"/>
  <c r="L224" i="8"/>
  <c r="M223" i="8"/>
  <c r="L223" i="8"/>
  <c r="M222" i="8"/>
  <c r="L222" i="8"/>
  <c r="M221" i="8"/>
  <c r="M220" i="8"/>
  <c r="M219" i="8"/>
  <c r="M218" i="8"/>
  <c r="M217" i="8"/>
  <c r="M216" i="8"/>
  <c r="M215" i="8"/>
  <c r="M214" i="8"/>
  <c r="M213" i="8"/>
  <c r="M212" i="8"/>
  <c r="M211" i="8"/>
  <c r="M210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L177" i="8"/>
  <c r="M176" i="8"/>
  <c r="L176" i="8"/>
  <c r="M175" i="8"/>
  <c r="L175" i="8"/>
  <c r="M174" i="8"/>
  <c r="L174" i="8"/>
  <c r="M173" i="8"/>
  <c r="L173" i="8"/>
  <c r="M172" i="8"/>
  <c r="L172" i="8"/>
  <c r="M171" i="8"/>
  <c r="L171" i="8"/>
  <c r="M170" i="8"/>
  <c r="L170" i="8"/>
  <c r="M169" i="8"/>
  <c r="L169" i="8"/>
  <c r="M168" i="8"/>
  <c r="L168" i="8"/>
  <c r="M167" i="8"/>
  <c r="L167" i="8"/>
  <c r="M166" i="8"/>
  <c r="L166" i="8"/>
  <c r="M165" i="8"/>
  <c r="L165" i="8"/>
  <c r="M164" i="8"/>
  <c r="L164" i="8"/>
  <c r="M163" i="8"/>
  <c r="L163" i="8"/>
  <c r="M162" i="8"/>
  <c r="L162" i="8"/>
  <c r="M161" i="8"/>
  <c r="L161" i="8"/>
  <c r="M160" i="8"/>
  <c r="L160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M152" i="8"/>
  <c r="L152" i="8"/>
  <c r="M151" i="8"/>
  <c r="L151" i="8"/>
  <c r="M150" i="8"/>
  <c r="L150" i="8"/>
  <c r="M149" i="8"/>
  <c r="L149" i="8"/>
  <c r="M148" i="8"/>
  <c r="L148" i="8"/>
  <c r="M147" i="8"/>
  <c r="L147" i="8"/>
  <c r="M146" i="8"/>
  <c r="L146" i="8"/>
  <c r="M145" i="8"/>
  <c r="L145" i="8"/>
  <c r="M144" i="8"/>
  <c r="L144" i="8"/>
  <c r="M143" i="8"/>
  <c r="L143" i="8"/>
  <c r="M142" i="8"/>
  <c r="L142" i="8"/>
  <c r="M141" i="8"/>
  <c r="L141" i="8"/>
  <c r="M140" i="8"/>
  <c r="L140" i="8"/>
  <c r="M139" i="8"/>
  <c r="M137" i="8"/>
  <c r="L137" i="8"/>
  <c r="M136" i="8"/>
  <c r="L136" i="8"/>
  <c r="M135" i="8"/>
  <c r="L135" i="8"/>
  <c r="M134" i="8"/>
  <c r="L134" i="8"/>
  <c r="M133" i="8"/>
  <c r="L133" i="8"/>
  <c r="M132" i="8"/>
  <c r="L132" i="8"/>
  <c r="M131" i="8"/>
  <c r="L131" i="8"/>
  <c r="M130" i="8"/>
  <c r="L130" i="8"/>
  <c r="M129" i="8"/>
  <c r="L129" i="8"/>
  <c r="M128" i="8"/>
  <c r="L128" i="8"/>
  <c r="M127" i="8"/>
  <c r="L127" i="8"/>
  <c r="M126" i="8"/>
  <c r="L126" i="8"/>
  <c r="M125" i="8"/>
  <c r="L125" i="8"/>
  <c r="M124" i="8"/>
  <c r="L124" i="8"/>
  <c r="M123" i="8"/>
  <c r="L123" i="8"/>
  <c r="M122" i="8"/>
  <c r="L122" i="8"/>
  <c r="M121" i="8"/>
  <c r="L121" i="8"/>
  <c r="M120" i="8"/>
  <c r="L120" i="8"/>
  <c r="M119" i="8"/>
  <c r="L119" i="8"/>
  <c r="M118" i="8"/>
  <c r="L118" i="8"/>
  <c r="M117" i="8"/>
  <c r="L117" i="8"/>
  <c r="M116" i="8"/>
  <c r="L116" i="8"/>
  <c r="M115" i="8"/>
  <c r="L115" i="8"/>
  <c r="M114" i="8"/>
  <c r="L114" i="8"/>
  <c r="M113" i="8"/>
  <c r="L113" i="8"/>
  <c r="M112" i="8"/>
  <c r="L112" i="8"/>
  <c r="M111" i="8"/>
  <c r="L111" i="8"/>
  <c r="M110" i="8"/>
  <c r="L110" i="8"/>
  <c r="M109" i="8"/>
  <c r="L109" i="8"/>
  <c r="M108" i="8"/>
  <c r="L108" i="8"/>
  <c r="M107" i="8"/>
  <c r="L107" i="8"/>
  <c r="M106" i="8"/>
  <c r="L106" i="8"/>
  <c r="M105" i="8"/>
  <c r="L105" i="8"/>
  <c r="M104" i="8"/>
  <c r="L104" i="8"/>
  <c r="M103" i="8"/>
  <c r="L103" i="8"/>
  <c r="M102" i="8"/>
  <c r="L102" i="8"/>
  <c r="M101" i="8"/>
  <c r="L101" i="8"/>
  <c r="M100" i="8"/>
  <c r="L100" i="8"/>
  <c r="M99" i="8"/>
  <c r="L99" i="8"/>
  <c r="M98" i="8"/>
  <c r="L98" i="8"/>
  <c r="M97" i="8"/>
  <c r="L97" i="8"/>
  <c r="M96" i="8"/>
  <c r="L96" i="8"/>
  <c r="M95" i="8"/>
  <c r="L95" i="8"/>
  <c r="M94" i="8"/>
  <c r="L94" i="8"/>
  <c r="M93" i="8"/>
  <c r="L93" i="8"/>
  <c r="M92" i="8"/>
  <c r="L92" i="8"/>
  <c r="M91" i="8"/>
  <c r="L91" i="8"/>
  <c r="M90" i="8"/>
  <c r="L90" i="8"/>
  <c r="M89" i="8"/>
  <c r="L89" i="8"/>
  <c r="M88" i="8"/>
  <c r="L88" i="8"/>
  <c r="M87" i="8"/>
  <c r="L87" i="8"/>
  <c r="M86" i="8"/>
  <c r="L86" i="8"/>
  <c r="M85" i="8"/>
  <c r="L85" i="8"/>
  <c r="M84" i="8"/>
  <c r="L84" i="8"/>
  <c r="M83" i="8"/>
  <c r="L83" i="8"/>
  <c r="M82" i="8"/>
  <c r="L82" i="8"/>
  <c r="M81" i="8"/>
  <c r="L81" i="8"/>
  <c r="M80" i="8"/>
  <c r="L80" i="8"/>
  <c r="M79" i="8"/>
  <c r="L79" i="8"/>
  <c r="M78" i="8"/>
  <c r="L78" i="8"/>
  <c r="M77" i="8"/>
  <c r="L77" i="8"/>
  <c r="M76" i="8"/>
  <c r="L76" i="8"/>
  <c r="M75" i="8"/>
  <c r="L75" i="8"/>
  <c r="M74" i="8"/>
  <c r="L74" i="8"/>
  <c r="M73" i="8"/>
  <c r="L73" i="8"/>
  <c r="M72" i="8"/>
  <c r="L72" i="8"/>
  <c r="M71" i="8"/>
  <c r="L71" i="8"/>
  <c r="M70" i="8"/>
  <c r="L70" i="8"/>
  <c r="M69" i="8"/>
  <c r="L69" i="8"/>
  <c r="M68" i="8"/>
  <c r="L68" i="8"/>
  <c r="M67" i="8"/>
  <c r="L67" i="8"/>
  <c r="M66" i="8"/>
  <c r="L66" i="8"/>
  <c r="M65" i="8"/>
  <c r="L65" i="8"/>
  <c r="M64" i="8"/>
  <c r="L64" i="8"/>
  <c r="M63" i="8"/>
  <c r="L63" i="8"/>
  <c r="M62" i="8"/>
  <c r="L62" i="8"/>
  <c r="M61" i="8"/>
  <c r="L61" i="8"/>
  <c r="M60" i="8"/>
  <c r="L60" i="8"/>
  <c r="M59" i="8"/>
  <c r="L59" i="8"/>
  <c r="M58" i="8"/>
  <c r="L58" i="8"/>
  <c r="M57" i="8"/>
  <c r="L57" i="8"/>
  <c r="M56" i="8"/>
  <c r="L56" i="8"/>
  <c r="M55" i="8"/>
  <c r="L55" i="8"/>
  <c r="M54" i="8"/>
  <c r="L54" i="8"/>
  <c r="M53" i="8"/>
  <c r="L53" i="8"/>
  <c r="M52" i="8"/>
  <c r="L52" i="8"/>
  <c r="M51" i="8"/>
  <c r="L51" i="8"/>
  <c r="M50" i="8"/>
  <c r="L50" i="8"/>
  <c r="M49" i="8"/>
  <c r="L49" i="8"/>
  <c r="M48" i="8"/>
  <c r="L48" i="8"/>
  <c r="M47" i="8"/>
  <c r="L47" i="8"/>
  <c r="M46" i="8"/>
  <c r="L46" i="8"/>
  <c r="M45" i="8"/>
  <c r="L45" i="8"/>
  <c r="M44" i="8"/>
  <c r="L44" i="8"/>
  <c r="M43" i="8"/>
  <c r="L43" i="8"/>
  <c r="M42" i="8"/>
  <c r="L42" i="8"/>
  <c r="M41" i="8"/>
  <c r="L41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30" i="8"/>
  <c r="L30" i="8"/>
  <c r="M29" i="8"/>
  <c r="L29" i="8"/>
  <c r="M28" i="8"/>
  <c r="L28" i="8"/>
  <c r="M27" i="8"/>
  <c r="L27" i="8"/>
  <c r="M26" i="8"/>
  <c r="L26" i="8"/>
  <c r="M25" i="8"/>
  <c r="L25" i="8"/>
  <c r="M24" i="8"/>
  <c r="L24" i="8"/>
  <c r="M23" i="8"/>
  <c r="L23" i="8"/>
  <c r="M22" i="8"/>
  <c r="L22" i="8"/>
  <c r="M21" i="8"/>
  <c r="L21" i="8"/>
  <c r="M20" i="8"/>
  <c r="L20" i="8"/>
  <c r="M19" i="8"/>
  <c r="L19" i="8"/>
  <c r="M18" i="8"/>
  <c r="L18" i="8"/>
  <c r="M17" i="8"/>
  <c r="L17" i="8"/>
  <c r="M16" i="8"/>
  <c r="L16" i="8"/>
  <c r="M15" i="8"/>
  <c r="L15" i="8"/>
  <c r="M14" i="8"/>
  <c r="L14" i="8"/>
  <c r="M13" i="8"/>
  <c r="L13" i="8"/>
  <c r="M12" i="8"/>
  <c r="L12" i="8"/>
  <c r="M11" i="8"/>
  <c r="L11" i="8"/>
  <c r="M10" i="8"/>
  <c r="L10" i="8"/>
  <c r="M9" i="8"/>
  <c r="L9" i="8"/>
  <c r="M8" i="8"/>
  <c r="L8" i="8"/>
  <c r="M7" i="8"/>
  <c r="L7" i="8"/>
  <c r="M6" i="8"/>
  <c r="L6" i="8"/>
  <c r="M5" i="8"/>
  <c r="L5" i="8"/>
  <c r="M4" i="8"/>
  <c r="L4" i="8"/>
  <c r="M3" i="8"/>
  <c r="L3" i="8"/>
  <c r="M2" i="8"/>
  <c r="L2" i="8"/>
  <c r="W49" i="9"/>
  <c r="V49" i="9"/>
  <c r="D357" i="8"/>
  <c r="D313" i="8"/>
  <c r="D269" i="8"/>
  <c r="D225" i="8"/>
  <c r="D181" i="8"/>
  <c r="D137" i="8"/>
  <c r="D93" i="8"/>
  <c r="D49" i="8"/>
  <c r="D5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8" i="8"/>
  <c r="D47" i="8"/>
  <c r="D46" i="8"/>
  <c r="D44" i="8"/>
  <c r="D40" i="8"/>
  <c r="D39" i="8"/>
  <c r="D38" i="8"/>
  <c r="D31" i="8"/>
  <c r="D29" i="8"/>
  <c r="D25" i="8"/>
  <c r="D24" i="8"/>
  <c r="D23" i="8"/>
  <c r="D22" i="8"/>
  <c r="D10" i="8"/>
  <c r="D9" i="8"/>
  <c r="D8" i="8"/>
  <c r="D7" i="8"/>
  <c r="D6" i="8"/>
  <c r="D4" i="8"/>
  <c r="D3" i="8"/>
  <c r="D11" i="8"/>
  <c r="D12" i="8"/>
  <c r="D13" i="8"/>
  <c r="D14" i="8"/>
  <c r="D15" i="8"/>
  <c r="D16" i="8"/>
  <c r="D17" i="8"/>
  <c r="D18" i="8"/>
  <c r="D19" i="8"/>
  <c r="D20" i="8"/>
  <c r="D21" i="8"/>
  <c r="D26" i="8"/>
  <c r="D27" i="8"/>
  <c r="D28" i="8"/>
  <c r="D30" i="8"/>
  <c r="D32" i="8"/>
  <c r="D33" i="8"/>
  <c r="D34" i="8"/>
  <c r="D35" i="8"/>
  <c r="D36" i="8"/>
  <c r="D37" i="8"/>
  <c r="D41" i="8"/>
  <c r="D42" i="8"/>
  <c r="D43" i="8"/>
  <c r="D45" i="8"/>
  <c r="D2" i="8"/>
  <c r="T49" i="9" l="1"/>
  <c r="U3" i="1"/>
  <c r="V3" i="1"/>
  <c r="AC3" i="1" s="1"/>
  <c r="W3" i="1"/>
  <c r="AD3" i="1" s="1"/>
  <c r="X3" i="1"/>
  <c r="AE3" i="1" s="1"/>
  <c r="Y3" i="1"/>
  <c r="AF3" i="1" s="1"/>
  <c r="Z3" i="1"/>
  <c r="AG3" i="1" s="1"/>
  <c r="AA3" i="1"/>
  <c r="AH3" i="1" s="1"/>
  <c r="U4" i="1"/>
  <c r="V4" i="1"/>
  <c r="AC4" i="1" s="1"/>
  <c r="W4" i="1"/>
  <c r="AD4" i="1" s="1"/>
  <c r="X4" i="1"/>
  <c r="AE4" i="1" s="1"/>
  <c r="Y4" i="1"/>
  <c r="AF4" i="1" s="1"/>
  <c r="Z4" i="1"/>
  <c r="AG4" i="1" s="1"/>
  <c r="AA4" i="1"/>
  <c r="AH4" i="1" s="1"/>
  <c r="U5" i="1"/>
  <c r="V5" i="1"/>
  <c r="AC5" i="1" s="1"/>
  <c r="W5" i="1"/>
  <c r="AD5" i="1" s="1"/>
  <c r="X5" i="1"/>
  <c r="AE5" i="1" s="1"/>
  <c r="Y5" i="1"/>
  <c r="AF5" i="1" s="1"/>
  <c r="Z5" i="1"/>
  <c r="AG5" i="1" s="1"/>
  <c r="AA5" i="1"/>
  <c r="AH5" i="1" s="1"/>
  <c r="U6" i="1"/>
  <c r="V6" i="1"/>
  <c r="AC6" i="1" s="1"/>
  <c r="W6" i="1"/>
  <c r="AD6" i="1" s="1"/>
  <c r="X6" i="1"/>
  <c r="AE6" i="1" s="1"/>
  <c r="Y6" i="1"/>
  <c r="AF6" i="1" s="1"/>
  <c r="Z6" i="1"/>
  <c r="AG6" i="1" s="1"/>
  <c r="AA6" i="1"/>
  <c r="AH6" i="1" s="1"/>
  <c r="U7" i="1"/>
  <c r="V7" i="1"/>
  <c r="AC7" i="1" s="1"/>
  <c r="W7" i="1"/>
  <c r="AD7" i="1" s="1"/>
  <c r="X7" i="1"/>
  <c r="AE7" i="1" s="1"/>
  <c r="Y7" i="1"/>
  <c r="AF7" i="1" s="1"/>
  <c r="Z7" i="1"/>
  <c r="AG7" i="1" s="1"/>
  <c r="AA7" i="1"/>
  <c r="AH7" i="1" s="1"/>
  <c r="U8" i="1"/>
  <c r="V8" i="1"/>
  <c r="AC8" i="1" s="1"/>
  <c r="W8" i="1"/>
  <c r="AD8" i="1" s="1"/>
  <c r="X8" i="1"/>
  <c r="AE8" i="1" s="1"/>
  <c r="Y8" i="1"/>
  <c r="AF8" i="1" s="1"/>
  <c r="Z8" i="1"/>
  <c r="AG8" i="1" s="1"/>
  <c r="AA8" i="1"/>
  <c r="AH8" i="1" s="1"/>
  <c r="U9" i="1"/>
  <c r="V9" i="1"/>
  <c r="AC9" i="1" s="1"/>
  <c r="W9" i="1"/>
  <c r="AD9" i="1" s="1"/>
  <c r="X9" i="1"/>
  <c r="AE9" i="1" s="1"/>
  <c r="Y9" i="1"/>
  <c r="AF9" i="1" s="1"/>
  <c r="Z9" i="1"/>
  <c r="AG9" i="1" s="1"/>
  <c r="AA9" i="1"/>
  <c r="AH9" i="1" s="1"/>
  <c r="U10" i="1"/>
  <c r="V10" i="1"/>
  <c r="AC10" i="1" s="1"/>
  <c r="W10" i="1"/>
  <c r="AD10" i="1" s="1"/>
  <c r="X10" i="1"/>
  <c r="AE10" i="1" s="1"/>
  <c r="Y10" i="1"/>
  <c r="AF10" i="1" s="1"/>
  <c r="Z10" i="1"/>
  <c r="AG10" i="1" s="1"/>
  <c r="AA10" i="1"/>
  <c r="AH10" i="1" s="1"/>
  <c r="U11" i="1"/>
  <c r="V11" i="1"/>
  <c r="AC11" i="1" s="1"/>
  <c r="W11" i="1"/>
  <c r="AD11" i="1" s="1"/>
  <c r="X11" i="1"/>
  <c r="AE11" i="1" s="1"/>
  <c r="Y11" i="1"/>
  <c r="AF11" i="1" s="1"/>
  <c r="Z11" i="1"/>
  <c r="AG11" i="1" s="1"/>
  <c r="AA11" i="1"/>
  <c r="AH11" i="1" s="1"/>
  <c r="U12" i="1"/>
  <c r="V12" i="1"/>
  <c r="AC12" i="1" s="1"/>
  <c r="W12" i="1"/>
  <c r="AD12" i="1" s="1"/>
  <c r="X12" i="1"/>
  <c r="AE12" i="1" s="1"/>
  <c r="Y12" i="1"/>
  <c r="AF12" i="1" s="1"/>
  <c r="Z12" i="1"/>
  <c r="AG12" i="1" s="1"/>
  <c r="AA12" i="1"/>
  <c r="AH12" i="1" s="1"/>
  <c r="U13" i="1"/>
  <c r="V13" i="1"/>
  <c r="AC13" i="1" s="1"/>
  <c r="W13" i="1"/>
  <c r="AD13" i="1" s="1"/>
  <c r="X13" i="1"/>
  <c r="AE13" i="1" s="1"/>
  <c r="Y13" i="1"/>
  <c r="AF13" i="1" s="1"/>
  <c r="Z13" i="1"/>
  <c r="AG13" i="1" s="1"/>
  <c r="AA13" i="1"/>
  <c r="AH13" i="1" s="1"/>
  <c r="U14" i="1"/>
  <c r="V14" i="1"/>
  <c r="AC14" i="1" s="1"/>
  <c r="W14" i="1"/>
  <c r="AD14" i="1" s="1"/>
  <c r="X14" i="1"/>
  <c r="AE14" i="1" s="1"/>
  <c r="Y14" i="1"/>
  <c r="AF14" i="1" s="1"/>
  <c r="Z14" i="1"/>
  <c r="AG14" i="1" s="1"/>
  <c r="AA14" i="1"/>
  <c r="AH14" i="1" s="1"/>
  <c r="U15" i="1"/>
  <c r="V15" i="1"/>
  <c r="AC15" i="1" s="1"/>
  <c r="W15" i="1"/>
  <c r="AD15" i="1" s="1"/>
  <c r="X15" i="1"/>
  <c r="AE15" i="1" s="1"/>
  <c r="Y15" i="1"/>
  <c r="AF15" i="1" s="1"/>
  <c r="Z15" i="1"/>
  <c r="AG15" i="1" s="1"/>
  <c r="AA15" i="1"/>
  <c r="AH15" i="1" s="1"/>
  <c r="U16" i="1"/>
  <c r="V16" i="1"/>
  <c r="AC16" i="1" s="1"/>
  <c r="W16" i="1"/>
  <c r="AD16" i="1" s="1"/>
  <c r="X16" i="1"/>
  <c r="AE16" i="1" s="1"/>
  <c r="Y16" i="1"/>
  <c r="AF16" i="1" s="1"/>
  <c r="Z16" i="1"/>
  <c r="AG16" i="1" s="1"/>
  <c r="AA16" i="1"/>
  <c r="AH16" i="1" s="1"/>
  <c r="U17" i="1"/>
  <c r="V17" i="1"/>
  <c r="AC17" i="1" s="1"/>
  <c r="W17" i="1"/>
  <c r="AD17" i="1" s="1"/>
  <c r="X17" i="1"/>
  <c r="AE17" i="1" s="1"/>
  <c r="Y17" i="1"/>
  <c r="AF17" i="1" s="1"/>
  <c r="Z17" i="1"/>
  <c r="AG17" i="1" s="1"/>
  <c r="AA17" i="1"/>
  <c r="AH17" i="1" s="1"/>
  <c r="U18" i="1"/>
  <c r="V18" i="1"/>
  <c r="AC18" i="1" s="1"/>
  <c r="W18" i="1"/>
  <c r="AD18" i="1" s="1"/>
  <c r="X18" i="1"/>
  <c r="AE18" i="1" s="1"/>
  <c r="Y18" i="1"/>
  <c r="AF18" i="1" s="1"/>
  <c r="Z18" i="1"/>
  <c r="AG18" i="1" s="1"/>
  <c r="AA18" i="1"/>
  <c r="AH18" i="1" s="1"/>
  <c r="U19" i="1"/>
  <c r="V19" i="1"/>
  <c r="AC19" i="1" s="1"/>
  <c r="W19" i="1"/>
  <c r="AD19" i="1" s="1"/>
  <c r="X19" i="1"/>
  <c r="AE19" i="1" s="1"/>
  <c r="Y19" i="1"/>
  <c r="AF19" i="1" s="1"/>
  <c r="Z19" i="1"/>
  <c r="AG19" i="1" s="1"/>
  <c r="AA19" i="1"/>
  <c r="AH19" i="1" s="1"/>
  <c r="U20" i="1"/>
  <c r="V20" i="1"/>
  <c r="AC20" i="1" s="1"/>
  <c r="W20" i="1"/>
  <c r="AD20" i="1" s="1"/>
  <c r="X20" i="1"/>
  <c r="AE20" i="1" s="1"/>
  <c r="Y20" i="1"/>
  <c r="AF20" i="1" s="1"/>
  <c r="Z20" i="1"/>
  <c r="AG20" i="1" s="1"/>
  <c r="AA20" i="1"/>
  <c r="AH20" i="1" s="1"/>
  <c r="U21" i="1"/>
  <c r="V21" i="1"/>
  <c r="AC21" i="1" s="1"/>
  <c r="W21" i="1"/>
  <c r="AD21" i="1" s="1"/>
  <c r="X21" i="1"/>
  <c r="AE21" i="1" s="1"/>
  <c r="Y21" i="1"/>
  <c r="AF21" i="1" s="1"/>
  <c r="Z21" i="1"/>
  <c r="AG21" i="1" s="1"/>
  <c r="AA21" i="1"/>
  <c r="AH21" i="1" s="1"/>
  <c r="U22" i="1"/>
  <c r="V22" i="1"/>
  <c r="AC22" i="1" s="1"/>
  <c r="W22" i="1"/>
  <c r="AD22" i="1" s="1"/>
  <c r="X22" i="1"/>
  <c r="AE22" i="1" s="1"/>
  <c r="Y22" i="1"/>
  <c r="AF22" i="1" s="1"/>
  <c r="Z22" i="1"/>
  <c r="AG22" i="1" s="1"/>
  <c r="AA22" i="1"/>
  <c r="AH22" i="1" s="1"/>
  <c r="U23" i="1"/>
  <c r="V23" i="1"/>
  <c r="AC23" i="1" s="1"/>
  <c r="W23" i="1"/>
  <c r="AD23" i="1" s="1"/>
  <c r="X23" i="1"/>
  <c r="AE23" i="1" s="1"/>
  <c r="Y23" i="1"/>
  <c r="AF23" i="1" s="1"/>
  <c r="Z23" i="1"/>
  <c r="AG23" i="1" s="1"/>
  <c r="AA23" i="1"/>
  <c r="AH23" i="1" s="1"/>
  <c r="U24" i="1"/>
  <c r="V24" i="1"/>
  <c r="AC24" i="1" s="1"/>
  <c r="W24" i="1"/>
  <c r="AD24" i="1" s="1"/>
  <c r="X24" i="1"/>
  <c r="AE24" i="1" s="1"/>
  <c r="Y24" i="1"/>
  <c r="AF24" i="1" s="1"/>
  <c r="Z24" i="1"/>
  <c r="AG24" i="1" s="1"/>
  <c r="AA24" i="1"/>
  <c r="AH24" i="1" s="1"/>
  <c r="U25" i="1"/>
  <c r="V25" i="1"/>
  <c r="AC25" i="1" s="1"/>
  <c r="W25" i="1"/>
  <c r="AD25" i="1" s="1"/>
  <c r="X25" i="1"/>
  <c r="AE25" i="1" s="1"/>
  <c r="Y25" i="1"/>
  <c r="AF25" i="1" s="1"/>
  <c r="Z25" i="1"/>
  <c r="AG25" i="1" s="1"/>
  <c r="AA25" i="1"/>
  <c r="AH25" i="1" s="1"/>
  <c r="U26" i="1"/>
  <c r="V26" i="1"/>
  <c r="AC26" i="1" s="1"/>
  <c r="W26" i="1"/>
  <c r="AD26" i="1" s="1"/>
  <c r="X26" i="1"/>
  <c r="AE26" i="1" s="1"/>
  <c r="Y26" i="1"/>
  <c r="AF26" i="1" s="1"/>
  <c r="Z26" i="1"/>
  <c r="AG26" i="1" s="1"/>
  <c r="AA26" i="1"/>
  <c r="AH26" i="1" s="1"/>
  <c r="U27" i="1"/>
  <c r="V27" i="1"/>
  <c r="AC27" i="1" s="1"/>
  <c r="W27" i="1"/>
  <c r="AD27" i="1" s="1"/>
  <c r="X27" i="1"/>
  <c r="AE27" i="1" s="1"/>
  <c r="Y27" i="1"/>
  <c r="AF27" i="1" s="1"/>
  <c r="Z27" i="1"/>
  <c r="AG27" i="1" s="1"/>
  <c r="AA27" i="1"/>
  <c r="AH27" i="1" s="1"/>
  <c r="U28" i="1"/>
  <c r="V28" i="1"/>
  <c r="AC28" i="1" s="1"/>
  <c r="W28" i="1"/>
  <c r="AD28" i="1" s="1"/>
  <c r="X28" i="1"/>
  <c r="AE28" i="1" s="1"/>
  <c r="Y28" i="1"/>
  <c r="AF28" i="1" s="1"/>
  <c r="Z28" i="1"/>
  <c r="AG28" i="1" s="1"/>
  <c r="AA28" i="1"/>
  <c r="AH28" i="1" s="1"/>
  <c r="U29" i="1"/>
  <c r="V29" i="1"/>
  <c r="AC29" i="1" s="1"/>
  <c r="W29" i="1"/>
  <c r="AD29" i="1" s="1"/>
  <c r="X29" i="1"/>
  <c r="AE29" i="1" s="1"/>
  <c r="Y29" i="1"/>
  <c r="AF29" i="1" s="1"/>
  <c r="Z29" i="1"/>
  <c r="AG29" i="1" s="1"/>
  <c r="AA29" i="1"/>
  <c r="AH29" i="1" s="1"/>
  <c r="U30" i="1"/>
  <c r="V30" i="1"/>
  <c r="AC30" i="1" s="1"/>
  <c r="W30" i="1"/>
  <c r="AD30" i="1" s="1"/>
  <c r="X30" i="1"/>
  <c r="AE30" i="1" s="1"/>
  <c r="Y30" i="1"/>
  <c r="AF30" i="1" s="1"/>
  <c r="Z30" i="1"/>
  <c r="AG30" i="1" s="1"/>
  <c r="AA30" i="1"/>
  <c r="AH30" i="1" s="1"/>
  <c r="U31" i="1"/>
  <c r="V31" i="1"/>
  <c r="AC31" i="1" s="1"/>
  <c r="W31" i="1"/>
  <c r="AD31" i="1" s="1"/>
  <c r="X31" i="1"/>
  <c r="AE31" i="1" s="1"/>
  <c r="Y31" i="1"/>
  <c r="AF31" i="1" s="1"/>
  <c r="Z31" i="1"/>
  <c r="AG31" i="1" s="1"/>
  <c r="AA31" i="1"/>
  <c r="AH31" i="1" s="1"/>
  <c r="U32" i="1"/>
  <c r="V32" i="1"/>
  <c r="AC32" i="1" s="1"/>
  <c r="W32" i="1"/>
  <c r="AD32" i="1" s="1"/>
  <c r="X32" i="1"/>
  <c r="AE32" i="1" s="1"/>
  <c r="Y32" i="1"/>
  <c r="AF32" i="1" s="1"/>
  <c r="Z32" i="1"/>
  <c r="AG32" i="1" s="1"/>
  <c r="AA32" i="1"/>
  <c r="AH32" i="1" s="1"/>
  <c r="U33" i="1"/>
  <c r="V33" i="1"/>
  <c r="AC33" i="1" s="1"/>
  <c r="W33" i="1"/>
  <c r="AD33" i="1" s="1"/>
  <c r="X33" i="1"/>
  <c r="AE33" i="1" s="1"/>
  <c r="Y33" i="1"/>
  <c r="AF33" i="1" s="1"/>
  <c r="Z33" i="1"/>
  <c r="AG33" i="1" s="1"/>
  <c r="AA33" i="1"/>
  <c r="AH33" i="1" s="1"/>
  <c r="U34" i="1"/>
  <c r="V34" i="1"/>
  <c r="AC34" i="1" s="1"/>
  <c r="W34" i="1"/>
  <c r="AD34" i="1" s="1"/>
  <c r="X34" i="1"/>
  <c r="AE34" i="1" s="1"/>
  <c r="Y34" i="1"/>
  <c r="AF34" i="1" s="1"/>
  <c r="Z34" i="1"/>
  <c r="AG34" i="1" s="1"/>
  <c r="AA34" i="1"/>
  <c r="AH34" i="1" s="1"/>
  <c r="U35" i="1"/>
  <c r="V35" i="1"/>
  <c r="AC35" i="1" s="1"/>
  <c r="W35" i="1"/>
  <c r="AD35" i="1" s="1"/>
  <c r="X35" i="1"/>
  <c r="AE35" i="1" s="1"/>
  <c r="Y35" i="1"/>
  <c r="AF35" i="1" s="1"/>
  <c r="Z35" i="1"/>
  <c r="AG35" i="1" s="1"/>
  <c r="AA35" i="1"/>
  <c r="AH35" i="1" s="1"/>
  <c r="U36" i="1"/>
  <c r="V36" i="1"/>
  <c r="AC36" i="1" s="1"/>
  <c r="W36" i="1"/>
  <c r="AD36" i="1" s="1"/>
  <c r="X36" i="1"/>
  <c r="AE36" i="1" s="1"/>
  <c r="Y36" i="1"/>
  <c r="AF36" i="1" s="1"/>
  <c r="Z36" i="1"/>
  <c r="AG36" i="1" s="1"/>
  <c r="AA36" i="1"/>
  <c r="AH36" i="1" s="1"/>
  <c r="U37" i="1"/>
  <c r="V37" i="1"/>
  <c r="AC37" i="1" s="1"/>
  <c r="W37" i="1"/>
  <c r="AD37" i="1" s="1"/>
  <c r="X37" i="1"/>
  <c r="AE37" i="1" s="1"/>
  <c r="Y37" i="1"/>
  <c r="AF37" i="1" s="1"/>
  <c r="Z37" i="1"/>
  <c r="AG37" i="1" s="1"/>
  <c r="AA37" i="1"/>
  <c r="AH37" i="1" s="1"/>
  <c r="U38" i="1"/>
  <c r="V38" i="1"/>
  <c r="AC38" i="1" s="1"/>
  <c r="W38" i="1"/>
  <c r="AD38" i="1" s="1"/>
  <c r="X38" i="1"/>
  <c r="AE38" i="1" s="1"/>
  <c r="Y38" i="1"/>
  <c r="AF38" i="1" s="1"/>
  <c r="Z38" i="1"/>
  <c r="AG38" i="1" s="1"/>
  <c r="AA38" i="1"/>
  <c r="AH38" i="1" s="1"/>
  <c r="U39" i="1"/>
  <c r="V39" i="1"/>
  <c r="AC39" i="1" s="1"/>
  <c r="W39" i="1"/>
  <c r="AD39" i="1" s="1"/>
  <c r="X39" i="1"/>
  <c r="AE39" i="1" s="1"/>
  <c r="Y39" i="1"/>
  <c r="AF39" i="1" s="1"/>
  <c r="Z39" i="1"/>
  <c r="AG39" i="1" s="1"/>
  <c r="AA39" i="1"/>
  <c r="AH39" i="1" s="1"/>
  <c r="U40" i="1"/>
  <c r="V40" i="1"/>
  <c r="AC40" i="1" s="1"/>
  <c r="W40" i="1"/>
  <c r="AD40" i="1" s="1"/>
  <c r="X40" i="1"/>
  <c r="AE40" i="1" s="1"/>
  <c r="Y40" i="1"/>
  <c r="AF40" i="1" s="1"/>
  <c r="Z40" i="1"/>
  <c r="AG40" i="1" s="1"/>
  <c r="AA40" i="1"/>
  <c r="AH40" i="1" s="1"/>
  <c r="U41" i="1"/>
  <c r="V41" i="1"/>
  <c r="AC41" i="1" s="1"/>
  <c r="W41" i="1"/>
  <c r="AD41" i="1" s="1"/>
  <c r="X41" i="1"/>
  <c r="AE41" i="1" s="1"/>
  <c r="Y41" i="1"/>
  <c r="AF41" i="1" s="1"/>
  <c r="Z41" i="1"/>
  <c r="AG41" i="1" s="1"/>
  <c r="AA41" i="1"/>
  <c r="AH41" i="1" s="1"/>
  <c r="U42" i="1"/>
  <c r="V42" i="1"/>
  <c r="AC42" i="1" s="1"/>
  <c r="W42" i="1"/>
  <c r="AD42" i="1" s="1"/>
  <c r="X42" i="1"/>
  <c r="AE42" i="1" s="1"/>
  <c r="Y42" i="1"/>
  <c r="AF42" i="1" s="1"/>
  <c r="Z42" i="1"/>
  <c r="AG42" i="1" s="1"/>
  <c r="AA42" i="1"/>
  <c r="AH42" i="1" s="1"/>
  <c r="U43" i="1"/>
  <c r="V43" i="1"/>
  <c r="AC43" i="1" s="1"/>
  <c r="W43" i="1"/>
  <c r="AD43" i="1" s="1"/>
  <c r="X43" i="1"/>
  <c r="AE43" i="1" s="1"/>
  <c r="Y43" i="1"/>
  <c r="AF43" i="1" s="1"/>
  <c r="Z43" i="1"/>
  <c r="AG43" i="1" s="1"/>
  <c r="AA43" i="1"/>
  <c r="AH43" i="1" s="1"/>
  <c r="U44" i="1"/>
  <c r="V44" i="1"/>
  <c r="AC44" i="1" s="1"/>
  <c r="W44" i="1"/>
  <c r="AD44" i="1" s="1"/>
  <c r="X44" i="1"/>
  <c r="AE44" i="1" s="1"/>
  <c r="Y44" i="1"/>
  <c r="AF44" i="1" s="1"/>
  <c r="Z44" i="1"/>
  <c r="AG44" i="1" s="1"/>
  <c r="AA44" i="1"/>
  <c r="AH44" i="1" s="1"/>
  <c r="U45" i="1"/>
  <c r="V45" i="1"/>
  <c r="AC45" i="1" s="1"/>
  <c r="W45" i="1"/>
  <c r="AD45" i="1" s="1"/>
  <c r="X45" i="1"/>
  <c r="AE45" i="1" s="1"/>
  <c r="Y45" i="1"/>
  <c r="AF45" i="1" s="1"/>
  <c r="Z45" i="1"/>
  <c r="AG45" i="1" s="1"/>
  <c r="AA45" i="1"/>
  <c r="AH45" i="1" s="1"/>
  <c r="U46" i="1"/>
  <c r="V46" i="1"/>
  <c r="AC46" i="1" s="1"/>
  <c r="W46" i="1"/>
  <c r="AD46" i="1" s="1"/>
  <c r="X46" i="1"/>
  <c r="AE46" i="1" s="1"/>
  <c r="Y46" i="1"/>
  <c r="AF46" i="1" s="1"/>
  <c r="Z46" i="1"/>
  <c r="AG46" i="1" s="1"/>
  <c r="AA46" i="1"/>
  <c r="AH46" i="1" s="1"/>
  <c r="U47" i="1"/>
  <c r="V47" i="1"/>
  <c r="AC47" i="1" s="1"/>
  <c r="W47" i="1"/>
  <c r="AD47" i="1" s="1"/>
  <c r="X47" i="1"/>
  <c r="AE47" i="1" s="1"/>
  <c r="Y47" i="1"/>
  <c r="AF47" i="1" s="1"/>
  <c r="Z47" i="1"/>
  <c r="AG47" i="1" s="1"/>
  <c r="AA47" i="1"/>
  <c r="AH47" i="1" s="1"/>
  <c r="U48" i="1"/>
  <c r="V48" i="1"/>
  <c r="AC48" i="1" s="1"/>
  <c r="W48" i="1"/>
  <c r="AD48" i="1" s="1"/>
  <c r="X48" i="1"/>
  <c r="AE48" i="1" s="1"/>
  <c r="Y48" i="1"/>
  <c r="AF48" i="1" s="1"/>
  <c r="Z48" i="1"/>
  <c r="AG48" i="1" s="1"/>
  <c r="AA48" i="1"/>
  <c r="AH48" i="1" s="1"/>
  <c r="U49" i="1"/>
  <c r="V49" i="1"/>
  <c r="AC49" i="1" s="1"/>
  <c r="W49" i="1"/>
  <c r="AD49" i="1" s="1"/>
  <c r="X49" i="1"/>
  <c r="AE49" i="1" s="1"/>
  <c r="Y49" i="1"/>
  <c r="AF49" i="1" s="1"/>
  <c r="Z49" i="1"/>
  <c r="AG49" i="1" s="1"/>
  <c r="AA49" i="1"/>
  <c r="AH49" i="1" s="1"/>
  <c r="U50" i="1"/>
  <c r="V50" i="1"/>
  <c r="AC50" i="1" s="1"/>
  <c r="W50" i="1"/>
  <c r="AD50" i="1" s="1"/>
  <c r="X50" i="1"/>
  <c r="AE50" i="1" s="1"/>
  <c r="Y50" i="1"/>
  <c r="AF50" i="1" s="1"/>
  <c r="Z50" i="1"/>
  <c r="AG50" i="1" s="1"/>
  <c r="AA50" i="1"/>
  <c r="AH50" i="1" s="1"/>
  <c r="U51" i="1"/>
  <c r="V51" i="1"/>
  <c r="AC51" i="1" s="1"/>
  <c r="W51" i="1"/>
  <c r="AD51" i="1" s="1"/>
  <c r="X51" i="1"/>
  <c r="AE51" i="1" s="1"/>
  <c r="Y51" i="1"/>
  <c r="AF51" i="1" s="1"/>
  <c r="Z51" i="1"/>
  <c r="AG51" i="1" s="1"/>
  <c r="AA51" i="1"/>
  <c r="AH51" i="1" s="1"/>
  <c r="U52" i="1"/>
  <c r="V52" i="1"/>
  <c r="AC52" i="1" s="1"/>
  <c r="W52" i="1"/>
  <c r="AD52" i="1" s="1"/>
  <c r="X52" i="1"/>
  <c r="AE52" i="1" s="1"/>
  <c r="Y52" i="1"/>
  <c r="AF52" i="1" s="1"/>
  <c r="Z52" i="1"/>
  <c r="AG52" i="1" s="1"/>
  <c r="AA52" i="1"/>
  <c r="AH52" i="1" s="1"/>
  <c r="U53" i="1"/>
  <c r="V53" i="1"/>
  <c r="AC53" i="1" s="1"/>
  <c r="W53" i="1"/>
  <c r="AD53" i="1" s="1"/>
  <c r="X53" i="1"/>
  <c r="AE53" i="1" s="1"/>
  <c r="Y53" i="1"/>
  <c r="AF53" i="1" s="1"/>
  <c r="Z53" i="1"/>
  <c r="AG53" i="1" s="1"/>
  <c r="AA53" i="1"/>
  <c r="AH53" i="1" s="1"/>
  <c r="U54" i="1"/>
  <c r="V54" i="1"/>
  <c r="AC54" i="1" s="1"/>
  <c r="W54" i="1"/>
  <c r="AD54" i="1" s="1"/>
  <c r="X54" i="1"/>
  <c r="AE54" i="1" s="1"/>
  <c r="Y54" i="1"/>
  <c r="AF54" i="1" s="1"/>
  <c r="Z54" i="1"/>
  <c r="AG54" i="1" s="1"/>
  <c r="AA54" i="1"/>
  <c r="AH54" i="1" s="1"/>
  <c r="U55" i="1"/>
  <c r="V55" i="1"/>
  <c r="AC55" i="1" s="1"/>
  <c r="W55" i="1"/>
  <c r="AD55" i="1" s="1"/>
  <c r="X55" i="1"/>
  <c r="AE55" i="1" s="1"/>
  <c r="Y55" i="1"/>
  <c r="AF55" i="1" s="1"/>
  <c r="Z55" i="1"/>
  <c r="AG55" i="1" s="1"/>
  <c r="AA55" i="1"/>
  <c r="AH55" i="1" s="1"/>
  <c r="U56" i="1"/>
  <c r="V56" i="1"/>
  <c r="AC56" i="1" s="1"/>
  <c r="W56" i="1"/>
  <c r="AD56" i="1" s="1"/>
  <c r="X56" i="1"/>
  <c r="AE56" i="1" s="1"/>
  <c r="Y56" i="1"/>
  <c r="AF56" i="1" s="1"/>
  <c r="Z56" i="1"/>
  <c r="AG56" i="1" s="1"/>
  <c r="AA56" i="1"/>
  <c r="AH56" i="1" s="1"/>
  <c r="U57" i="1"/>
  <c r="V57" i="1"/>
  <c r="AC57" i="1" s="1"/>
  <c r="W57" i="1"/>
  <c r="AD57" i="1" s="1"/>
  <c r="X57" i="1"/>
  <c r="AE57" i="1" s="1"/>
  <c r="Y57" i="1"/>
  <c r="AF57" i="1" s="1"/>
  <c r="Z57" i="1"/>
  <c r="AG57" i="1" s="1"/>
  <c r="AA57" i="1"/>
  <c r="AH57" i="1" s="1"/>
  <c r="U58" i="1"/>
  <c r="V58" i="1"/>
  <c r="AC58" i="1" s="1"/>
  <c r="W58" i="1"/>
  <c r="AD58" i="1" s="1"/>
  <c r="X58" i="1"/>
  <c r="AE58" i="1" s="1"/>
  <c r="Y58" i="1"/>
  <c r="AF58" i="1" s="1"/>
  <c r="Z58" i="1"/>
  <c r="AG58" i="1" s="1"/>
  <c r="AA58" i="1"/>
  <c r="AH58" i="1" s="1"/>
  <c r="U59" i="1"/>
  <c r="V59" i="1"/>
  <c r="AC59" i="1" s="1"/>
  <c r="W59" i="1"/>
  <c r="AD59" i="1" s="1"/>
  <c r="X59" i="1"/>
  <c r="AE59" i="1" s="1"/>
  <c r="Y59" i="1"/>
  <c r="AF59" i="1" s="1"/>
  <c r="Z59" i="1"/>
  <c r="AG59" i="1" s="1"/>
  <c r="AA59" i="1"/>
  <c r="AH59" i="1" s="1"/>
  <c r="U60" i="1"/>
  <c r="V60" i="1"/>
  <c r="AC60" i="1" s="1"/>
  <c r="W60" i="1"/>
  <c r="AD60" i="1" s="1"/>
  <c r="X60" i="1"/>
  <c r="AE60" i="1" s="1"/>
  <c r="Y60" i="1"/>
  <c r="AF60" i="1" s="1"/>
  <c r="Z60" i="1"/>
  <c r="AG60" i="1" s="1"/>
  <c r="AA60" i="1"/>
  <c r="AH60" i="1" s="1"/>
  <c r="U61" i="1"/>
  <c r="V61" i="1"/>
  <c r="AC61" i="1" s="1"/>
  <c r="W61" i="1"/>
  <c r="AD61" i="1" s="1"/>
  <c r="X61" i="1"/>
  <c r="AE61" i="1" s="1"/>
  <c r="Y61" i="1"/>
  <c r="AF61" i="1" s="1"/>
  <c r="Z61" i="1"/>
  <c r="AG61" i="1" s="1"/>
  <c r="AA61" i="1"/>
  <c r="AH61" i="1" s="1"/>
  <c r="U62" i="1"/>
  <c r="V62" i="1"/>
  <c r="AC62" i="1" s="1"/>
  <c r="W62" i="1"/>
  <c r="AD62" i="1" s="1"/>
  <c r="X62" i="1"/>
  <c r="AE62" i="1" s="1"/>
  <c r="Y62" i="1"/>
  <c r="AF62" i="1" s="1"/>
  <c r="Z62" i="1"/>
  <c r="AG62" i="1" s="1"/>
  <c r="AA62" i="1"/>
  <c r="AH62" i="1" s="1"/>
  <c r="U63" i="1"/>
  <c r="V63" i="1"/>
  <c r="AC63" i="1" s="1"/>
  <c r="W63" i="1"/>
  <c r="AD63" i="1" s="1"/>
  <c r="X63" i="1"/>
  <c r="AE63" i="1" s="1"/>
  <c r="Y63" i="1"/>
  <c r="AF63" i="1" s="1"/>
  <c r="Z63" i="1"/>
  <c r="AG63" i="1" s="1"/>
  <c r="AA63" i="1"/>
  <c r="AH63" i="1" s="1"/>
  <c r="U64" i="1"/>
  <c r="V64" i="1"/>
  <c r="AC64" i="1" s="1"/>
  <c r="W64" i="1"/>
  <c r="AD64" i="1" s="1"/>
  <c r="X64" i="1"/>
  <c r="AE64" i="1" s="1"/>
  <c r="Y64" i="1"/>
  <c r="AF64" i="1" s="1"/>
  <c r="Z64" i="1"/>
  <c r="AG64" i="1" s="1"/>
  <c r="AA64" i="1"/>
  <c r="AH64" i="1" s="1"/>
  <c r="U65" i="1"/>
  <c r="V65" i="1"/>
  <c r="AC65" i="1" s="1"/>
  <c r="W65" i="1"/>
  <c r="AD65" i="1" s="1"/>
  <c r="X65" i="1"/>
  <c r="AE65" i="1" s="1"/>
  <c r="Y65" i="1"/>
  <c r="AF65" i="1" s="1"/>
  <c r="Z65" i="1"/>
  <c r="AG65" i="1" s="1"/>
  <c r="AA65" i="1"/>
  <c r="AH65" i="1" s="1"/>
  <c r="U66" i="1"/>
  <c r="V66" i="1"/>
  <c r="AC66" i="1" s="1"/>
  <c r="W66" i="1"/>
  <c r="AD66" i="1" s="1"/>
  <c r="X66" i="1"/>
  <c r="AE66" i="1" s="1"/>
  <c r="Y66" i="1"/>
  <c r="AF66" i="1" s="1"/>
  <c r="Z66" i="1"/>
  <c r="AG66" i="1" s="1"/>
  <c r="AA66" i="1"/>
  <c r="AH66" i="1" s="1"/>
  <c r="U67" i="1"/>
  <c r="V67" i="1"/>
  <c r="AC67" i="1" s="1"/>
  <c r="W67" i="1"/>
  <c r="AD67" i="1" s="1"/>
  <c r="X67" i="1"/>
  <c r="AE67" i="1" s="1"/>
  <c r="Y67" i="1"/>
  <c r="AF67" i="1" s="1"/>
  <c r="Z67" i="1"/>
  <c r="AG67" i="1" s="1"/>
  <c r="AA67" i="1"/>
  <c r="AH67" i="1" s="1"/>
  <c r="U68" i="1"/>
  <c r="V68" i="1"/>
  <c r="AC68" i="1" s="1"/>
  <c r="W68" i="1"/>
  <c r="AD68" i="1" s="1"/>
  <c r="X68" i="1"/>
  <c r="AE68" i="1" s="1"/>
  <c r="Y68" i="1"/>
  <c r="AF68" i="1" s="1"/>
  <c r="Z68" i="1"/>
  <c r="AG68" i="1" s="1"/>
  <c r="AA68" i="1"/>
  <c r="AH68" i="1" s="1"/>
  <c r="U69" i="1"/>
  <c r="V69" i="1"/>
  <c r="AC69" i="1" s="1"/>
  <c r="W69" i="1"/>
  <c r="AD69" i="1" s="1"/>
  <c r="X69" i="1"/>
  <c r="AE69" i="1" s="1"/>
  <c r="Y69" i="1"/>
  <c r="AF69" i="1" s="1"/>
  <c r="Z69" i="1"/>
  <c r="AG69" i="1" s="1"/>
  <c r="AA69" i="1"/>
  <c r="AH69" i="1" s="1"/>
  <c r="U70" i="1"/>
  <c r="V70" i="1"/>
  <c r="AC70" i="1" s="1"/>
  <c r="W70" i="1"/>
  <c r="AD70" i="1" s="1"/>
  <c r="X70" i="1"/>
  <c r="AE70" i="1" s="1"/>
  <c r="Y70" i="1"/>
  <c r="AF70" i="1" s="1"/>
  <c r="Z70" i="1"/>
  <c r="AG70" i="1" s="1"/>
  <c r="AA70" i="1"/>
  <c r="AH70" i="1" s="1"/>
  <c r="U71" i="1"/>
  <c r="V71" i="1"/>
  <c r="AC71" i="1" s="1"/>
  <c r="W71" i="1"/>
  <c r="AD71" i="1" s="1"/>
  <c r="X71" i="1"/>
  <c r="AE71" i="1" s="1"/>
  <c r="Y71" i="1"/>
  <c r="AF71" i="1" s="1"/>
  <c r="Z71" i="1"/>
  <c r="AG71" i="1" s="1"/>
  <c r="AA71" i="1"/>
  <c r="AH71" i="1" s="1"/>
  <c r="U72" i="1"/>
  <c r="V72" i="1"/>
  <c r="AC72" i="1" s="1"/>
  <c r="W72" i="1"/>
  <c r="AD72" i="1" s="1"/>
  <c r="X72" i="1"/>
  <c r="AE72" i="1" s="1"/>
  <c r="Y72" i="1"/>
  <c r="AF72" i="1" s="1"/>
  <c r="Z72" i="1"/>
  <c r="AG72" i="1" s="1"/>
  <c r="AA72" i="1"/>
  <c r="AH72" i="1" s="1"/>
  <c r="U73" i="1"/>
  <c r="V73" i="1"/>
  <c r="AC73" i="1" s="1"/>
  <c r="W73" i="1"/>
  <c r="AD73" i="1" s="1"/>
  <c r="X73" i="1"/>
  <c r="AE73" i="1" s="1"/>
  <c r="Y73" i="1"/>
  <c r="AF73" i="1" s="1"/>
  <c r="Z73" i="1"/>
  <c r="AG73" i="1" s="1"/>
  <c r="AA73" i="1"/>
  <c r="AH73" i="1" s="1"/>
  <c r="U74" i="1"/>
  <c r="V74" i="1"/>
  <c r="AC74" i="1" s="1"/>
  <c r="W74" i="1"/>
  <c r="AD74" i="1" s="1"/>
  <c r="X74" i="1"/>
  <c r="AE74" i="1" s="1"/>
  <c r="Y74" i="1"/>
  <c r="AF74" i="1" s="1"/>
  <c r="Z74" i="1"/>
  <c r="AG74" i="1" s="1"/>
  <c r="AA74" i="1"/>
  <c r="AH74" i="1" s="1"/>
  <c r="U75" i="1"/>
  <c r="V75" i="1"/>
  <c r="AC75" i="1" s="1"/>
  <c r="W75" i="1"/>
  <c r="AD75" i="1" s="1"/>
  <c r="X75" i="1"/>
  <c r="AE75" i="1" s="1"/>
  <c r="Y75" i="1"/>
  <c r="AF75" i="1" s="1"/>
  <c r="Z75" i="1"/>
  <c r="AG75" i="1" s="1"/>
  <c r="AA75" i="1"/>
  <c r="AH75" i="1" s="1"/>
  <c r="U76" i="1"/>
  <c r="V76" i="1"/>
  <c r="AC76" i="1" s="1"/>
  <c r="W76" i="1"/>
  <c r="AD76" i="1" s="1"/>
  <c r="X76" i="1"/>
  <c r="AE76" i="1" s="1"/>
  <c r="Y76" i="1"/>
  <c r="AF76" i="1" s="1"/>
  <c r="Z76" i="1"/>
  <c r="AG76" i="1" s="1"/>
  <c r="AA76" i="1"/>
  <c r="AH76" i="1" s="1"/>
  <c r="U77" i="1"/>
  <c r="V77" i="1"/>
  <c r="AC77" i="1" s="1"/>
  <c r="W77" i="1"/>
  <c r="AD77" i="1" s="1"/>
  <c r="X77" i="1"/>
  <c r="AE77" i="1" s="1"/>
  <c r="Y77" i="1"/>
  <c r="AF77" i="1" s="1"/>
  <c r="Z77" i="1"/>
  <c r="AG77" i="1" s="1"/>
  <c r="AA77" i="1"/>
  <c r="AH77" i="1" s="1"/>
  <c r="U78" i="1"/>
  <c r="V78" i="1"/>
  <c r="AC78" i="1" s="1"/>
  <c r="W78" i="1"/>
  <c r="AD78" i="1" s="1"/>
  <c r="X78" i="1"/>
  <c r="AE78" i="1" s="1"/>
  <c r="Y78" i="1"/>
  <c r="AF78" i="1" s="1"/>
  <c r="Z78" i="1"/>
  <c r="AG78" i="1" s="1"/>
  <c r="AA78" i="1"/>
  <c r="AH78" i="1" s="1"/>
  <c r="U79" i="1"/>
  <c r="V79" i="1"/>
  <c r="AC79" i="1" s="1"/>
  <c r="W79" i="1"/>
  <c r="AD79" i="1" s="1"/>
  <c r="X79" i="1"/>
  <c r="AE79" i="1" s="1"/>
  <c r="Y79" i="1"/>
  <c r="AF79" i="1" s="1"/>
  <c r="Z79" i="1"/>
  <c r="AG79" i="1" s="1"/>
  <c r="AA79" i="1"/>
  <c r="AH79" i="1" s="1"/>
  <c r="U80" i="1"/>
  <c r="V80" i="1"/>
  <c r="AC80" i="1" s="1"/>
  <c r="W80" i="1"/>
  <c r="AD80" i="1" s="1"/>
  <c r="X80" i="1"/>
  <c r="AE80" i="1" s="1"/>
  <c r="Y80" i="1"/>
  <c r="AF80" i="1" s="1"/>
  <c r="Z80" i="1"/>
  <c r="AG80" i="1" s="1"/>
  <c r="AA80" i="1"/>
  <c r="AH80" i="1" s="1"/>
  <c r="U81" i="1"/>
  <c r="V81" i="1"/>
  <c r="AC81" i="1" s="1"/>
  <c r="W81" i="1"/>
  <c r="AD81" i="1" s="1"/>
  <c r="X81" i="1"/>
  <c r="AE81" i="1" s="1"/>
  <c r="Y81" i="1"/>
  <c r="AF81" i="1" s="1"/>
  <c r="Z81" i="1"/>
  <c r="AG81" i="1" s="1"/>
  <c r="AA81" i="1"/>
  <c r="AH81" i="1" s="1"/>
  <c r="U82" i="1"/>
  <c r="V82" i="1"/>
  <c r="AC82" i="1" s="1"/>
  <c r="W82" i="1"/>
  <c r="AD82" i="1" s="1"/>
  <c r="X82" i="1"/>
  <c r="AE82" i="1" s="1"/>
  <c r="Y82" i="1"/>
  <c r="AF82" i="1" s="1"/>
  <c r="Z82" i="1"/>
  <c r="AG82" i="1" s="1"/>
  <c r="AA82" i="1"/>
  <c r="AH82" i="1" s="1"/>
  <c r="U83" i="1"/>
  <c r="V83" i="1"/>
  <c r="AC83" i="1" s="1"/>
  <c r="W83" i="1"/>
  <c r="AD83" i="1" s="1"/>
  <c r="X83" i="1"/>
  <c r="AE83" i="1" s="1"/>
  <c r="Y83" i="1"/>
  <c r="AF83" i="1" s="1"/>
  <c r="Z83" i="1"/>
  <c r="AG83" i="1" s="1"/>
  <c r="AA83" i="1"/>
  <c r="AH83" i="1" s="1"/>
  <c r="U84" i="1"/>
  <c r="V84" i="1"/>
  <c r="AC84" i="1" s="1"/>
  <c r="W84" i="1"/>
  <c r="AD84" i="1" s="1"/>
  <c r="X84" i="1"/>
  <c r="AE84" i="1" s="1"/>
  <c r="Y84" i="1"/>
  <c r="AF84" i="1" s="1"/>
  <c r="Z84" i="1"/>
  <c r="AG84" i="1" s="1"/>
  <c r="AA84" i="1"/>
  <c r="AH84" i="1" s="1"/>
  <c r="U85" i="1"/>
  <c r="V85" i="1"/>
  <c r="AC85" i="1" s="1"/>
  <c r="W85" i="1"/>
  <c r="AD85" i="1" s="1"/>
  <c r="X85" i="1"/>
  <c r="AE85" i="1" s="1"/>
  <c r="Y85" i="1"/>
  <c r="AF85" i="1" s="1"/>
  <c r="Z85" i="1"/>
  <c r="AG85" i="1" s="1"/>
  <c r="AA85" i="1"/>
  <c r="AH85" i="1" s="1"/>
  <c r="U86" i="1"/>
  <c r="V86" i="1"/>
  <c r="AC86" i="1" s="1"/>
  <c r="W86" i="1"/>
  <c r="AD86" i="1" s="1"/>
  <c r="X86" i="1"/>
  <c r="AE86" i="1" s="1"/>
  <c r="Y86" i="1"/>
  <c r="AF86" i="1" s="1"/>
  <c r="Z86" i="1"/>
  <c r="AG86" i="1" s="1"/>
  <c r="AA86" i="1"/>
  <c r="AH86" i="1" s="1"/>
  <c r="U87" i="1"/>
  <c r="V87" i="1"/>
  <c r="AC87" i="1" s="1"/>
  <c r="W87" i="1"/>
  <c r="AD87" i="1" s="1"/>
  <c r="X87" i="1"/>
  <c r="AE87" i="1" s="1"/>
  <c r="Y87" i="1"/>
  <c r="AF87" i="1" s="1"/>
  <c r="Z87" i="1"/>
  <c r="AG87" i="1" s="1"/>
  <c r="AA87" i="1"/>
  <c r="AH87" i="1" s="1"/>
  <c r="U88" i="1"/>
  <c r="V88" i="1"/>
  <c r="AC88" i="1" s="1"/>
  <c r="W88" i="1"/>
  <c r="AD88" i="1" s="1"/>
  <c r="X88" i="1"/>
  <c r="AE88" i="1" s="1"/>
  <c r="Y88" i="1"/>
  <c r="AF88" i="1" s="1"/>
  <c r="Z88" i="1"/>
  <c r="AG88" i="1" s="1"/>
  <c r="AA88" i="1"/>
  <c r="AH88" i="1" s="1"/>
  <c r="U89" i="1"/>
  <c r="V89" i="1"/>
  <c r="AC89" i="1" s="1"/>
  <c r="W89" i="1"/>
  <c r="AD89" i="1" s="1"/>
  <c r="X89" i="1"/>
  <c r="AE89" i="1" s="1"/>
  <c r="Y89" i="1"/>
  <c r="AF89" i="1" s="1"/>
  <c r="Z89" i="1"/>
  <c r="AG89" i="1" s="1"/>
  <c r="AA89" i="1"/>
  <c r="AH89" i="1" s="1"/>
  <c r="U90" i="1"/>
  <c r="V90" i="1"/>
  <c r="AC90" i="1" s="1"/>
  <c r="W90" i="1"/>
  <c r="AD90" i="1" s="1"/>
  <c r="X90" i="1"/>
  <c r="AE90" i="1" s="1"/>
  <c r="Y90" i="1"/>
  <c r="AF90" i="1" s="1"/>
  <c r="Z90" i="1"/>
  <c r="AG90" i="1" s="1"/>
  <c r="AA90" i="1"/>
  <c r="AH90" i="1" s="1"/>
  <c r="U91" i="1"/>
  <c r="V91" i="1"/>
  <c r="AC91" i="1" s="1"/>
  <c r="W91" i="1"/>
  <c r="AD91" i="1" s="1"/>
  <c r="X91" i="1"/>
  <c r="AE91" i="1" s="1"/>
  <c r="Y91" i="1"/>
  <c r="AF91" i="1" s="1"/>
  <c r="Z91" i="1"/>
  <c r="AG91" i="1" s="1"/>
  <c r="AA91" i="1"/>
  <c r="AH91" i="1" s="1"/>
  <c r="U92" i="1"/>
  <c r="V92" i="1"/>
  <c r="AC92" i="1" s="1"/>
  <c r="W92" i="1"/>
  <c r="AD92" i="1" s="1"/>
  <c r="X92" i="1"/>
  <c r="AE92" i="1" s="1"/>
  <c r="Y92" i="1"/>
  <c r="AF92" i="1" s="1"/>
  <c r="Z92" i="1"/>
  <c r="AG92" i="1" s="1"/>
  <c r="AA92" i="1"/>
  <c r="AH92" i="1" s="1"/>
  <c r="U93" i="1"/>
  <c r="V93" i="1"/>
  <c r="AC93" i="1" s="1"/>
  <c r="W93" i="1"/>
  <c r="AD93" i="1" s="1"/>
  <c r="X93" i="1"/>
  <c r="AE93" i="1" s="1"/>
  <c r="Y93" i="1"/>
  <c r="AF93" i="1" s="1"/>
  <c r="Z93" i="1"/>
  <c r="AG93" i="1" s="1"/>
  <c r="AA93" i="1"/>
  <c r="AH93" i="1" s="1"/>
  <c r="U94" i="1"/>
  <c r="V94" i="1"/>
  <c r="AC94" i="1" s="1"/>
  <c r="W94" i="1"/>
  <c r="AD94" i="1" s="1"/>
  <c r="X94" i="1"/>
  <c r="AE94" i="1" s="1"/>
  <c r="Y94" i="1"/>
  <c r="AF94" i="1" s="1"/>
  <c r="Z94" i="1"/>
  <c r="AG94" i="1" s="1"/>
  <c r="AA94" i="1"/>
  <c r="AH94" i="1" s="1"/>
  <c r="U95" i="1"/>
  <c r="V95" i="1"/>
  <c r="AC95" i="1" s="1"/>
  <c r="W95" i="1"/>
  <c r="AD95" i="1" s="1"/>
  <c r="X95" i="1"/>
  <c r="AE95" i="1" s="1"/>
  <c r="Y95" i="1"/>
  <c r="AF95" i="1" s="1"/>
  <c r="Z95" i="1"/>
  <c r="AG95" i="1" s="1"/>
  <c r="AA95" i="1"/>
  <c r="AH95" i="1" s="1"/>
  <c r="U96" i="1"/>
  <c r="V96" i="1"/>
  <c r="AC96" i="1" s="1"/>
  <c r="W96" i="1"/>
  <c r="AD96" i="1" s="1"/>
  <c r="X96" i="1"/>
  <c r="AE96" i="1" s="1"/>
  <c r="Y96" i="1"/>
  <c r="AF96" i="1" s="1"/>
  <c r="Z96" i="1"/>
  <c r="AG96" i="1" s="1"/>
  <c r="AA96" i="1"/>
  <c r="AH96" i="1" s="1"/>
  <c r="U97" i="1"/>
  <c r="V97" i="1"/>
  <c r="AC97" i="1" s="1"/>
  <c r="W97" i="1"/>
  <c r="AD97" i="1" s="1"/>
  <c r="X97" i="1"/>
  <c r="AE97" i="1" s="1"/>
  <c r="Y97" i="1"/>
  <c r="AF97" i="1" s="1"/>
  <c r="Z97" i="1"/>
  <c r="AG97" i="1" s="1"/>
  <c r="AA97" i="1"/>
  <c r="AH97" i="1" s="1"/>
  <c r="AA2" i="1"/>
  <c r="AH2" i="1" s="1"/>
  <c r="Z2" i="1"/>
  <c r="AG2" i="1" s="1"/>
  <c r="Y2" i="1"/>
  <c r="AF2" i="1" s="1"/>
  <c r="X2" i="1"/>
  <c r="AE2" i="1" s="1"/>
  <c r="W2" i="1"/>
  <c r="AD2" i="1" s="1"/>
  <c r="V2" i="1"/>
  <c r="AC2" i="1" s="1"/>
  <c r="U2" i="1"/>
</calcChain>
</file>

<file path=xl/sharedStrings.xml><?xml version="1.0" encoding="utf-8"?>
<sst xmlns="http://schemas.openxmlformats.org/spreadsheetml/2006/main" count="14793" uniqueCount="1968">
  <si>
    <t>Chennai - Central</t>
  </si>
  <si>
    <t>BAASHYAAM CONSTRUCTIONS PVT.LTD</t>
  </si>
  <si>
    <t>33AACCB4376P1ZC</t>
  </si>
  <si>
    <t>CHC235RS1Q1297</t>
  </si>
  <si>
    <t>REGISTERED</t>
  </si>
  <si>
    <t>CBE-North</t>
  </si>
  <si>
    <t>PALANISAMY</t>
  </si>
  <si>
    <t>33AABCN1240P1ZK</t>
  </si>
  <si>
    <t>CBN105RS1Q922</t>
  </si>
  <si>
    <t>Udumalpet</t>
  </si>
  <si>
    <t>Poly Mech wires India Pvt Ltd</t>
  </si>
  <si>
    <t>33AAECP2385E1ZM</t>
  </si>
  <si>
    <t>PGIBP188021042</t>
  </si>
  <si>
    <t>CBE-Metro</t>
  </si>
  <si>
    <t>Dr.Ramesh Shanmugam</t>
  </si>
  <si>
    <t>33AAPFV9448L1ZA</t>
  </si>
  <si>
    <t>CBM026IA1Q1228</t>
  </si>
  <si>
    <t>N.CHITRAKALA.</t>
  </si>
  <si>
    <t>33AAMFV2616H1Z6</t>
  </si>
  <si>
    <t>PGNICI21236966</t>
  </si>
  <si>
    <t>Prabhu G</t>
  </si>
  <si>
    <t>33AADCE0094J1ZT</t>
  </si>
  <si>
    <t>PGCCAN519643400</t>
  </si>
  <si>
    <t>Epsilon Ultra Automation Pvt Ltd</t>
  </si>
  <si>
    <t>PGCCAN519643754</t>
  </si>
  <si>
    <t>Tiruppur</t>
  </si>
  <si>
    <t>Cyclone Fabrics</t>
  </si>
  <si>
    <t>33AAFFC2692F1ZO</t>
  </si>
  <si>
    <t>CBN166RS1Q347</t>
  </si>
  <si>
    <t>M.Viswanathan &amp; V.Sumathi</t>
  </si>
  <si>
    <t>33AAPFV3873R1Z5</t>
  </si>
  <si>
    <t>PGCCAN518948007</t>
  </si>
  <si>
    <t>Palladam</t>
  </si>
  <si>
    <t>RUCKMANI</t>
  </si>
  <si>
    <t>33AAGFO3594D1ZC</t>
  </si>
  <si>
    <t>CBS244RS1Q420</t>
  </si>
  <si>
    <t>N.Prakash</t>
  </si>
  <si>
    <t>33AXIPP5028L1Z7</t>
  </si>
  <si>
    <t>PGCCAN519150939</t>
  </si>
  <si>
    <t>S. PALANISWAMY</t>
  </si>
  <si>
    <t>33AAOFT1785F1ZY</t>
  </si>
  <si>
    <t>PGCCAN518757285</t>
  </si>
  <si>
    <t>AMMAN SPINNERS</t>
  </si>
  <si>
    <t>33ABRFA6517A1ZQ</t>
  </si>
  <si>
    <t>PGCICI519876384</t>
  </si>
  <si>
    <t>SALEM</t>
  </si>
  <si>
    <t>VIJAYAKUMAR.M.S</t>
  </si>
  <si>
    <t>33AAECM9299C1ZA</t>
  </si>
  <si>
    <t>PGNICI21234295</t>
  </si>
  <si>
    <t>V.SINGARAVEL</t>
  </si>
  <si>
    <t>33AADCT4784EIZC</t>
  </si>
  <si>
    <t>PGIBP187692730</t>
  </si>
  <si>
    <t>R.VISWANATHAN</t>
  </si>
  <si>
    <t>33ABQPV4644N1ZU</t>
  </si>
  <si>
    <t>PGNSBI15681731</t>
  </si>
  <si>
    <t>ERODE</t>
  </si>
  <si>
    <t>M.SHANMUGASUNDARAM</t>
  </si>
  <si>
    <t>33AJCPS0938G1ZC</t>
  </si>
  <si>
    <t>PGCCAN519910070</t>
  </si>
  <si>
    <t>P.RAJASEKARAN</t>
  </si>
  <si>
    <t>33AICPR6758C1Z9</t>
  </si>
  <si>
    <t>PGIBP188545203</t>
  </si>
  <si>
    <t>AJANTHA IRRIGATION</t>
  </si>
  <si>
    <t>33BZEPR7132N1ZZ</t>
  </si>
  <si>
    <t>PGCCAN519339696</t>
  </si>
  <si>
    <t>GOBI</t>
  </si>
  <si>
    <t>M/S. PREMIER CONE</t>
  </si>
  <si>
    <t>33AAFFP8519G1Z7</t>
  </si>
  <si>
    <t>PGNSBI15802352</t>
  </si>
  <si>
    <t>NAMAKKAL</t>
  </si>
  <si>
    <t>J.J. TEXTILE MILLS</t>
  </si>
  <si>
    <t>33AGXPJ9588M1Z6</t>
  </si>
  <si>
    <t>PGCCAN519669120</t>
  </si>
  <si>
    <t>Chennai - South1</t>
  </si>
  <si>
    <t>Uma Ganesan</t>
  </si>
  <si>
    <t>33AANPU3031G1ZS</t>
  </si>
  <si>
    <t>PGCCAN518740268</t>
  </si>
  <si>
    <t>Chennai - South2</t>
  </si>
  <si>
    <t>KUMARASWAMY PROPERTY HOLDINGS PVT LTD</t>
  </si>
  <si>
    <t>33AAFCK4418A1Z4</t>
  </si>
  <si>
    <t>PGNINB37369872</t>
  </si>
  <si>
    <t>NAVIN HOUSING AND PROPERTIES PVT LTD</t>
  </si>
  <si>
    <t>33AAACN9269M1ZY</t>
  </si>
  <si>
    <t>CHC182RS1Q558</t>
  </si>
  <si>
    <t>Chennai - West</t>
  </si>
  <si>
    <t>Project Manager</t>
  </si>
  <si>
    <t>33AAACG8904C1Z2</t>
  </si>
  <si>
    <t>CHW457AR2D811</t>
  </si>
  <si>
    <t>Brigade Xanadu Aspiro Owners Association</t>
  </si>
  <si>
    <t>33AAACB7459FIZT</t>
  </si>
  <si>
    <t>PGNSBI15753282</t>
  </si>
  <si>
    <t>C.BASKER</t>
  </si>
  <si>
    <t>33AAPPB1448J1ZT</t>
  </si>
  <si>
    <t>PGNIOB38506829</t>
  </si>
  <si>
    <t>CHW457AR2D810</t>
  </si>
  <si>
    <t>PGNSBI15753275</t>
  </si>
  <si>
    <t>COUNCIL FOR LEATHER EXPORTS</t>
  </si>
  <si>
    <t>33AAACC4697G1ZO</t>
  </si>
  <si>
    <t>PGCCAN517912600</t>
  </si>
  <si>
    <t>Appasamy Associates Private Limited</t>
  </si>
  <si>
    <t>33AASCA3660R1Z0</t>
  </si>
  <si>
    <t>CHW172RS1Q739</t>
  </si>
  <si>
    <t>Chengalpattu</t>
  </si>
  <si>
    <t>FLYJAC LOGISTICS PRIVATE LIMITED</t>
  </si>
  <si>
    <t>33AABCF2133M2ZV</t>
  </si>
  <si>
    <t>CHG562IA1Q708</t>
  </si>
  <si>
    <t>ISHA SANTHOSHAM RESIDENCE WELFARE ASSOCIATION</t>
  </si>
  <si>
    <t>33AAPFC9031Q1ZW</t>
  </si>
  <si>
    <t>PGNICI21215520</t>
  </si>
  <si>
    <t>PGCAXU519585866</t>
  </si>
  <si>
    <t>PGCAXU519587055</t>
  </si>
  <si>
    <t>MADURAI-METRO</t>
  </si>
  <si>
    <t>PR.AL.M.M.AN.Muthukarupan Chettiar</t>
  </si>
  <si>
    <t>33AAAHP7834B1ZI</t>
  </si>
  <si>
    <t>MDM026RS1Q729</t>
  </si>
  <si>
    <t>THENI</t>
  </si>
  <si>
    <t>FORES OXIDE INDUSTRIES</t>
  </si>
  <si>
    <t>33AAAFF4289Q1ZY</t>
  </si>
  <si>
    <t>PGCCAN518813564</t>
  </si>
  <si>
    <t>TIRUNELVELI</t>
  </si>
  <si>
    <t>Manager Electropetroleumand energy</t>
  </si>
  <si>
    <t>33ATOPS4885NIZN</t>
  </si>
  <si>
    <t>PGCCAN518077282</t>
  </si>
  <si>
    <t>KANYAKUMARI</t>
  </si>
  <si>
    <t>Marshal Stalin</t>
  </si>
  <si>
    <t>33AVGPJ6885R1ZO</t>
  </si>
  <si>
    <t>PGIBP214686634</t>
  </si>
  <si>
    <t>TRICHY METRO</t>
  </si>
  <si>
    <t>R.VIJAYARANI</t>
  </si>
  <si>
    <t>33ADTPV3475GIZZ</t>
  </si>
  <si>
    <t>TRM206IA2Q1343</t>
  </si>
  <si>
    <t>KARUR</t>
  </si>
  <si>
    <t>CHANDRASEKAR M</t>
  </si>
  <si>
    <t>33BDGPC9517E1ZV</t>
  </si>
  <si>
    <t>TRK002IA2Q2849</t>
  </si>
  <si>
    <t>Mr.K.Rajendaran</t>
  </si>
  <si>
    <t>33AACCV3364P1ZY</t>
  </si>
  <si>
    <t>PGCCAN520439921</t>
  </si>
  <si>
    <t>A R SADASIVAM</t>
  </si>
  <si>
    <t>33AABFS0854K1Z9</t>
  </si>
  <si>
    <t>PGCCAN520480559</t>
  </si>
  <si>
    <t>CHITRA</t>
  </si>
  <si>
    <t>33AABFS0854K1ZP</t>
  </si>
  <si>
    <t>PGCCAN520479723</t>
  </si>
  <si>
    <t>P.SASIKUMAR</t>
  </si>
  <si>
    <t>33AHOPM1704E1ZP</t>
  </si>
  <si>
    <t>PGNICI21248846</t>
  </si>
  <si>
    <t>MALLOW INTERNATIONAL</t>
  </si>
  <si>
    <t>33AABFM1014B1ZC</t>
  </si>
  <si>
    <t>PGCCAN519218719</t>
  </si>
  <si>
    <t>VS RAMAKRISHNAN</t>
  </si>
  <si>
    <t>33AAAFU1555C1ZP</t>
  </si>
  <si>
    <t>PGNIOB38482514</t>
  </si>
  <si>
    <t>Devi Akilandeswari</t>
  </si>
  <si>
    <t>33AAHFA0768Q1Z4</t>
  </si>
  <si>
    <t>PGXTMB948182</t>
  </si>
  <si>
    <t>THIRUVARUR</t>
  </si>
  <si>
    <t>G.KAMALAKANI</t>
  </si>
  <si>
    <t>33AA1CR7438LIZX</t>
  </si>
  <si>
    <t>PGCCAN521571504</t>
  </si>
  <si>
    <t>KANCHEEPURAM</t>
  </si>
  <si>
    <t>S.Jayachandran</t>
  </si>
  <si>
    <t>33AACTA1724D1ZH</t>
  </si>
  <si>
    <t>PGNIOB38602875</t>
  </si>
  <si>
    <t>TIRUVANNAMALAI</t>
  </si>
  <si>
    <t>Mr.Ambikapathy</t>
  </si>
  <si>
    <t>33AAFPA6629N1ZN</t>
  </si>
  <si>
    <t>PGIBP188628489</t>
  </si>
  <si>
    <t>Dr.PRADEEP GANESAN</t>
  </si>
  <si>
    <t>33CEHPP4916F1ZJ</t>
  </si>
  <si>
    <t>PGNSBI15753574</t>
  </si>
  <si>
    <t>APRIL</t>
  </si>
  <si>
    <t>Invoice No.</t>
  </si>
  <si>
    <t>Total Bill Amount</t>
  </si>
  <si>
    <t>Total Value</t>
  </si>
  <si>
    <t>GST Exemption</t>
  </si>
  <si>
    <t>GST Amount</t>
  </si>
  <si>
    <t>IGST</t>
  </si>
  <si>
    <t>SGST</t>
  </si>
  <si>
    <t>CGST</t>
  </si>
  <si>
    <t>Network Chargers</t>
  </si>
  <si>
    <t>SAC</t>
  </si>
  <si>
    <t>Receipt No</t>
  </si>
  <si>
    <t>Collection Date</t>
  </si>
  <si>
    <t>GST Number</t>
  </si>
  <si>
    <t>Consumer Name</t>
  </si>
  <si>
    <t>cuscode</t>
  </si>
  <si>
    <t>Circle Name</t>
  </si>
  <si>
    <t>TYPE</t>
  </si>
  <si>
    <t>MONTH</t>
  </si>
  <si>
    <t>Chennai - North</t>
  </si>
  <si>
    <t>The Secretary</t>
  </si>
  <si>
    <t>CBE-South</t>
  </si>
  <si>
    <t>Nilgiris</t>
  </si>
  <si>
    <t>METTUR</t>
  </si>
  <si>
    <t>DINDIGUL</t>
  </si>
  <si>
    <t>MADURAI</t>
  </si>
  <si>
    <t>SIVAGANGAI</t>
  </si>
  <si>
    <t>RAMNAD</t>
  </si>
  <si>
    <t>VIRUDUNAGAR</t>
  </si>
  <si>
    <t>TUTICORIN</t>
  </si>
  <si>
    <t>PERAMBALUR</t>
  </si>
  <si>
    <t>THANJAVUR</t>
  </si>
  <si>
    <t>NAGAPATTINAM</t>
  </si>
  <si>
    <t>PUDUKKOTTAI</t>
  </si>
  <si>
    <t>VELLORE</t>
  </si>
  <si>
    <t>P.BHAVANI</t>
  </si>
  <si>
    <t>TIRUPATTUR</t>
  </si>
  <si>
    <t>DHARMAPURI</t>
  </si>
  <si>
    <t>KRISHNAGIRI</t>
  </si>
  <si>
    <t>VILUPPURAM</t>
  </si>
  <si>
    <t>KALLAKURICHI</t>
  </si>
  <si>
    <t>CUDDALORE</t>
  </si>
  <si>
    <t>UNREGISTERED</t>
  </si>
  <si>
    <t>CIRCLE NAME</t>
  </si>
  <si>
    <t>Annex.</t>
  </si>
  <si>
    <t>Group</t>
  </si>
  <si>
    <t>NAME OF THE PARTY</t>
  </si>
  <si>
    <t>GST NO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</si>
  <si>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</si>
  <si>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</si>
  <si>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</si>
  <si>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</si>
  <si>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</si>
  <si>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</si>
  <si>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</si>
  <si>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</si>
  <si>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</si>
  <si>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 xml:space="preserve">SGST </t>
  </si>
  <si>
    <t>TCS</t>
  </si>
  <si>
    <t>CESS</t>
  </si>
  <si>
    <t>INVOICE AMT</t>
  </si>
  <si>
    <t>CHENNAI/CENTRAL</t>
  </si>
  <si>
    <t>LT SOLAR</t>
  </si>
  <si>
    <t>NOS</t>
  </si>
  <si>
    <t>CGST + SGST - 18%</t>
  </si>
  <si>
    <t>CHENNAI/SOUTH-I</t>
  </si>
  <si>
    <t>CHENNAI/SOUTH II</t>
  </si>
  <si>
    <t>CHENNAI/WEST</t>
  </si>
  <si>
    <t>CHENGALPET</t>
  </si>
  <si>
    <t>COIMBATORE NORTH</t>
  </si>
  <si>
    <t>COIMBATORE/SOUTH</t>
  </si>
  <si>
    <t>COIMBATORE/METRO</t>
  </si>
  <si>
    <t xml:space="preserve">TIRUPPUR  </t>
  </si>
  <si>
    <t xml:space="preserve">SALEM </t>
  </si>
  <si>
    <t xml:space="preserve">NAMAKKAL </t>
  </si>
  <si>
    <t>MADURAI/METRO</t>
  </si>
  <si>
    <t xml:space="preserve">THIRUVANNAMALAI </t>
  </si>
  <si>
    <t>LT SOLAR UNREGISTERED</t>
  </si>
  <si>
    <t>LTSOLURG042301</t>
  </si>
  <si>
    <t>LTSOLURG042302</t>
  </si>
  <si>
    <t>LTSOLURG042303</t>
  </si>
  <si>
    <t>LTSOLURG042304</t>
  </si>
  <si>
    <t>LTSOLURG042305</t>
  </si>
  <si>
    <t xml:space="preserve">CHENNAI/NORTH </t>
  </si>
  <si>
    <t>LTSOLURG042306</t>
  </si>
  <si>
    <t>LTSOLURG042307</t>
  </si>
  <si>
    <t>LTSOLURG042308</t>
  </si>
  <si>
    <t>LTSOLURG042309</t>
  </si>
  <si>
    <t>LTSOLURG042310</t>
  </si>
  <si>
    <t>LTSOLURG042311</t>
  </si>
  <si>
    <t>LTSOLURG042312</t>
  </si>
  <si>
    <t>LTSOLURG042313</t>
  </si>
  <si>
    <t>LTSOLURG042314</t>
  </si>
  <si>
    <t>LTSOLURG042315</t>
  </si>
  <si>
    <t>LTSOLURG042316</t>
  </si>
  <si>
    <t>LTSOLURG042317</t>
  </si>
  <si>
    <t>LTSOLURG042318</t>
  </si>
  <si>
    <t>LTSOLURG042319</t>
  </si>
  <si>
    <t>LTSOLURG042320</t>
  </si>
  <si>
    <t>LTSOLURG042321</t>
  </si>
  <si>
    <t xml:space="preserve">METTUR </t>
  </si>
  <si>
    <t>LTSOLURG042322</t>
  </si>
  <si>
    <t>NAGAI</t>
  </si>
  <si>
    <t>LTSOLURG042323</t>
  </si>
  <si>
    <t>LTSOLURG042324</t>
  </si>
  <si>
    <t>NILGIRIS</t>
  </si>
  <si>
    <t>LTSOLURG042325</t>
  </si>
  <si>
    <t>PALLADAM</t>
  </si>
  <si>
    <t>LTSOLURG042326</t>
  </si>
  <si>
    <t>LTSOLURG042327</t>
  </si>
  <si>
    <t>PUDUKOTTAI</t>
  </si>
  <si>
    <t>LTSOLURG042328</t>
  </si>
  <si>
    <t>LTSOLURG042329</t>
  </si>
  <si>
    <t>LTSOLURG042330</t>
  </si>
  <si>
    <t>LTSOLURG042331</t>
  </si>
  <si>
    <t>LTSOLURG042332</t>
  </si>
  <si>
    <t>LTSOLURG042333</t>
  </si>
  <si>
    <t>LTSOLURG042334</t>
  </si>
  <si>
    <t>LTSOLURG042335</t>
  </si>
  <si>
    <t>LTSOLURG042336</t>
  </si>
  <si>
    <t>LTSOLURG042337</t>
  </si>
  <si>
    <t>LTSOLURG042338</t>
  </si>
  <si>
    <t>TRICHY/METRO</t>
  </si>
  <si>
    <t>LTSOLURG042339</t>
  </si>
  <si>
    <t>LTSOLURG042340</t>
  </si>
  <si>
    <t>UDUMALPET</t>
  </si>
  <si>
    <t>LTSOLURG042341</t>
  </si>
  <si>
    <t>LTSOLURG042342</t>
  </si>
  <si>
    <t>VILLUPURAM</t>
  </si>
  <si>
    <t>LTSOLURG042343</t>
  </si>
  <si>
    <t>LTSOLURG042344</t>
  </si>
  <si>
    <t>INVOICE NUMER</t>
  </si>
  <si>
    <t>GST NUMBER</t>
  </si>
  <si>
    <t>INVOICE AMOUNT</t>
  </si>
  <si>
    <t>Month</t>
  </si>
  <si>
    <t>33AAJPB3523E2ZD</t>
  </si>
  <si>
    <t>CHC271RS1Q2285</t>
  </si>
  <si>
    <t>33AABAJ1576G1ZW</t>
  </si>
  <si>
    <t>CHN100RS1S611</t>
  </si>
  <si>
    <t>33AABAJ1472F1Z3</t>
  </si>
  <si>
    <t>PGIBP215764429</t>
  </si>
  <si>
    <t>C.R.KARTHIKEYAN and D.CHITRAKALA and C.K.AJAYBALAJI</t>
  </si>
  <si>
    <t>33AAHFC9925H1ZC</t>
  </si>
  <si>
    <t>PGIBP192262280</t>
  </si>
  <si>
    <t>CBN105RS1Q962</t>
  </si>
  <si>
    <t>B.SANJITH PRABHU</t>
  </si>
  <si>
    <t>33AACCE9660MIZA</t>
  </si>
  <si>
    <t>PGIBP190343749</t>
  </si>
  <si>
    <t>mrs. chitra rajalakshmi</t>
  </si>
  <si>
    <t>PGCAXI526761402</t>
  </si>
  <si>
    <t>PGIBP190716057</t>
  </si>
  <si>
    <t>PGIBP190709358</t>
  </si>
  <si>
    <t>PGCCAN528682765</t>
  </si>
  <si>
    <t>PGCCAN528683455</t>
  </si>
  <si>
    <t>CBM026IA1Q1479</t>
  </si>
  <si>
    <t>CBT166IA1Q620</t>
  </si>
  <si>
    <t>M/s Mercer Apparelss</t>
  </si>
  <si>
    <t>33AAUFM7325E1Z5</t>
  </si>
  <si>
    <t>CBT203IA2Q1376</t>
  </si>
  <si>
    <t>PGCCAN528393957</t>
  </si>
  <si>
    <t>PGCCAN527897649</t>
  </si>
  <si>
    <t>PALANI SAMY</t>
  </si>
  <si>
    <t>33BHWPP2126E1ZB</t>
  </si>
  <si>
    <t>CBS294RS1S9</t>
  </si>
  <si>
    <t>PGIBP189913809</t>
  </si>
  <si>
    <t>CBS244RS1Q256</t>
  </si>
  <si>
    <t>PGCCAN528108649</t>
  </si>
  <si>
    <t>I.Kandasamy</t>
  </si>
  <si>
    <t>33ACDFS3268H1Z4</t>
  </si>
  <si>
    <t>PGNSBI15938208</t>
  </si>
  <si>
    <t>PGNICI21371464</t>
  </si>
  <si>
    <t>PGIBP215500123</t>
  </si>
  <si>
    <t>PGCCAN527812115</t>
  </si>
  <si>
    <t>PGNSBI15984721</t>
  </si>
  <si>
    <t>PGCCAN527401523</t>
  </si>
  <si>
    <t>R.K.ESTATES PARTNER R.SUNDARARAJAN</t>
  </si>
  <si>
    <t>33AAFFR7294G1ZZ</t>
  </si>
  <si>
    <t>PGNIOB38876972</t>
  </si>
  <si>
    <t>NAVANEET KUMAR JHA AND VINEETHA BHASI</t>
  </si>
  <si>
    <t>33AACCC2758A1Z8</t>
  </si>
  <si>
    <t>PGNSBI15858697</t>
  </si>
  <si>
    <t>CHC182RS1Q328</t>
  </si>
  <si>
    <t>CHC182RS1Q329</t>
  </si>
  <si>
    <t>CHC182RS1Q1236</t>
  </si>
  <si>
    <t>PGNINB37655887</t>
  </si>
  <si>
    <t>CHW172RS1Q1508</t>
  </si>
  <si>
    <t>PGNSBI15924120</t>
  </si>
  <si>
    <t>PGNSBI15924126</t>
  </si>
  <si>
    <t>PGCCAN526658365</t>
  </si>
  <si>
    <t>PGNIOB38738159</t>
  </si>
  <si>
    <t>CHG562RS1Q35</t>
  </si>
  <si>
    <t>MDM026RS1Q826</t>
  </si>
  <si>
    <t>PGCCAN526653560</t>
  </si>
  <si>
    <t>TRM205AR4Q2113</t>
  </si>
  <si>
    <t>PGCCAN527817074</t>
  </si>
  <si>
    <t>PGIBP215775953</t>
  </si>
  <si>
    <t>PGNICI21427869</t>
  </si>
  <si>
    <t>PGCCAN528498018</t>
  </si>
  <si>
    <t>PGXTMB950288</t>
  </si>
  <si>
    <t>PGNIOB38803865</t>
  </si>
  <si>
    <t>PGCCAN526405816</t>
  </si>
  <si>
    <t>PGCCAN528498497</t>
  </si>
  <si>
    <t>R. SELVAM</t>
  </si>
  <si>
    <t>33GBWPS7242K1ZR</t>
  </si>
  <si>
    <t>TRT485RS1D1708</t>
  </si>
  <si>
    <t>PGNIOB38850278</t>
  </si>
  <si>
    <t>PRAVEENRAJ</t>
  </si>
  <si>
    <t>33AGMPJ9435C1ZG</t>
  </si>
  <si>
    <t>VLR279RS1S525</t>
  </si>
  <si>
    <t>D.Ashok Kumar</t>
  </si>
  <si>
    <t>PGIBP191927003</t>
  </si>
  <si>
    <t>PGNSBI15891142</t>
  </si>
  <si>
    <t>PGIBP215726279</t>
  </si>
  <si>
    <t>USV ASSOCIATES</t>
  </si>
  <si>
    <t>33AADFU8981B3Z2</t>
  </si>
  <si>
    <t>PGCCAN530253185</t>
  </si>
  <si>
    <t>MAY</t>
  </si>
  <si>
    <t>M/S. VEENUS TEXTILES</t>
  </si>
  <si>
    <t>JUNE</t>
  </si>
  <si>
    <t>CHC221RS1Q1477</t>
  </si>
  <si>
    <t>PGNCSB175963</t>
  </si>
  <si>
    <t>PGIBP217027160</t>
  </si>
  <si>
    <t>CBM026IA1Q1249</t>
  </si>
  <si>
    <t>CBM052RS1Q774</t>
  </si>
  <si>
    <t>CBM052RS1Q776</t>
  </si>
  <si>
    <t>PRCAXI21015948</t>
  </si>
  <si>
    <t>PGCCAN537042179</t>
  </si>
  <si>
    <t>CBN166RS1Q127</t>
  </si>
  <si>
    <t>PGCCAN536723383</t>
  </si>
  <si>
    <t>PGCCAN537090151</t>
  </si>
  <si>
    <t>CBS244RS1Q233</t>
  </si>
  <si>
    <t>PGIBP217158881</t>
  </si>
  <si>
    <t>PGIBP216412553</t>
  </si>
  <si>
    <t>PRNICI21006904</t>
  </si>
  <si>
    <t>PGIBP216574877</t>
  </si>
  <si>
    <t>PGCCAN536574160</t>
  </si>
  <si>
    <t>PGIBP193803134</t>
  </si>
  <si>
    <t>PGCCAN537668006</t>
  </si>
  <si>
    <t>PGCCAN536626330</t>
  </si>
  <si>
    <t>PGCCAN534783094</t>
  </si>
  <si>
    <t>CHC271RS1Q877</t>
  </si>
  <si>
    <t>PGNINB37942532</t>
  </si>
  <si>
    <t>PGNSBI16105770</t>
  </si>
  <si>
    <t>PGNSBI16105771</t>
  </si>
  <si>
    <t>PGCAXI537477584</t>
  </si>
  <si>
    <t>CHW457AR2D1432</t>
  </si>
  <si>
    <t>CHW457AR2D1433</t>
  </si>
  <si>
    <t>CHW172RS1Q804</t>
  </si>
  <si>
    <t>PGNIOB38985018</t>
  </si>
  <si>
    <t>CHG562IA1Q877</t>
  </si>
  <si>
    <t>SATHYAPRABHA PLASTICS PROPRIETOR PRABAKARAN S</t>
  </si>
  <si>
    <t>33BPZPP1254E1ZO</t>
  </si>
  <si>
    <t>PGNSBI16148564</t>
  </si>
  <si>
    <t>PGNSBI16148887</t>
  </si>
  <si>
    <t>PGNSBI16149044</t>
  </si>
  <si>
    <t>PGNSBI16149248</t>
  </si>
  <si>
    <t>PGNICI21592290</t>
  </si>
  <si>
    <t>PGNICI21592256</t>
  </si>
  <si>
    <t>PGNICI21592274</t>
  </si>
  <si>
    <t>PGNSBI16149089</t>
  </si>
  <si>
    <t>PGNSBI16149913</t>
  </si>
  <si>
    <t>MDM026RS1Q1149</t>
  </si>
  <si>
    <t>PGCCAN537249038</t>
  </si>
  <si>
    <t>33AAEFV7617E1Z9</t>
  </si>
  <si>
    <t>TIT313RS1Q605</t>
  </si>
  <si>
    <t>PGCCAN536017170</t>
  </si>
  <si>
    <t>TRM205AR4Q1852</t>
  </si>
  <si>
    <t>PGCCAN535042589</t>
  </si>
  <si>
    <t>PGXTMB953262</t>
  </si>
  <si>
    <t>PGCCAN536331814</t>
  </si>
  <si>
    <t>PRNICI21010366</t>
  </si>
  <si>
    <t>PGCCAN537448918</t>
  </si>
  <si>
    <t>PGCCAN537450033</t>
  </si>
  <si>
    <t>TRK002IA2Q1575</t>
  </si>
  <si>
    <t>PGNIOB39039731</t>
  </si>
  <si>
    <t>PGNIOB39104096</t>
  </si>
  <si>
    <t>PGIBP217050021</t>
  </si>
  <si>
    <t>PGNSBI16108391</t>
  </si>
  <si>
    <t>PGIBP197799265</t>
  </si>
  <si>
    <t>PGNCSB180967</t>
  </si>
  <si>
    <t>PGIBP195515601</t>
  </si>
  <si>
    <t>PGCICI540529118</t>
  </si>
  <si>
    <t>PGIBP196169942</t>
  </si>
  <si>
    <t>PGIBP196170113</t>
  </si>
  <si>
    <t>CBM026IA1Q1012</t>
  </si>
  <si>
    <t>CBM052RS1Q1100</t>
  </si>
  <si>
    <t>CBM052RS1Q1099</t>
  </si>
  <si>
    <t>PGCAXI545820855</t>
  </si>
  <si>
    <t>CBT166IA1Q517</t>
  </si>
  <si>
    <t>PGCCAN544602467</t>
  </si>
  <si>
    <t>CBT203IA2Q1798</t>
  </si>
  <si>
    <t>PGCCAN545564425</t>
  </si>
  <si>
    <t>CBS294RS1S32</t>
  </si>
  <si>
    <t>CBS244RS1Q540</t>
  </si>
  <si>
    <t>PGCCAN544957074</t>
  </si>
  <si>
    <t>PGIBP196362743</t>
  </si>
  <si>
    <t>PGNICI21815008</t>
  </si>
  <si>
    <t>PGNSBI16298315</t>
  </si>
  <si>
    <t>PGCCAN545743396</t>
  </si>
  <si>
    <t>PGIBP196572634</t>
  </si>
  <si>
    <t>PGNSBI16347556</t>
  </si>
  <si>
    <t>PGCCAN545508498</t>
  </si>
  <si>
    <t>MSP RETRADS</t>
  </si>
  <si>
    <t>33ABKFM0546Q1ZV</t>
  </si>
  <si>
    <t>PGNSBI16226898</t>
  </si>
  <si>
    <t>PGCAXU547567790</t>
  </si>
  <si>
    <t>CLOUD GRAZE APARTMENT OWNER ASSOCIATION</t>
  </si>
  <si>
    <t>PGCICI548067865</t>
  </si>
  <si>
    <t>PGCAXU543825881</t>
  </si>
  <si>
    <t>CHC182RS1Q602</t>
  </si>
  <si>
    <t>CHC182RS1Q601</t>
  </si>
  <si>
    <t>CHC182RS1Q721</t>
  </si>
  <si>
    <t>PGNINB38251664</t>
  </si>
  <si>
    <t>CHW171RS1Q407</t>
  </si>
  <si>
    <t>PGNSBI16292513</t>
  </si>
  <si>
    <t>PGNSBI16292514</t>
  </si>
  <si>
    <t>CHW164RS1Q1164</t>
  </si>
  <si>
    <t>PGNIOB39252228</t>
  </si>
  <si>
    <t>CHG562AR1Q76</t>
  </si>
  <si>
    <t>MDM026RS1Q1137</t>
  </si>
  <si>
    <t>PGCCAN545558704</t>
  </si>
  <si>
    <t>TIT313IA2Q3315</t>
  </si>
  <si>
    <t>PGIBP195123419</t>
  </si>
  <si>
    <t>TRM206AR2Q862</t>
  </si>
  <si>
    <t>PGCCAN546580287</t>
  </si>
  <si>
    <t>PGCCAN546580900</t>
  </si>
  <si>
    <t>TRK002IA2Q3843</t>
  </si>
  <si>
    <t>PGNIOB39289852</t>
  </si>
  <si>
    <t>PGCCAN542223692</t>
  </si>
  <si>
    <t>TRK002IA2Q3862</t>
  </si>
  <si>
    <t>PGNICI21805592</t>
  </si>
  <si>
    <t>PGXTMB955555</t>
  </si>
  <si>
    <t>TRT485RS1Q339</t>
  </si>
  <si>
    <t>PGCCAN543595106</t>
  </si>
  <si>
    <t>PGNIOB39364933</t>
  </si>
  <si>
    <t>PGIBP197627671</t>
  </si>
  <si>
    <t>VLR280RS1S251</t>
  </si>
  <si>
    <t>PGIBP218527106</t>
  </si>
  <si>
    <t>PGNSBI16262535</t>
  </si>
  <si>
    <t>PGCCAN549115003</t>
  </si>
  <si>
    <t>JULY</t>
  </si>
  <si>
    <t>PGNINB38620190</t>
  </si>
  <si>
    <t>CHN100RS1S790</t>
  </si>
  <si>
    <t>S.Rajesh</t>
  </si>
  <si>
    <t>33ACGFS1075DIZG</t>
  </si>
  <si>
    <t>PGNINB38458213</t>
  </si>
  <si>
    <t>CHN094AR1S441</t>
  </si>
  <si>
    <t>SALZER ELECTRONICS</t>
  </si>
  <si>
    <t>33AAECS3411L1ZJ</t>
  </si>
  <si>
    <t>PGIBP198806009</t>
  </si>
  <si>
    <t>PGNCSB185217</t>
  </si>
  <si>
    <t>PGIBP199239579</t>
  </si>
  <si>
    <t>CBM026IA1Q1502</t>
  </si>
  <si>
    <t>PGNFED2418866</t>
  </si>
  <si>
    <t>CBM052RS1Q911</t>
  </si>
  <si>
    <t>CBM052RS1Q909</t>
  </si>
  <si>
    <t>CBT166IA1Q325</t>
  </si>
  <si>
    <t>PGCCAN554214567</t>
  </si>
  <si>
    <t>VKA MILLS</t>
  </si>
  <si>
    <t>33AJHPG4504D1ZV</t>
  </si>
  <si>
    <t>PGCCAN555111482</t>
  </si>
  <si>
    <t>CBS244RS1Q382</t>
  </si>
  <si>
    <t>PGCCAN554169415</t>
  </si>
  <si>
    <t>PGIBP219764979</t>
  </si>
  <si>
    <t>PGCCAN554384175</t>
  </si>
  <si>
    <t>PGNICI21964123</t>
  </si>
  <si>
    <t>PGCCAN550558169</t>
  </si>
  <si>
    <t>ERS538RS1S195</t>
  </si>
  <si>
    <t>PGCCAN554480210</t>
  </si>
  <si>
    <t>PGIBP198287740</t>
  </si>
  <si>
    <t>PGIBP199091438</t>
  </si>
  <si>
    <t>PGNSBI16546025</t>
  </si>
  <si>
    <t>PGCCAN554320203</t>
  </si>
  <si>
    <t>PGNSBI16490196</t>
  </si>
  <si>
    <t>PGNINB38551198</t>
  </si>
  <si>
    <t>PGNSBI16491285</t>
  </si>
  <si>
    <t>CHW172RS1Q1691</t>
  </si>
  <si>
    <t>PGNSBI16484010</t>
  </si>
  <si>
    <t>PGNSBI16484011</t>
  </si>
  <si>
    <t>CHW171RS1Q760</t>
  </si>
  <si>
    <t>CHW457RS1D1144</t>
  </si>
  <si>
    <t>CHW457RS1D1143</t>
  </si>
  <si>
    <t>PGNIOB39483417</t>
  </si>
  <si>
    <t>PGNICI21995047</t>
  </si>
  <si>
    <t>PGNICI21995030</t>
  </si>
  <si>
    <t>CHG562IA1Q796</t>
  </si>
  <si>
    <t>Emerald Haven Development limited</t>
  </si>
  <si>
    <t>33AACCH1038A1ZG</t>
  </si>
  <si>
    <t>PGCCAN554877588</t>
  </si>
  <si>
    <t>PGNICI21995002</t>
  </si>
  <si>
    <t>PGNSBI16485140</t>
  </si>
  <si>
    <t>MDM026RS1Q1447</t>
  </si>
  <si>
    <t>PGCCAN554827994</t>
  </si>
  <si>
    <t>TIT313IA2Q2648</t>
  </si>
  <si>
    <t>PGCCAN553761847</t>
  </si>
  <si>
    <t>TRM205AR4Q2998</t>
  </si>
  <si>
    <t>PGNICI22016592</t>
  </si>
  <si>
    <t>PGCICI553899709</t>
  </si>
  <si>
    <t>PGCCAN553547780</t>
  </si>
  <si>
    <t>PGCCAN555169156</t>
  </si>
  <si>
    <t>PGCCAN555169783</t>
  </si>
  <si>
    <t>PGNIOB39569511</t>
  </si>
  <si>
    <t>TRK002IA2Q2602</t>
  </si>
  <si>
    <t>PGCCAN556349696</t>
  </si>
  <si>
    <t>PGNIOB39637535</t>
  </si>
  <si>
    <t>PGNICI22011433</t>
  </si>
  <si>
    <t>PGIBP199735426</t>
  </si>
  <si>
    <t>AUGUST</t>
  </si>
  <si>
    <t>CHN093AR4S393</t>
  </si>
  <si>
    <t>VIDYASAGAR OSWAL GARDEN OWNERS ASSOCIATION</t>
  </si>
  <si>
    <t>33AACCI1842B1Z9</t>
  </si>
  <si>
    <t>CHN017AR1Q739</t>
  </si>
  <si>
    <t>CHN017AR1Q730</t>
  </si>
  <si>
    <t>CHN017AR1Q747</t>
  </si>
  <si>
    <t>PGCCAN561347431</t>
  </si>
  <si>
    <t>PGCICI561298241</t>
  </si>
  <si>
    <t>PGIBP1101391904</t>
  </si>
  <si>
    <t>PGNCSB189262</t>
  </si>
  <si>
    <t>PGIBP1101837364</t>
  </si>
  <si>
    <t>PGIBP1101837288</t>
  </si>
  <si>
    <t>CBM026IA1Q1137</t>
  </si>
  <si>
    <t>CBM052RS1Q981</t>
  </si>
  <si>
    <t>CBM052RS1Q982</t>
  </si>
  <si>
    <t>PGNFED2455056</t>
  </si>
  <si>
    <t>V.RAJENDRAN</t>
  </si>
  <si>
    <t>33AAFLS4232P1ZT</t>
  </si>
  <si>
    <t>PGIBP221504745</t>
  </si>
  <si>
    <t>PGCCAN563100695</t>
  </si>
  <si>
    <t>CBT166IA1Q441</t>
  </si>
  <si>
    <t>CBS203RS1Q1547</t>
  </si>
  <si>
    <t>CBS244RS1Q539</t>
  </si>
  <si>
    <t>PGIBP1101745383</t>
  </si>
  <si>
    <t>PGCCAN564150242</t>
  </si>
  <si>
    <t>PGCCAN564105260</t>
  </si>
  <si>
    <t>CBS294RS1S35</t>
  </si>
  <si>
    <t>PGCCAN564641323</t>
  </si>
  <si>
    <t>PGNICI22145408</t>
  </si>
  <si>
    <t>PGNSBI16697305</t>
  </si>
  <si>
    <t>PGIBP221740941</t>
  </si>
  <si>
    <t>PGCCAN562995246</t>
  </si>
  <si>
    <t>PGNSBI16717131</t>
  </si>
  <si>
    <t>S Murukasan</t>
  </si>
  <si>
    <t>33AGRPM1743P1ZU</t>
  </si>
  <si>
    <t>PGCINB564192292</t>
  </si>
  <si>
    <t>PGNSBI16676558</t>
  </si>
  <si>
    <t>PGCCAN564523917</t>
  </si>
  <si>
    <t>CHC235RS1Q1486</t>
  </si>
  <si>
    <t>PGCCAN565850050</t>
  </si>
  <si>
    <t>PGNSBI16666372</t>
  </si>
  <si>
    <t>PGCICI563486022</t>
  </si>
  <si>
    <t>PGCCAN564869799</t>
  </si>
  <si>
    <t>CHC182RS1Q422</t>
  </si>
  <si>
    <t>CHC182RS1Q409</t>
  </si>
  <si>
    <t>CHC182RS1Q421</t>
  </si>
  <si>
    <t>PGNSBI16640095</t>
  </si>
  <si>
    <t>PGNSBI16640094</t>
  </si>
  <si>
    <t>CHW172RS1Q1759</t>
  </si>
  <si>
    <t>CHW164RS1Q631</t>
  </si>
  <si>
    <t>CHW171IA2Q481</t>
  </si>
  <si>
    <t>PGCCAN566272852</t>
  </si>
  <si>
    <t>CHG562IA1Q963</t>
  </si>
  <si>
    <t>MDM026RS1Q704</t>
  </si>
  <si>
    <t>PGCCAN563523560</t>
  </si>
  <si>
    <t>TIT313IA2Q1035</t>
  </si>
  <si>
    <t>TRM204IA1Q238</t>
  </si>
  <si>
    <t>PGCCAN561467922</t>
  </si>
  <si>
    <t>PGCCAN563530706</t>
  </si>
  <si>
    <t>PGCCAN564599995</t>
  </si>
  <si>
    <t>PGIBP222263278</t>
  </si>
  <si>
    <t>PGCCAN561302250</t>
  </si>
  <si>
    <t>PGCCAN564599215</t>
  </si>
  <si>
    <t>PGNIOB39875093</t>
  </si>
  <si>
    <t>PGNICI22220571</t>
  </si>
  <si>
    <t>PGIBP1100772543</t>
  </si>
  <si>
    <t>PGCCAN561644802</t>
  </si>
  <si>
    <t>VMT202IA2Q2417</t>
  </si>
  <si>
    <t>PGCCAN567125320</t>
  </si>
  <si>
    <t>PGNIOB39897812</t>
  </si>
  <si>
    <t>VLR279RS1S41</t>
  </si>
  <si>
    <t>PGIBP222344058</t>
  </si>
  <si>
    <t>SEPTEMBER</t>
  </si>
  <si>
    <t>CHC182RS1Q130</t>
  </si>
  <si>
    <t>PGNINB39039094</t>
  </si>
  <si>
    <t>PGNINB38964528</t>
  </si>
  <si>
    <t>Radiance Suprema Owners Welfare Assocication</t>
  </si>
  <si>
    <t>33AACCN5152H1ZP</t>
  </si>
  <si>
    <t>PGNICI22351848</t>
  </si>
  <si>
    <t>PGUTEG684818</t>
  </si>
  <si>
    <t>PGIBP1103214176</t>
  </si>
  <si>
    <t>PGNCSB192762</t>
  </si>
  <si>
    <t>PGIBP1103928381</t>
  </si>
  <si>
    <t>PGIBP1104628230</t>
  </si>
  <si>
    <t>CBM052RS1Q1084</t>
  </si>
  <si>
    <t>CBM052RS1Q1086</t>
  </si>
  <si>
    <t>PGIBP224000353</t>
  </si>
  <si>
    <t>CBM026IA1Q1384</t>
  </si>
  <si>
    <t>PGNFED2488498</t>
  </si>
  <si>
    <t>PGIBP1105623989</t>
  </si>
  <si>
    <t>CBN160RS1Q169</t>
  </si>
  <si>
    <t>SRI SUDARSHAN TEX</t>
  </si>
  <si>
    <t>33ARRPS6114K1ZC</t>
  </si>
  <si>
    <t>CBS214RS1Q213</t>
  </si>
  <si>
    <t>PGCCAN572272877</t>
  </si>
  <si>
    <t>PGCCAN572650148</t>
  </si>
  <si>
    <t>PGCCAN573099313</t>
  </si>
  <si>
    <t>PGCCAN572565562</t>
  </si>
  <si>
    <t>CBS244RS1Q286</t>
  </si>
  <si>
    <t>CBS294RS1S426</t>
  </si>
  <si>
    <t>PGIBP223637002</t>
  </si>
  <si>
    <t>PGIBP1104006572</t>
  </si>
  <si>
    <t>PGNICI22392372</t>
  </si>
  <si>
    <t>PGIBP1103756492</t>
  </si>
  <si>
    <t>PGIBP1105251950</t>
  </si>
  <si>
    <t>PGCCAN572705824</t>
  </si>
  <si>
    <t>PGIBP1104736401</t>
  </si>
  <si>
    <t>PGNSBI16908063</t>
  </si>
  <si>
    <t>PGNSBI16842390</t>
  </si>
  <si>
    <t>PGCINB573962686</t>
  </si>
  <si>
    <t>PGCCAN572729917</t>
  </si>
  <si>
    <t>KOCHARS NEETU ARJUN GARDEN OWNERS ASSOCIATION</t>
  </si>
  <si>
    <t>33AADCK8544M1Z6</t>
  </si>
  <si>
    <t>PGCCAN569387004</t>
  </si>
  <si>
    <t>PGCCAN569387002</t>
  </si>
  <si>
    <t>PGCCAN569387000</t>
  </si>
  <si>
    <t>CHC182RS1Q370</t>
  </si>
  <si>
    <t>PGCCAN571222590</t>
  </si>
  <si>
    <t>RANGASAMY.H</t>
  </si>
  <si>
    <t>33AABCS7723E3ZK</t>
  </si>
  <si>
    <t>PGCCAN567834793</t>
  </si>
  <si>
    <t>PGCCAN572090239</t>
  </si>
  <si>
    <t>PGNSBI16853851</t>
  </si>
  <si>
    <t>CHW457RS1D1190</t>
  </si>
  <si>
    <t>CHW457RS1D1189</t>
  </si>
  <si>
    <t>PGNSBI16853850</t>
  </si>
  <si>
    <t>CHG562IA1Q567</t>
  </si>
  <si>
    <t>PGNICI22391439</t>
  </si>
  <si>
    <t>PGNICI22391398</t>
  </si>
  <si>
    <t>PGNSBI16869149</t>
  </si>
  <si>
    <t>PGNICI22391408</t>
  </si>
  <si>
    <t>MDM026RS1Q1171</t>
  </si>
  <si>
    <t>PGCCAN571441267</t>
  </si>
  <si>
    <t>TIT313IA2Q1431</t>
  </si>
  <si>
    <t>PGCCAN572281504</t>
  </si>
  <si>
    <t>TRM206AR3Q297</t>
  </si>
  <si>
    <t>PGRINB2960</t>
  </si>
  <si>
    <t>TRK002IA2Q2399</t>
  </si>
  <si>
    <t>PGCCAN572871080</t>
  </si>
  <si>
    <t>PGNIOB40127082</t>
  </si>
  <si>
    <t>PGCCAN572211369</t>
  </si>
  <si>
    <t>PGNICI22419593</t>
  </si>
  <si>
    <t>LAKSHMI RENGASAMY GARMENTS</t>
  </si>
  <si>
    <t>33AHHPD0309F1Z4</t>
  </si>
  <si>
    <t>PGCCAN572088227</t>
  </si>
  <si>
    <t>PGCCAN572085470</t>
  </si>
  <si>
    <t>PGCCAN572870138</t>
  </si>
  <si>
    <t>PGNSBI16906748</t>
  </si>
  <si>
    <t>PGNIOB40148982</t>
  </si>
  <si>
    <t>PGNICI22353292</t>
  </si>
  <si>
    <t>OCT</t>
  </si>
  <si>
    <t>CHC207RS1Q1105</t>
  </si>
  <si>
    <t>CHN017AR1Q1002</t>
  </si>
  <si>
    <t>CHN017AR1Q993</t>
  </si>
  <si>
    <t>CHN017AR1Q1010</t>
  </si>
  <si>
    <t>PGNICI22602631</t>
  </si>
  <si>
    <t>PGIBP224966560</t>
  </si>
  <si>
    <t>Pranesh Karthic Padmanabhan &amp; Hari Priya Ramachandran</t>
  </si>
  <si>
    <t>33AAHFC9925HIZC</t>
  </si>
  <si>
    <t>PGCINB584258577</t>
  </si>
  <si>
    <t>PGCCAN581528435</t>
  </si>
  <si>
    <t>PGIBP1108213608</t>
  </si>
  <si>
    <t>Shyamala</t>
  </si>
  <si>
    <t>PGIBP1109513917</t>
  </si>
  <si>
    <t>PGIBP1108211566</t>
  </si>
  <si>
    <t>PGIBP225243382</t>
  </si>
  <si>
    <t>Thirugna Sambatham.M</t>
  </si>
  <si>
    <t>33AFUPT4169E1ZZ</t>
  </si>
  <si>
    <t>PGCCAN582733352</t>
  </si>
  <si>
    <t>CBM026IA1Q1075</t>
  </si>
  <si>
    <t>PGNFED2528016</t>
  </si>
  <si>
    <t>CBM053AR2Q81</t>
  </si>
  <si>
    <t>Raghunathan.V</t>
  </si>
  <si>
    <t>33ALPPR4988L1Z3</t>
  </si>
  <si>
    <t>PGNICI22619694</t>
  </si>
  <si>
    <t>CBM053AR2Q82</t>
  </si>
  <si>
    <t>CBS214RS1Q240</t>
  </si>
  <si>
    <t>CBT203IA2Q266</t>
  </si>
  <si>
    <t>PGCCAN580226293</t>
  </si>
  <si>
    <t>CBT166IA1Q751</t>
  </si>
  <si>
    <t>CBS244RS1Q304</t>
  </si>
  <si>
    <t>PGCCAN581686242</t>
  </si>
  <si>
    <t>Sri Venkatesa Textiles</t>
  </si>
  <si>
    <t>33AJNPR1636B1ZF</t>
  </si>
  <si>
    <t>PGIBP225410314</t>
  </si>
  <si>
    <t>PGCCAN582730191</t>
  </si>
  <si>
    <t>PGCCAN582018281</t>
  </si>
  <si>
    <t>PGIBP1108352519</t>
  </si>
  <si>
    <t>PGNICI22523355</t>
  </si>
  <si>
    <t>PGNSBI17039215</t>
  </si>
  <si>
    <t>PGIBP1108555636</t>
  </si>
  <si>
    <t>PGIBP1107892107</t>
  </si>
  <si>
    <t>PGCCAN580994854</t>
  </si>
  <si>
    <t>PGNSBI16999242</t>
  </si>
  <si>
    <t>PGCCAN582134937</t>
  </si>
  <si>
    <t>PGCCAN582809841</t>
  </si>
  <si>
    <t>PGCINB580634775</t>
  </si>
  <si>
    <t>PGNINB39237695</t>
  </si>
  <si>
    <t>PGCICI582325017</t>
  </si>
  <si>
    <t>CHC182RS1Q141</t>
  </si>
  <si>
    <t>CHC182RS1Q243</t>
  </si>
  <si>
    <t>CHS219RS1Q737</t>
  </si>
  <si>
    <t>CHC182RS1Q1292</t>
  </si>
  <si>
    <t>PGIBP1108371993</t>
  </si>
  <si>
    <t>S.VENKATESH AND V.RAJALAKSHMI</t>
  </si>
  <si>
    <t>PGCINB582009226</t>
  </si>
  <si>
    <t>SATHYANARAYANAN PADMANABHAN AND DHIVYA RAGHAVAN</t>
  </si>
  <si>
    <t>PGNICI22587693</t>
  </si>
  <si>
    <t>RAMKUMAR TIRUVARUR RAJAMANI AND GAYATHRI THAYAPPAN</t>
  </si>
  <si>
    <t>PGCCAN583136375</t>
  </si>
  <si>
    <t>PGCCAN578021149</t>
  </si>
  <si>
    <t>EXECUTIVE ENGINEER ADO</t>
  </si>
  <si>
    <t>33AAJFR1346P1ZV</t>
  </si>
  <si>
    <t>CHW161RS1Q485</t>
  </si>
  <si>
    <t>PGNSBI17019192</t>
  </si>
  <si>
    <t>PGNSBI17019193</t>
  </si>
  <si>
    <t>PGCINB579550644</t>
  </si>
  <si>
    <t>PGCCAN584802318</t>
  </si>
  <si>
    <t>SWARAJ ROBERT ROY</t>
  </si>
  <si>
    <t>33AOQPS1443F2ZV</t>
  </si>
  <si>
    <t>PGNIOB40349735</t>
  </si>
  <si>
    <t>PGCCAN581149171</t>
  </si>
  <si>
    <t>MDM026IA1Q1042</t>
  </si>
  <si>
    <t>PGCCAN581142257</t>
  </si>
  <si>
    <t>ARUN SIVA INDUSTRIES</t>
  </si>
  <si>
    <t>33ABGFS0061G1ZK</t>
  </si>
  <si>
    <t>PGCINB582807834</t>
  </si>
  <si>
    <t>SHRISARDHA SPINNERS.</t>
  </si>
  <si>
    <t>33ACCFS9408G1Z5</t>
  </si>
  <si>
    <t>PGCINB582804946</t>
  </si>
  <si>
    <t>TIT313IA2Q1432</t>
  </si>
  <si>
    <t>TRM207AR2Q267</t>
  </si>
  <si>
    <t>PGCCAN579998844</t>
  </si>
  <si>
    <t>PGRINB4213</t>
  </si>
  <si>
    <t>PGCCAN581931016</t>
  </si>
  <si>
    <t>TRK002IA2Q2444</t>
  </si>
  <si>
    <t>PGNIOB40300276</t>
  </si>
  <si>
    <t>TRK002IA2Q2702</t>
  </si>
  <si>
    <t>PGCCAN579997973</t>
  </si>
  <si>
    <t>PGCCAN581930240</t>
  </si>
  <si>
    <t>PGNICI22595124</t>
  </si>
  <si>
    <t>PGNIOB40403168</t>
  </si>
  <si>
    <t>PGIBP1109142738</t>
  </si>
  <si>
    <t>VLR279RS1S417</t>
  </si>
  <si>
    <t>V.S. Nathan</t>
  </si>
  <si>
    <t>33AAVPS9462P1ZG</t>
  </si>
  <si>
    <t>VLR211IA1S2428</t>
  </si>
  <si>
    <t>VMT204IA2Q2384</t>
  </si>
  <si>
    <t>PGCCAN584079319</t>
  </si>
  <si>
    <t>NOV</t>
  </si>
  <si>
    <t>PGCINB593658214</t>
  </si>
  <si>
    <t>PGNICI22764429</t>
  </si>
  <si>
    <t>PGNINB39385649</t>
  </si>
  <si>
    <t>PGNICI22764421</t>
  </si>
  <si>
    <t>PGIBP226036353</t>
  </si>
  <si>
    <t>PGIBP226838326</t>
  </si>
  <si>
    <t>S.MAHESHKUMAR.</t>
  </si>
  <si>
    <t>33ABAFA9476B1ZP</t>
  </si>
  <si>
    <t>PGCCAN590462251</t>
  </si>
  <si>
    <t>CBN105RS1Q732</t>
  </si>
  <si>
    <t>Mr.Naresh Arjunlal Kathuria and Mrs.Manisha</t>
  </si>
  <si>
    <t>PGCCAN586874142</t>
  </si>
  <si>
    <t>R.PADMA PRIYA</t>
  </si>
  <si>
    <t>33AYMPP5591P2ZG</t>
  </si>
  <si>
    <t>PGCINB591239269</t>
  </si>
  <si>
    <t>PGCCAN591136168</t>
  </si>
  <si>
    <t>PGIBP1110687581</t>
  </si>
  <si>
    <t>DR.G.SARAVANAN DR.M.CHANDRAKALA</t>
  </si>
  <si>
    <t>33AAGCG8129F1ZP</t>
  </si>
  <si>
    <t>PGNICI22730568</t>
  </si>
  <si>
    <t>CBM053AR2Q171</t>
  </si>
  <si>
    <t>PGNICI22755140</t>
  </si>
  <si>
    <t>CBM053AR2Q172</t>
  </si>
  <si>
    <t>CBM026IA1Q452</t>
  </si>
  <si>
    <t>PGNFED2559641</t>
  </si>
  <si>
    <t>CBS214RS1Q180</t>
  </si>
  <si>
    <t>A.Sadhasivam</t>
  </si>
  <si>
    <t>33ABRFS3572P1ZC</t>
  </si>
  <si>
    <t>PGNSBI17144641</t>
  </si>
  <si>
    <t>PGCCAN591754772</t>
  </si>
  <si>
    <t>CBN160RS1Q573</t>
  </si>
  <si>
    <t>PGCCAN590316209</t>
  </si>
  <si>
    <t>PGCCAN590705617</t>
  </si>
  <si>
    <t>PGIBP227367195</t>
  </si>
  <si>
    <t>CBS294AR1S19</t>
  </si>
  <si>
    <t>N.BALASUMRAMANIAM</t>
  </si>
  <si>
    <t>33AAUFS1765N1ZG</t>
  </si>
  <si>
    <t>PGCINB589580706</t>
  </si>
  <si>
    <t>P.MURUGESH</t>
  </si>
  <si>
    <t>33AJBPM2512K1ZK</t>
  </si>
  <si>
    <t>PGCCAN591678893</t>
  </si>
  <si>
    <t>PGCCAN591451994</t>
  </si>
  <si>
    <t>CBS244RS1Q452</t>
  </si>
  <si>
    <t>PGIBP1110449423</t>
  </si>
  <si>
    <t>PGNICI22703731</t>
  </si>
  <si>
    <t>Shanmuga sundaram.N</t>
  </si>
  <si>
    <t>33ANTPS6485K1Z0</t>
  </si>
  <si>
    <t>PGCCAN591632189</t>
  </si>
  <si>
    <t>WEAVERS SIZING MILLS INDIA PRIVATE LIMTED</t>
  </si>
  <si>
    <t>33AABCW0215B1Z7</t>
  </si>
  <si>
    <t>PGCCAN590048657</t>
  </si>
  <si>
    <t>Periyasamy.S</t>
  </si>
  <si>
    <t>33ALRPP0219Q1ZL</t>
  </si>
  <si>
    <t>PGCCAN591254709</t>
  </si>
  <si>
    <t>K.SAKTHIVEL</t>
  </si>
  <si>
    <t>33CFDPS1603H1ZS</t>
  </si>
  <si>
    <t>PGIBP1111412569</t>
  </si>
  <si>
    <t>PGCCAN590724650</t>
  </si>
  <si>
    <t>PGIBP227164221</t>
  </si>
  <si>
    <t>V.K.SUMATHI</t>
  </si>
  <si>
    <t>33ALPPS1533A1ZE</t>
  </si>
  <si>
    <t>PGCCAN591206693</t>
  </si>
  <si>
    <t>PGIBP226974514</t>
  </si>
  <si>
    <t>PGNSBI17211334</t>
  </si>
  <si>
    <t>PGCINB591898289</t>
  </si>
  <si>
    <t>PGCCAN591165881</t>
  </si>
  <si>
    <t>PGCCAN586094438</t>
  </si>
  <si>
    <t>PGCCAN586094436</t>
  </si>
  <si>
    <t>PGCCAN586094437</t>
  </si>
  <si>
    <t>PGCCAN589163991</t>
  </si>
  <si>
    <t>ANOOP RAJASEKHARAN</t>
  </si>
  <si>
    <t>PGCINB588653326</t>
  </si>
  <si>
    <t>PRATEEK KUMAR AND AMRIT KALA</t>
  </si>
  <si>
    <t>PGNICI22692554</t>
  </si>
  <si>
    <t>CHC182RS1Q837</t>
  </si>
  <si>
    <t>CHS321RS1Q322</t>
  </si>
  <si>
    <t>PGCINB590417400</t>
  </si>
  <si>
    <t>PGNSBI17208732</t>
  </si>
  <si>
    <t>PGCCAN589391881</t>
  </si>
  <si>
    <t>PGNSBI17208733</t>
  </si>
  <si>
    <t>PGCCAN589461415</t>
  </si>
  <si>
    <t>PGNSBI17214731</t>
  </si>
  <si>
    <t>PGNSBI17221186</t>
  </si>
  <si>
    <t>PGNSBI17221197</t>
  </si>
  <si>
    <t>PGNSBI17221210</t>
  </si>
  <si>
    <t>Sri Ananthaguru Spinners</t>
  </si>
  <si>
    <t>33ACZFS6248R1ZV</t>
  </si>
  <si>
    <t>PGNSBI17194360</t>
  </si>
  <si>
    <t>PGIBP227285869</t>
  </si>
  <si>
    <t>PGIBP1111771330</t>
  </si>
  <si>
    <t>TIT313IA2Q234</t>
  </si>
  <si>
    <t>PGCCAN590093362</t>
  </si>
  <si>
    <t>D.EDWIN YESUDHASAN</t>
  </si>
  <si>
    <t>33ANYPJ1067HIZR</t>
  </si>
  <si>
    <t>PGCINB588267863</t>
  </si>
  <si>
    <t>TRM202IA3Q771</t>
  </si>
  <si>
    <t>PGNIOB40622081</t>
  </si>
  <si>
    <t>PGRINB6156</t>
  </si>
  <si>
    <t>HIMEX INTERNATIONAL</t>
  </si>
  <si>
    <t>33AALFH1822Q1Z4</t>
  </si>
  <si>
    <t>PGCCAN590341900</t>
  </si>
  <si>
    <t>PGCCAN590833883</t>
  </si>
  <si>
    <t>PGCCAN590834711</t>
  </si>
  <si>
    <t>PGNICI22756017</t>
  </si>
  <si>
    <t>PGCCAN591837970</t>
  </si>
  <si>
    <t>TRK002IA2Q3046</t>
  </si>
  <si>
    <t>PGCCAN588179130</t>
  </si>
  <si>
    <t>PGCCAN588178696</t>
  </si>
  <si>
    <t>PGCINB594163621</t>
  </si>
  <si>
    <t>PGNIOB40630028</t>
  </si>
  <si>
    <t>PGIBP227047813</t>
  </si>
  <si>
    <t>PGNFED2548598</t>
  </si>
  <si>
    <t>MDM026RS1Q901</t>
  </si>
  <si>
    <t>PGCCAN590923451</t>
  </si>
  <si>
    <t>DEC</t>
  </si>
  <si>
    <t>JAN</t>
  </si>
  <si>
    <t>FEB</t>
  </si>
  <si>
    <t>MARCH</t>
  </si>
  <si>
    <t>COLLECTION REPORT</t>
  </si>
  <si>
    <t>CHC182RS1Q1769</t>
  </si>
  <si>
    <t>PGIBP1116018360</t>
  </si>
  <si>
    <t>PGNICI23070907</t>
  </si>
  <si>
    <t>PGIBP1118673074</t>
  </si>
  <si>
    <t>PGIBP1115535558</t>
  </si>
  <si>
    <t>PGCCAN605307619</t>
  </si>
  <si>
    <t>PGIBP231061812</t>
  </si>
  <si>
    <t>CBN105RS1Q611</t>
  </si>
  <si>
    <t>CBN123RS1Q647</t>
  </si>
  <si>
    <t>PGCICI602418421</t>
  </si>
  <si>
    <t>S.Pandi &amp; P.Sasikala</t>
  </si>
  <si>
    <t>PGIBP230838882</t>
  </si>
  <si>
    <t>GREEN DROPS TECHLIFE</t>
  </si>
  <si>
    <t>33ABBPT1776G1ZN</t>
  </si>
  <si>
    <t>PGNICI23070684</t>
  </si>
  <si>
    <t>SHRI GANESAN WEAVES</t>
  </si>
  <si>
    <t>33BVEPR8046K1Z6</t>
  </si>
  <si>
    <t>PGCICI609891957</t>
  </si>
  <si>
    <t>A.N.P.Spinning Mill</t>
  </si>
  <si>
    <t>33AAFFB0556P1ZD</t>
  </si>
  <si>
    <t>PGNSBI17484789</t>
  </si>
  <si>
    <t>SHREE VENKATESWARA SPINNING MILL</t>
  </si>
  <si>
    <t>33AIEPY7977N1Z6</t>
  </si>
  <si>
    <t>PGCCAN609643881</t>
  </si>
  <si>
    <t>P RAMAMOORTHI SO PALANISAMY GDR</t>
  </si>
  <si>
    <t>33ACHFS7898DIZO</t>
  </si>
  <si>
    <t>CBS281RS1Q417</t>
  </si>
  <si>
    <t>D .Balasubramaniam</t>
  </si>
  <si>
    <t>33AHBPB1529MIZP</t>
  </si>
  <si>
    <t>PGNIOB40975451</t>
  </si>
  <si>
    <t>PGCINB609431874</t>
  </si>
  <si>
    <t>AARUDHURA SPINNERS</t>
  </si>
  <si>
    <t>33AHDPH6193D1ZM</t>
  </si>
  <si>
    <t>PGIBP230858366</t>
  </si>
  <si>
    <t>R K COIRS</t>
  </si>
  <si>
    <t>33BYYPK5230P1ZP</t>
  </si>
  <si>
    <t>PGIBP231445334</t>
  </si>
  <si>
    <t>PGIBP1116899617</t>
  </si>
  <si>
    <t>PGCCAN608209357</t>
  </si>
  <si>
    <t>PGNICI23034719</t>
  </si>
  <si>
    <t>CBM026RS1Q1126</t>
  </si>
  <si>
    <t>PGCCAN609112189</t>
  </si>
  <si>
    <t>PGCCAN609112190</t>
  </si>
  <si>
    <t>PGNICI23066466</t>
  </si>
  <si>
    <t>CBT166IA1Q299</t>
  </si>
  <si>
    <t>PGCCAN609043186</t>
  </si>
  <si>
    <t>PGNSBI17424231</t>
  </si>
  <si>
    <t>CBS214RS1Q204</t>
  </si>
  <si>
    <t>MS.KADESWARA RETREDING COMPANY</t>
  </si>
  <si>
    <t>33ABVFS4876J1ZB</t>
  </si>
  <si>
    <t>PGNSBI17401412</t>
  </si>
  <si>
    <t>PGCCAN608256179</t>
  </si>
  <si>
    <t>PGIBP1117386429</t>
  </si>
  <si>
    <t>SUBRAMANIAM</t>
  </si>
  <si>
    <t>33ASIPS0010J1Z2</t>
  </si>
  <si>
    <t>PGCCAN609427448</t>
  </si>
  <si>
    <t>Mrs.S. Bharathi</t>
  </si>
  <si>
    <t>PGCCAN609427449</t>
  </si>
  <si>
    <t>N. MURUGASAMY</t>
  </si>
  <si>
    <t>33AAWFS2593Q1Z4</t>
  </si>
  <si>
    <t>CBS227RS1Q157</t>
  </si>
  <si>
    <t>PGCCAN609365434</t>
  </si>
  <si>
    <t>E.VIJAKUMAR</t>
  </si>
  <si>
    <t>33AAEPE5300R1ZU</t>
  </si>
  <si>
    <t>CBS227AR1Q20</t>
  </si>
  <si>
    <t>D.DHANABALAN</t>
  </si>
  <si>
    <t>33AEUPD9577R1ZC</t>
  </si>
  <si>
    <t>PGCINB609366096</t>
  </si>
  <si>
    <t>D.Thiruvenkatasamy</t>
  </si>
  <si>
    <t>33ADIPT1285H1ZE</t>
  </si>
  <si>
    <t>PGIBP229804177</t>
  </si>
  <si>
    <t>The Partner, M/s.Amoha knit fab</t>
  </si>
  <si>
    <t>33AAMFA2230JIZS</t>
  </si>
  <si>
    <t>PGCICI609451786</t>
  </si>
  <si>
    <t>S.Suseela</t>
  </si>
  <si>
    <t>33DARPS2766H1Z5</t>
  </si>
  <si>
    <t>CBS227RS1Q131</t>
  </si>
  <si>
    <t>PGCINB608259770</t>
  </si>
  <si>
    <t>CBS244RS1Q279</t>
  </si>
  <si>
    <t>PGCINB608200269</t>
  </si>
  <si>
    <t>PGCCAN608208366</t>
  </si>
  <si>
    <t>P SUBRAMANIAN MS AMUTHAM FABRITEX MILL</t>
  </si>
  <si>
    <t>33ABAFA3083A1Z8</t>
  </si>
  <si>
    <t>PGIBP1116687457</t>
  </si>
  <si>
    <t>R.VELUSAMY</t>
  </si>
  <si>
    <t>33AEFPV3658A1ZM</t>
  </si>
  <si>
    <t>PGCCAN609112041</t>
  </si>
  <si>
    <t>Chinnasamy</t>
  </si>
  <si>
    <t>33AKKPJ2205N2Z7</t>
  </si>
  <si>
    <t>PGCCAN609206642</t>
  </si>
  <si>
    <t>K.ARUCHAMY</t>
  </si>
  <si>
    <t>33AEQFS9552K1Z9</t>
  </si>
  <si>
    <t>CBS249RS1Q472</t>
  </si>
  <si>
    <t>ABI TEX MILLS</t>
  </si>
  <si>
    <t>33AIBPD8563E1ZL</t>
  </si>
  <si>
    <t>PGCCAN608942009</t>
  </si>
  <si>
    <t>P.Rajeswari</t>
  </si>
  <si>
    <t>33AJDPP3779P3ZG</t>
  </si>
  <si>
    <t>CBS286RS1Q422</t>
  </si>
  <si>
    <t>A.PARAMASIVAM</t>
  </si>
  <si>
    <t>33AAIFC9946KIZZ</t>
  </si>
  <si>
    <t>CBS286RS1Q423</t>
  </si>
  <si>
    <t>P.Muthusamy</t>
  </si>
  <si>
    <t>33ANDPM1539N1ZV</t>
  </si>
  <si>
    <t>PGCCAN609361916</t>
  </si>
  <si>
    <t>ASHIYA TEA FACTORY</t>
  </si>
  <si>
    <t>33AAFFA8616D1ZU</t>
  </si>
  <si>
    <t>CBO421IA1Q163</t>
  </si>
  <si>
    <t>SUNIL KOIL</t>
  </si>
  <si>
    <t>PGCINB597993108</t>
  </si>
  <si>
    <t>PGIBP1114699843</t>
  </si>
  <si>
    <t>PGNICI23074222</t>
  </si>
  <si>
    <t>PGNSBI600240037</t>
  </si>
  <si>
    <t>PGIBP1116610812</t>
  </si>
  <si>
    <t>PGIBP1117294411</t>
  </si>
  <si>
    <t>PGIBP1116559242</t>
  </si>
  <si>
    <t>PGIBP1117187251</t>
  </si>
  <si>
    <t>PGCCAN609370263</t>
  </si>
  <si>
    <t>PGCCAN609440058</t>
  </si>
  <si>
    <t>PGCCAN606268785</t>
  </si>
  <si>
    <t>PGCCAN608767574</t>
  </si>
  <si>
    <t>PGCCAN608319235</t>
  </si>
  <si>
    <t>PGNSBI17389949</t>
  </si>
  <si>
    <t>PGCCAN609604030</t>
  </si>
  <si>
    <t>PGNSBI17479010</t>
  </si>
  <si>
    <t>PGCCAN608724363</t>
  </si>
  <si>
    <t>V.VIGNESH</t>
  </si>
  <si>
    <t>33ACOPV7042B1ZL</t>
  </si>
  <si>
    <t>PGIBP1116752472</t>
  </si>
  <si>
    <t>PGIINB600724327</t>
  </si>
  <si>
    <t>PGCINB606953219</t>
  </si>
  <si>
    <t>PGNINB39646904</t>
  </si>
  <si>
    <t>CHS303IA2Q254</t>
  </si>
  <si>
    <t>GENL MANAGER COOPFINANCE</t>
  </si>
  <si>
    <t>33AAAAT9426E1ZM</t>
  </si>
  <si>
    <t>CHS203IA3D474</t>
  </si>
  <si>
    <t>THE PLUTUS RESIDENCE APPARTMENT OWNERS ASSOCIATION</t>
  </si>
  <si>
    <t>CHS217RS1Q709</t>
  </si>
  <si>
    <t>CHS321RS1Q461</t>
  </si>
  <si>
    <t>PGCINB600006813</t>
  </si>
  <si>
    <t>PGIBP229447361</t>
  </si>
  <si>
    <t>PGCINB600656640</t>
  </si>
  <si>
    <t>PGIBP1114100618</t>
  </si>
  <si>
    <t>PGNICI22961732</t>
  </si>
  <si>
    <t>R.SUJATHA AND V.SETHURAMAN</t>
  </si>
  <si>
    <t>PGCICI605058050</t>
  </si>
  <si>
    <t>PGNICI22968790</t>
  </si>
  <si>
    <t>CHC182RS1Q249</t>
  </si>
  <si>
    <t>PGCINB606192774</t>
  </si>
  <si>
    <t>CHW161RS1Q17</t>
  </si>
  <si>
    <t>PGCCAN605931253</t>
  </si>
  <si>
    <t>PGNSBI17475237</t>
  </si>
  <si>
    <t>PGNSBI17475238</t>
  </si>
  <si>
    <t>CHW457RS1Q1474</t>
  </si>
  <si>
    <t>CHW457RS1Q1475</t>
  </si>
  <si>
    <t>PGCINB604398619</t>
  </si>
  <si>
    <t>PGCCAN606199599</t>
  </si>
  <si>
    <t>PGNSBI17475150</t>
  </si>
  <si>
    <t>PGNSBI17466915</t>
  </si>
  <si>
    <t>PGNSBI608302267</t>
  </si>
  <si>
    <t>PGNSBI608304885</t>
  </si>
  <si>
    <t>PGCINB603045959</t>
  </si>
  <si>
    <t>GRIPWELL MULTI TECH PVT.LTD</t>
  </si>
  <si>
    <t>33AACCG3482B1Z3</t>
  </si>
  <si>
    <t>PGCCAN606568457</t>
  </si>
  <si>
    <t>Jhonson lifts pvt ltd</t>
  </si>
  <si>
    <t>33AAACJ0838Q1ZD</t>
  </si>
  <si>
    <t>CHW162RS1Q1056</t>
  </si>
  <si>
    <t>MDM026RS1Q892</t>
  </si>
  <si>
    <t>PGCCAN608990157</t>
  </si>
  <si>
    <t>A.M.S COLD STORAGE</t>
  </si>
  <si>
    <t>33ACCPA0532D1ZP</t>
  </si>
  <si>
    <t>PGCCAN607412286</t>
  </si>
  <si>
    <t>J. Arun</t>
  </si>
  <si>
    <t>33AZOPA6194Q1ZP</t>
  </si>
  <si>
    <t>MDD248RS1Q1814</t>
  </si>
  <si>
    <t>L.S.SPINNING MILLS PRIVATE LIMITED</t>
  </si>
  <si>
    <t>33AAECL0660J1ZP</t>
  </si>
  <si>
    <t>MDT503IA2Q1323</t>
  </si>
  <si>
    <t>PGNSBI17477700</t>
  </si>
  <si>
    <t>PGIBP1117275620</t>
  </si>
  <si>
    <t>PGIBP231420884</t>
  </si>
  <si>
    <t>TIT313IA2Q2843</t>
  </si>
  <si>
    <t>PGCCAN607712681</t>
  </si>
  <si>
    <t>33ANYPJ1067H1ZR</t>
  </si>
  <si>
    <t>PGCINB605013627</t>
  </si>
  <si>
    <t>ADMINISTRATOR</t>
  </si>
  <si>
    <t>33AAATK8171E1ZS</t>
  </si>
  <si>
    <t>PGXCUB1625305</t>
  </si>
  <si>
    <t>TRM202IA3Q1948</t>
  </si>
  <si>
    <t>TRK012RS1Q2103</t>
  </si>
  <si>
    <t>PGCCAN608477186</t>
  </si>
  <si>
    <t>PGCCAN608448252</t>
  </si>
  <si>
    <t>PGCCAN608449599</t>
  </si>
  <si>
    <t>PGCCAN607225518</t>
  </si>
  <si>
    <t>PGRINB11168</t>
  </si>
  <si>
    <t>PGNICI23098645</t>
  </si>
  <si>
    <t>PGCCAN606649103</t>
  </si>
  <si>
    <t>PGCCAN606651781</t>
  </si>
  <si>
    <t>PGNIOB41021908</t>
  </si>
  <si>
    <t>R. KAVITHA</t>
  </si>
  <si>
    <t>PGNIOB41037016</t>
  </si>
  <si>
    <t>A.Mohamad Abdullah</t>
  </si>
  <si>
    <t>33AAWCA8157F1ZB</t>
  </si>
  <si>
    <t>PGCINB605437706</t>
  </si>
  <si>
    <t>PGNIOB41025321</t>
  </si>
  <si>
    <t>VLR211IA1S2160</t>
  </si>
  <si>
    <t>PGIBP1115138005</t>
  </si>
  <si>
    <t>PGNFED605474140</t>
  </si>
  <si>
    <t>PGIBP1116948085</t>
  </si>
  <si>
    <t>d.dinakaran</t>
  </si>
  <si>
    <t>33APAPD4910P1Z2</t>
  </si>
  <si>
    <t>PGNIOB40957638</t>
  </si>
  <si>
    <t>PGCCAN602508741</t>
  </si>
  <si>
    <t>M.R. SETHURAMAN</t>
  </si>
  <si>
    <t>33AAGFN5330GIZL</t>
  </si>
  <si>
    <t>PGNSBI604488005</t>
  </si>
  <si>
    <t>M.R.R.Sethuraman</t>
  </si>
  <si>
    <t>33AAMFH6259C1ZF</t>
  </si>
  <si>
    <t>PGNSBI608647844</t>
  </si>
  <si>
    <t>INVOICE</t>
  </si>
  <si>
    <t>CRN</t>
  </si>
  <si>
    <t>PGNINB39864319</t>
  </si>
  <si>
    <t>PGNICI23248142</t>
  </si>
  <si>
    <t>PGNICI23070952</t>
  </si>
  <si>
    <t>CHN100AR2S326</t>
  </si>
  <si>
    <t>CBN105RS1Q579</t>
  </si>
  <si>
    <t>PGIINB612908876</t>
  </si>
  <si>
    <t>PGIBP1119984290</t>
  </si>
  <si>
    <t>CBN123AR2Q1090</t>
  </si>
  <si>
    <t>PGIBP1119626697</t>
  </si>
  <si>
    <t>PGNICI23200414</t>
  </si>
  <si>
    <t>PGCICI618326903</t>
  </si>
  <si>
    <t>PGNSBI17617604</t>
  </si>
  <si>
    <t>PGCCAN618171401</t>
  </si>
  <si>
    <t>CBS281RS1Q541</t>
  </si>
  <si>
    <t>PGNIOB41199068</t>
  </si>
  <si>
    <t>PGCCAN617696751</t>
  </si>
  <si>
    <t>PGIBP233092142</t>
  </si>
  <si>
    <t>PGCINB617966032</t>
  </si>
  <si>
    <t>PGIBP232715967</t>
  </si>
  <si>
    <t>PGIBP1119524216</t>
  </si>
  <si>
    <t>PGCINB616642785</t>
  </si>
  <si>
    <t>S.K. SETHURAMAN</t>
  </si>
  <si>
    <t>33ASTPS9987K1ZD</t>
  </si>
  <si>
    <t>PGIINB616073080</t>
  </si>
  <si>
    <t>CBM026RS1Q1247</t>
  </si>
  <si>
    <t>Dr B Prakash Dr Shuba</t>
  </si>
  <si>
    <t>PGCICI619266802</t>
  </si>
  <si>
    <t>PGIBP1117876047</t>
  </si>
  <si>
    <t>PGIBP1117734770</t>
  </si>
  <si>
    <t>DR RAMRAJ GURUSWAMI DR SHARMILA RAMRAJ</t>
  </si>
  <si>
    <t>Radhakrishnan A and Susila Radhakrishnan</t>
  </si>
  <si>
    <t>Globus Arima Builders Llp</t>
  </si>
  <si>
    <t>33AAOFG1109L1ZG</t>
  </si>
  <si>
    <t>PGNSBI17536617</t>
  </si>
  <si>
    <t>PGNICI23234555</t>
  </si>
  <si>
    <t>CBN166RS1Q182</t>
  </si>
  <si>
    <t>PGCCAN617378458</t>
  </si>
  <si>
    <t>CBT203IA2Q820</t>
  </si>
  <si>
    <t>CBS214RS1Q366</t>
  </si>
  <si>
    <t>PGCCAN617658091</t>
  </si>
  <si>
    <t>PGIBP1119460813</t>
  </si>
  <si>
    <t>PGIBP233140597</t>
  </si>
  <si>
    <t>PGCCAN617838371</t>
  </si>
  <si>
    <t>PGCCAN617838374</t>
  </si>
  <si>
    <t>R.Nataraj</t>
  </si>
  <si>
    <t>33BYTPR7878H1ZE</t>
  </si>
  <si>
    <t>PGIBP233114126</t>
  </si>
  <si>
    <t>CBS227RS1Q399</t>
  </si>
  <si>
    <t>PGCCAN617987719</t>
  </si>
  <si>
    <t>PGCCAN618493542</t>
  </si>
  <si>
    <t>PGCCAN618230029</t>
  </si>
  <si>
    <t>CBS227RS1Q386</t>
  </si>
  <si>
    <t>PGCINB616818576</t>
  </si>
  <si>
    <t>CBT275AR2Q3</t>
  </si>
  <si>
    <t>PGCCAN617067613</t>
  </si>
  <si>
    <t>PGCCAN618123962</t>
  </si>
  <si>
    <t>PGIINB613373582</t>
  </si>
  <si>
    <t>CBS276RS1Q1098</t>
  </si>
  <si>
    <t>M S. Hanuman Castings p ltd</t>
  </si>
  <si>
    <t>33AAACH6162M1ZI</t>
  </si>
  <si>
    <t>PGNIOB41144406</t>
  </si>
  <si>
    <t>Hanuman castings</t>
  </si>
  <si>
    <t>PGNIOB41144407</t>
  </si>
  <si>
    <t>PGCCAN618042692</t>
  </si>
  <si>
    <t>PGCINB618339689</t>
  </si>
  <si>
    <t>CBS246RS1Q290</t>
  </si>
  <si>
    <t>PGCCAN618858135</t>
  </si>
  <si>
    <t>PGCCAN617816202</t>
  </si>
  <si>
    <t>PGCCAN617827342</t>
  </si>
  <si>
    <t>PGNSBI17580235</t>
  </si>
  <si>
    <t>CHS262RS1Q116</t>
  </si>
  <si>
    <t>CHS321RS1Q997</t>
  </si>
  <si>
    <t>PGIBP1118444465</t>
  </si>
  <si>
    <t>PGIBP232015905</t>
  </si>
  <si>
    <t>PGIBP1120414122</t>
  </si>
  <si>
    <t>PGCCAN614487972</t>
  </si>
  <si>
    <t>PGNSBI17608660</t>
  </si>
  <si>
    <t>PGNSBI17608661</t>
  </si>
  <si>
    <t>PGCCAN614471804</t>
  </si>
  <si>
    <t>PGNIOB41179350</t>
  </si>
  <si>
    <t>PGCCAN617062605</t>
  </si>
  <si>
    <t>PGCCAN617925295</t>
  </si>
  <si>
    <t>CHW162RS1Q920</t>
  </si>
  <si>
    <t>MDM026RS1Q1123</t>
  </si>
  <si>
    <t>PGCCAN617490167</t>
  </si>
  <si>
    <t>PGCCAN616643007</t>
  </si>
  <si>
    <t>MDD248RS1Q2294</t>
  </si>
  <si>
    <t>A.R.P.N Alagappanadar&amp;Bros</t>
  </si>
  <si>
    <t>33AACFA4768P1Z3</t>
  </si>
  <si>
    <t>MDU144RS1Q2727</t>
  </si>
  <si>
    <t>PGNSBI17613468</t>
  </si>
  <si>
    <t>PGIBP1120228558</t>
  </si>
  <si>
    <t>PGIBP1120228925</t>
  </si>
  <si>
    <t>TIT313IA2Q3734</t>
  </si>
  <si>
    <t>PGXCUB1628394</t>
  </si>
  <si>
    <t>TRM209AR2Q950</t>
  </si>
  <si>
    <t>SUDHAKARA THILAK</t>
  </si>
  <si>
    <t>33AAHFC7440F1ZQ</t>
  </si>
  <si>
    <t>PGIBP233088952</t>
  </si>
  <si>
    <t>TRK002IA2Q3142</t>
  </si>
  <si>
    <t>TRK002IA2Q2302</t>
  </si>
  <si>
    <t>PGCCAN617910887</t>
  </si>
  <si>
    <t>PGCCAN617911658</t>
  </si>
  <si>
    <t>PGRINB14989</t>
  </si>
  <si>
    <t>PGNICI23245786</t>
  </si>
  <si>
    <t>PGCCAN612433403</t>
  </si>
  <si>
    <t>PGCCAN612435966</t>
  </si>
  <si>
    <t>PGNIOB41203568</t>
  </si>
  <si>
    <t>PGNIOB41198894</t>
  </si>
  <si>
    <t>TRT485RS1Q1443</t>
  </si>
  <si>
    <t>PGCCAN614624465</t>
  </si>
  <si>
    <t>S.K.SABAPATHY</t>
  </si>
  <si>
    <t>33AFUPK0929B2ZL</t>
  </si>
  <si>
    <t>PGCCAN615041245</t>
  </si>
  <si>
    <t>VLR280RS1S243</t>
  </si>
  <si>
    <t>PGIBP1119981406</t>
  </si>
  <si>
    <t>L402240112630707</t>
  </si>
  <si>
    <t>L404240112894305</t>
  </si>
  <si>
    <t>L404240113173594</t>
  </si>
  <si>
    <t>L404240112616540</t>
  </si>
  <si>
    <t>L430240116074924</t>
  </si>
  <si>
    <t>L430240216114856</t>
  </si>
  <si>
    <t>L430240216115195</t>
  </si>
  <si>
    <t>L430240115551593</t>
  </si>
  <si>
    <t>L430240115684816</t>
  </si>
  <si>
    <t>L430240114851839</t>
  </si>
  <si>
    <t>L430240114851921</t>
  </si>
  <si>
    <t>L430240116055350</t>
  </si>
  <si>
    <t>L430240115862783</t>
  </si>
  <si>
    <t>L430240115861290</t>
  </si>
  <si>
    <t>L430240115943126</t>
  </si>
  <si>
    <t>L430240216115922</t>
  </si>
  <si>
    <t>L432240115674830</t>
  </si>
  <si>
    <t>L432240115674825</t>
  </si>
  <si>
    <t>L434240115943022</t>
  </si>
  <si>
    <t>L434240115547356</t>
  </si>
  <si>
    <t>L434240115965140</t>
  </si>
  <si>
    <t>L434240116077085</t>
  </si>
  <si>
    <t>L434240115690523</t>
  </si>
  <si>
    <t>L435240115421577</t>
  </si>
  <si>
    <t>L435240115972339</t>
  </si>
  <si>
    <t>L435240115906796</t>
  </si>
  <si>
    <t>L435240115907271</t>
  </si>
  <si>
    <t>L435240116033254</t>
  </si>
  <si>
    <t>L438240116024522</t>
  </si>
  <si>
    <t>L438240115972060</t>
  </si>
  <si>
    <t>L438240115400989</t>
  </si>
  <si>
    <t>L438240115563488</t>
  </si>
  <si>
    <t>L439240216097654</t>
  </si>
  <si>
    <t>L439240116035569</t>
  </si>
  <si>
    <t>L439240116070525</t>
  </si>
  <si>
    <t>L439240115875167</t>
  </si>
  <si>
    <t>L439240115875164</t>
  </si>
  <si>
    <t>L439240115907590</t>
  </si>
  <si>
    <t>L439240115962242</t>
  </si>
  <si>
    <t>L439240114593234</t>
  </si>
  <si>
    <t>L439240115943119</t>
  </si>
  <si>
    <t>L439240114882160</t>
  </si>
  <si>
    <t>L439240116026674</t>
  </si>
  <si>
    <t>L439240115862118</t>
  </si>
  <si>
    <t>L439240115795508</t>
  </si>
  <si>
    <t>L439240116035821</t>
  </si>
  <si>
    <t>L439240115961496</t>
  </si>
  <si>
    <t>L432240115703032</t>
  </si>
  <si>
    <t>L432240115674818</t>
  </si>
  <si>
    <t>L439240115945801</t>
  </si>
  <si>
    <t>L439240116043803</t>
  </si>
  <si>
    <t>L439240115865883</t>
  </si>
  <si>
    <t>L439240115925120</t>
  </si>
  <si>
    <t>L432240115898674</t>
  </si>
  <si>
    <t>L432240115899709</t>
  </si>
  <si>
    <t>L432240116057879</t>
  </si>
  <si>
    <t>L482240114894255</t>
  </si>
  <si>
    <t>L482240114894364</t>
  </si>
  <si>
    <t>L424240115665437</t>
  </si>
  <si>
    <t>L424240116279539</t>
  </si>
  <si>
    <t>L424240114922020</t>
  </si>
  <si>
    <t>L424240115856657</t>
  </si>
  <si>
    <t>L426240116411170</t>
  </si>
  <si>
    <t>L426240116227642</t>
  </si>
  <si>
    <t>L426240116312017</t>
  </si>
  <si>
    <t>L426240116431943</t>
  </si>
  <si>
    <t>L426240116431589</t>
  </si>
  <si>
    <t>L426240116433786</t>
  </si>
  <si>
    <t>L426240116433439</t>
  </si>
  <si>
    <t>L426240116432530</t>
  </si>
  <si>
    <t>L436240115877042</t>
  </si>
  <si>
    <t>L437240217422061</t>
  </si>
  <si>
    <t>L437240116445395</t>
  </si>
  <si>
    <t>L437240116331102</t>
  </si>
  <si>
    <t>L437240116251179</t>
  </si>
  <si>
    <t>L400240116221666</t>
  </si>
  <si>
    <t>L400240117154799</t>
  </si>
  <si>
    <t>L400240115862199</t>
  </si>
  <si>
    <t>L400240116259642</t>
  </si>
  <si>
    <t>L400240116288894</t>
  </si>
  <si>
    <t>L400240116288929</t>
  </si>
  <si>
    <t>L401240116845949</t>
  </si>
  <si>
    <t>L401240117178521</t>
  </si>
  <si>
    <t>L401240117138396</t>
  </si>
  <si>
    <t>L401240116426355</t>
  </si>
  <si>
    <t>L401240116426171</t>
  </si>
  <si>
    <t>L401240116426353</t>
  </si>
  <si>
    <t>L401240116426351</t>
  </si>
  <si>
    <t>L401240116426348</t>
  </si>
  <si>
    <t>L401240116425637</t>
  </si>
  <si>
    <t>L401240116426362</t>
  </si>
  <si>
    <t>L401240117235513</t>
  </si>
  <si>
    <t>L406240117449882</t>
  </si>
  <si>
    <t>L406240115703651</t>
  </si>
  <si>
    <t>L406240117394734</t>
  </si>
  <si>
    <t>L406240117309783</t>
  </si>
  <si>
    <t>L406240117314494</t>
  </si>
  <si>
    <t>L406240217504054</t>
  </si>
  <si>
    <t>L406240217503837</t>
  </si>
  <si>
    <t>L406240117341968</t>
  </si>
  <si>
    <t>L411240117320058</t>
  </si>
  <si>
    <t>L411240117090822</t>
  </si>
  <si>
    <t>L411240116992856</t>
  </si>
  <si>
    <t>L411240116992857</t>
  </si>
  <si>
    <t>L411240116992858</t>
  </si>
  <si>
    <t>L411240115917786</t>
  </si>
  <si>
    <t>L406240117400869</t>
  </si>
  <si>
    <t>L406240117187931</t>
  </si>
  <si>
    <t>L463240117363270</t>
  </si>
  <si>
    <t>L476240117173140</t>
  </si>
  <si>
    <t>L450240116951944</t>
  </si>
  <si>
    <t>L450240117012366</t>
  </si>
  <si>
    <t>L476240117079520</t>
  </si>
  <si>
    <t>L462240117404933</t>
  </si>
  <si>
    <t>L462240117313113</t>
  </si>
  <si>
    <t>L462240117303339</t>
  </si>
  <si>
    <t>L470240117018168</t>
  </si>
  <si>
    <t>L472240117139333</t>
  </si>
  <si>
    <t>L474240117358353</t>
  </si>
  <si>
    <t>L470240217519124</t>
  </si>
  <si>
    <t>L442240118439722</t>
  </si>
  <si>
    <t>L443240118564860</t>
  </si>
  <si>
    <t>L443240118564863</t>
  </si>
  <si>
    <t>L443240118299290</t>
  </si>
  <si>
    <t>L443240118299315</t>
  </si>
  <si>
    <t>L443240118342009</t>
  </si>
  <si>
    <t>L443240118550204</t>
  </si>
  <si>
    <t>L443240218813167</t>
  </si>
  <si>
    <t>L443240118201393</t>
  </si>
  <si>
    <t>L443240118201398</t>
  </si>
  <si>
    <t>L443240118565132</t>
  </si>
  <si>
    <t>L443240118747844</t>
  </si>
  <si>
    <t>L446240117413601</t>
  </si>
  <si>
    <t>L410240116637672</t>
  </si>
  <si>
    <t>L412240115178884</t>
  </si>
  <si>
    <t>L412240115427992</t>
  </si>
  <si>
    <t>L414240115012787</t>
  </si>
  <si>
    <t>L414240115456952</t>
  </si>
  <si>
    <t>L414240115194374</t>
  </si>
  <si>
    <t>L416240114434156</t>
  </si>
  <si>
    <t>L418240114797374</t>
  </si>
  <si>
    <t>L418240115491779</t>
  </si>
  <si>
    <t>INVOICE REPORT</t>
  </si>
  <si>
    <t>LTSOLURG230501</t>
  </si>
  <si>
    <t>LTSOLURG230502</t>
  </si>
  <si>
    <t>LTSOLURG230503</t>
  </si>
  <si>
    <t>LTSOLURG230504</t>
  </si>
  <si>
    <t>LTSOLURG230505</t>
  </si>
  <si>
    <t>LTSOLURG230506</t>
  </si>
  <si>
    <t>LTSOLURG230507</t>
  </si>
  <si>
    <t>LTSOLURG230508</t>
  </si>
  <si>
    <t>LTSOLURG230509</t>
  </si>
  <si>
    <t>LTSOLURG230510</t>
  </si>
  <si>
    <t>LTSOLURG230511</t>
  </si>
  <si>
    <t>LTSOLURG230512</t>
  </si>
  <si>
    <t>LTSOLURG230513</t>
  </si>
  <si>
    <t>LTSOLURG230514</t>
  </si>
  <si>
    <t>LTSOLURG230515</t>
  </si>
  <si>
    <t>LTSOLURG230516</t>
  </si>
  <si>
    <t>LTSOLURG230517</t>
  </si>
  <si>
    <t>LTSOLURG230518</t>
  </si>
  <si>
    <t>LTSOLURG230519</t>
  </si>
  <si>
    <t>LTSOLURG230520</t>
  </si>
  <si>
    <t>LTSOLURG230521</t>
  </si>
  <si>
    <t>LTSOLURG230522</t>
  </si>
  <si>
    <t>LTSOLURG230523</t>
  </si>
  <si>
    <t>LTSOLURG230524</t>
  </si>
  <si>
    <t>LTSOLURG230525</t>
  </si>
  <si>
    <t>LTSOLURG230526</t>
  </si>
  <si>
    <t>LTSOLURG230527</t>
  </si>
  <si>
    <t>LTSOLURG230528</t>
  </si>
  <si>
    <t>LTSOLURG230529</t>
  </si>
  <si>
    <t>LTSOLURG230530</t>
  </si>
  <si>
    <t>LTSOLURG230531</t>
  </si>
  <si>
    <t>LTSOLURG230532</t>
  </si>
  <si>
    <t>LTSOLURG230533</t>
  </si>
  <si>
    <t>LTSOLURG230534</t>
  </si>
  <si>
    <t>LTSOLURG230535</t>
  </si>
  <si>
    <t>LTSOLURG230536</t>
  </si>
  <si>
    <t>LTSOLURG230537</t>
  </si>
  <si>
    <t>LTSOLURG230538</t>
  </si>
  <si>
    <t>LTSOLURG230539</t>
  </si>
  <si>
    <t>LTSOLURG230540</t>
  </si>
  <si>
    <t>LTSOLURG230541</t>
  </si>
  <si>
    <t>LTSOLURG230542</t>
  </si>
  <si>
    <t>LTSOLURG230543</t>
  </si>
  <si>
    <t>LTSOLURG230544</t>
  </si>
  <si>
    <t>LTSOL062301</t>
  </si>
  <si>
    <t/>
  </si>
  <si>
    <t>COIMBATORE/NORTH</t>
  </si>
  <si>
    <t>LTSOL062302</t>
  </si>
  <si>
    <t>LTSOL062303</t>
  </si>
  <si>
    <t>LTSOL062304</t>
  </si>
  <si>
    <t>LTSOL062305</t>
  </si>
  <si>
    <t>LTSOL062306</t>
  </si>
  <si>
    <t>LTSOL062307</t>
  </si>
  <si>
    <t>CHENNAI/SOUTH-II</t>
  </si>
  <si>
    <t>LTSOL062308</t>
  </si>
  <si>
    <t>LTSOL062309</t>
  </si>
  <si>
    <t>LTSOL062310</t>
  </si>
  <si>
    <t>LTSOL062311</t>
  </si>
  <si>
    <t>LTSOL062312</t>
  </si>
  <si>
    <t>LTSOL062313</t>
  </si>
  <si>
    <t>LTSOL062314</t>
  </si>
  <si>
    <t>LTSOL062315</t>
  </si>
  <si>
    <t>LTSOL062316</t>
  </si>
  <si>
    <t>LTSOL062317</t>
  </si>
  <si>
    <t>LTSOL062318</t>
  </si>
  <si>
    <t>LTSOL062319</t>
  </si>
  <si>
    <t>LTSOL062320</t>
  </si>
  <si>
    <t>LTSOL062321</t>
  </si>
  <si>
    <t>LTSOL062322</t>
  </si>
  <si>
    <t>LTSOL062323</t>
  </si>
  <si>
    <t>LTSOL062324</t>
  </si>
  <si>
    <t>LTSOL062325</t>
  </si>
  <si>
    <t>LTSOL062326</t>
  </si>
  <si>
    <t>LTSOL062327</t>
  </si>
  <si>
    <t>LTSOL062328</t>
  </si>
  <si>
    <t>LTSOL062329</t>
  </si>
  <si>
    <t>LTSOL062330</t>
  </si>
  <si>
    <t>LTSOL062331</t>
  </si>
  <si>
    <t>LTSOL062332</t>
  </si>
  <si>
    <t>LTSOL062333</t>
  </si>
  <si>
    <t>LTSOL062334</t>
  </si>
  <si>
    <t>LTSOL062335</t>
  </si>
  <si>
    <t>LTSOL062336</t>
  </si>
  <si>
    <t>LTSOL062337</t>
  </si>
  <si>
    <t>THIRUVANNAMALAI</t>
  </si>
  <si>
    <t>LTSOL062338</t>
  </si>
  <si>
    <t>LTSOL062339</t>
  </si>
  <si>
    <t>LTSOL062340</t>
  </si>
  <si>
    <t>LTSOL062341</t>
  </si>
  <si>
    <t>LTSOL062342</t>
  </si>
  <si>
    <t>LTSOL062343</t>
  </si>
  <si>
    <t>LTSOL062344</t>
  </si>
  <si>
    <t>LT Solar Unregistered</t>
  </si>
  <si>
    <t>LT SOLAR METER RENT</t>
  </si>
  <si>
    <t>LTSOLURG0723-01</t>
  </si>
  <si>
    <t>LTSOLURG0723-02</t>
  </si>
  <si>
    <t>LTSOLURG0723-03</t>
  </si>
  <si>
    <t>LTSOLURG0723-04</t>
  </si>
  <si>
    <t>LTSOLURG0723-05</t>
  </si>
  <si>
    <t>LTSOLURG0723-06</t>
  </si>
  <si>
    <t>LTSOLURG0723-07</t>
  </si>
  <si>
    <t>LTSOLURG0723-08</t>
  </si>
  <si>
    <t>LTSOLURG0723-09</t>
  </si>
  <si>
    <t>LTSOLURG0723-10</t>
  </si>
  <si>
    <t>LTSOLURG0723-11</t>
  </si>
  <si>
    <t>LTSOLURG0723-12</t>
  </si>
  <si>
    <t>LTSOLURG0723-13</t>
  </si>
  <si>
    <t>LTSOLURG0723-14</t>
  </si>
  <si>
    <t>LTSOLURG0723-15</t>
  </si>
  <si>
    <t>LTSOLURG0723-16</t>
  </si>
  <si>
    <t>LTSOLURG0723-17</t>
  </si>
  <si>
    <t>LTSOLURG0723-18</t>
  </si>
  <si>
    <t>LTSOLURG0723-19</t>
  </si>
  <si>
    <t>Madurai</t>
  </si>
  <si>
    <t>LTSOLURG0723-20</t>
  </si>
  <si>
    <t>LTSOLURG0723-21</t>
  </si>
  <si>
    <t>LTSOLURG0723-22</t>
  </si>
  <si>
    <t>LTSOLURG0723-23</t>
  </si>
  <si>
    <t>LTSOLURG0723-24</t>
  </si>
  <si>
    <t>LTSOLURG0723-25</t>
  </si>
  <si>
    <t>LTSOLURG0723-26</t>
  </si>
  <si>
    <t>LTSOLURG0723-27</t>
  </si>
  <si>
    <t>LTSOLURG0723-28</t>
  </si>
  <si>
    <t>LTSOLURG0723-29</t>
  </si>
  <si>
    <t>LTSOLURG0723-30</t>
  </si>
  <si>
    <t>LTSOLURG0723-31</t>
  </si>
  <si>
    <t>LTSOLURG0723-32</t>
  </si>
  <si>
    <t>LTSOLURG0723-33</t>
  </si>
  <si>
    <t>LTSOLURG0723-34</t>
  </si>
  <si>
    <t>LTSOLURG0723-35</t>
  </si>
  <si>
    <t>LTSOLURG0723-36</t>
  </si>
  <si>
    <t>LTSOLURG0723-37</t>
  </si>
  <si>
    <t>LTSOLURG0723-38</t>
  </si>
  <si>
    <t>LTSOLURG0723-39</t>
  </si>
  <si>
    <t>LTSOLURG0723-40</t>
  </si>
  <si>
    <t>LTSOLURG0723-41</t>
  </si>
  <si>
    <t>LTSOLURG0723-42</t>
  </si>
  <si>
    <t>LTSOLURG0723-43</t>
  </si>
  <si>
    <t>LTSOLURG0723-44</t>
  </si>
  <si>
    <t>B2C</t>
  </si>
  <si>
    <t>LTSOLURG082301</t>
  </si>
  <si>
    <t>LTSOLURG082302</t>
  </si>
  <si>
    <t>LTSOLURG082303</t>
  </si>
  <si>
    <t>LTSOLURG082304</t>
  </si>
  <si>
    <t>LTSOLURG082305</t>
  </si>
  <si>
    <t>LTSOLURG082306</t>
  </si>
  <si>
    <t>LTSOLURG082307</t>
  </si>
  <si>
    <t>LTSOLURG082308</t>
  </si>
  <si>
    <t>LTSOLURG082309</t>
  </si>
  <si>
    <t>Chennai/West</t>
  </si>
  <si>
    <t>LTSOLURG082310</t>
  </si>
  <si>
    <t>LTSOLURG082311</t>
  </si>
  <si>
    <t>LTSOLURG082312</t>
  </si>
  <si>
    <t>LTSOLURG082313</t>
  </si>
  <si>
    <t>LTSOLURG082314</t>
  </si>
  <si>
    <t>LTSOLURG082315</t>
  </si>
  <si>
    <t>LTSOLURG082316</t>
  </si>
  <si>
    <t>LTSOLURG082317</t>
  </si>
  <si>
    <t>LTSOLURG082318</t>
  </si>
  <si>
    <t>LTSOLURG082319</t>
  </si>
  <si>
    <t>LTSOLURG082320</t>
  </si>
  <si>
    <t>LTSOLURG082321</t>
  </si>
  <si>
    <t>LTSOLURG082322</t>
  </si>
  <si>
    <t>LTSOLURG082323</t>
  </si>
  <si>
    <t>LTSOLURG082324</t>
  </si>
  <si>
    <t>LTSOLURG082325</t>
  </si>
  <si>
    <t>LTSOLURG082326</t>
  </si>
  <si>
    <t>LTSOLURG082327</t>
  </si>
  <si>
    <t>LTSOLURG082328</t>
  </si>
  <si>
    <t>LTSOLURG082329</t>
  </si>
  <si>
    <t>LTSOLURG082330</t>
  </si>
  <si>
    <t>LTSOLURG082331</t>
  </si>
  <si>
    <t>LTSOLURG082332</t>
  </si>
  <si>
    <t>LTSOLURG082333</t>
  </si>
  <si>
    <t>LTSOLURG082334</t>
  </si>
  <si>
    <t>LTSOLURG082335</t>
  </si>
  <si>
    <t>LTSOLURG082336</t>
  </si>
  <si>
    <t>LTSOLURG082337</t>
  </si>
  <si>
    <t>LTSOLURG082338</t>
  </si>
  <si>
    <t>LTSOLURG082339</t>
  </si>
  <si>
    <t>LTSOLURG082340</t>
  </si>
  <si>
    <t>LTSOLURG082341</t>
  </si>
  <si>
    <t>LTSOLURG082342</t>
  </si>
  <si>
    <t>LTSOLURG082343</t>
  </si>
  <si>
    <t xml:space="preserve">VELLORE </t>
  </si>
  <si>
    <t>LTSOLURG082344</t>
  </si>
  <si>
    <t>LTSOLURG082345</t>
  </si>
  <si>
    <t>AUG</t>
  </si>
  <si>
    <t>LTSURG092301</t>
  </si>
  <si>
    <t>LTSURG092302</t>
  </si>
  <si>
    <t>LTSURG092303</t>
  </si>
  <si>
    <t>LTSURG092304</t>
  </si>
  <si>
    <t>LTSURG092305</t>
  </si>
  <si>
    <t>LTSURG092306</t>
  </si>
  <si>
    <t>LTSURG092307</t>
  </si>
  <si>
    <t>LTSURG092308</t>
  </si>
  <si>
    <t>LTSURG092309</t>
  </si>
  <si>
    <t>LTSURG092310</t>
  </si>
  <si>
    <t>LTSURG092311</t>
  </si>
  <si>
    <t>LTSURG092312</t>
  </si>
  <si>
    <t>LTSURG092313</t>
  </si>
  <si>
    <t>LTSURG092314</t>
  </si>
  <si>
    <t>LTSURG092315</t>
  </si>
  <si>
    <t>LTSURG092316</t>
  </si>
  <si>
    <t>LTSURG092317</t>
  </si>
  <si>
    <t>LTSURG092318</t>
  </si>
  <si>
    <t>LTSURG092319</t>
  </si>
  <si>
    <t>LTSURG092320</t>
  </si>
  <si>
    <t>LTSURG092321</t>
  </si>
  <si>
    <t>LTSURG092322</t>
  </si>
  <si>
    <t>LTSURG092323</t>
  </si>
  <si>
    <t>LTSURG092324</t>
  </si>
  <si>
    <t>LTSURG092325</t>
  </si>
  <si>
    <t>LTSURG092326</t>
  </si>
  <si>
    <t>LTSURG092327</t>
  </si>
  <si>
    <t>LTSURG092328</t>
  </si>
  <si>
    <t>LTSURG092329</t>
  </si>
  <si>
    <t>LTSURG092330</t>
  </si>
  <si>
    <t>LTSURG092331</t>
  </si>
  <si>
    <t>LTSURG092332</t>
  </si>
  <si>
    <t>LTSURG092333</t>
  </si>
  <si>
    <t>LTSURG092334</t>
  </si>
  <si>
    <t>LTSURG092335</t>
  </si>
  <si>
    <t>LTSURG092336</t>
  </si>
  <si>
    <t>LTSURG092337</t>
  </si>
  <si>
    <t>LTSURG092338</t>
  </si>
  <si>
    <t>LTSURG092339</t>
  </si>
  <si>
    <t>LTSURG092340</t>
  </si>
  <si>
    <t>LTSURG092341</t>
  </si>
  <si>
    <t>LTSURG092342</t>
  </si>
  <si>
    <t>LTSURG092343</t>
  </si>
  <si>
    <t>LTSURG092344</t>
  </si>
  <si>
    <t>SEP</t>
  </si>
  <si>
    <t>LTURGSOL102301</t>
  </si>
  <si>
    <t>LTURGSOL102302</t>
  </si>
  <si>
    <t>LTURGSOL102303</t>
  </si>
  <si>
    <t>LTURGSOL102304</t>
  </si>
  <si>
    <t>LTURGSOL102305</t>
  </si>
  <si>
    <t>LTURGSOL102306</t>
  </si>
  <si>
    <t>LTURGSOL102307</t>
  </si>
  <si>
    <t>LTURGSOL102308</t>
  </si>
  <si>
    <t>LTURGSOL102309</t>
  </si>
  <si>
    <t>LTURGSOL102310</t>
  </si>
  <si>
    <t>LTURGSOL102311</t>
  </si>
  <si>
    <t>LTURGSOL102312</t>
  </si>
  <si>
    <t>LTURGSOL102313</t>
  </si>
  <si>
    <t>LTURGSOL102314</t>
  </si>
  <si>
    <t>LTURGSOL102315</t>
  </si>
  <si>
    <t>LTURGSOL102316</t>
  </si>
  <si>
    <t>LTURGSOL102317</t>
  </si>
  <si>
    <t>LTURGSOL102318</t>
  </si>
  <si>
    <t>LTURGSOL102319</t>
  </si>
  <si>
    <t>LTURGSOL102320</t>
  </si>
  <si>
    <t>LTURGSOL102321</t>
  </si>
  <si>
    <t>LTURGSOL102322</t>
  </si>
  <si>
    <t>LTURGSOL102323</t>
  </si>
  <si>
    <t>LTURGSOL102324</t>
  </si>
  <si>
    <t>LTURGSOL102325</t>
  </si>
  <si>
    <t>LTURGSOL102326</t>
  </si>
  <si>
    <t>LTURGSOL102327</t>
  </si>
  <si>
    <t>LTURGSOL102328</t>
  </si>
  <si>
    <t>LTURGSOL102329</t>
  </si>
  <si>
    <t>LTURGSOL102330</t>
  </si>
  <si>
    <t>LTURGSOL102331</t>
  </si>
  <si>
    <t>LTURGSOL102332</t>
  </si>
  <si>
    <t>LTURGSOL102333</t>
  </si>
  <si>
    <t>LTURGSOL102334</t>
  </si>
  <si>
    <t>LTURGSOL102335</t>
  </si>
  <si>
    <t>LTURGSOL102336</t>
  </si>
  <si>
    <t>LTURGSOL102337</t>
  </si>
  <si>
    <t>LTURGSOL102338</t>
  </si>
  <si>
    <t>LTURGSOL102339</t>
  </si>
  <si>
    <t>LTURGSOL102340</t>
  </si>
  <si>
    <t>LTURGSOL102341</t>
  </si>
  <si>
    <t>LTURGSOL102342</t>
  </si>
  <si>
    <t>LTURGSOL102343</t>
  </si>
  <si>
    <t>LTURGSOL102344</t>
  </si>
  <si>
    <t>SOLAR UNREG</t>
  </si>
  <si>
    <t>LTURGSOL112301</t>
  </si>
  <si>
    <t>LTURGSOL112302</t>
  </si>
  <si>
    <t>LTURGSOL112303</t>
  </si>
  <si>
    <t>LTURGSOL112304</t>
  </si>
  <si>
    <t>LTURGSOL112305</t>
  </si>
  <si>
    <t>LTURGSOL112306</t>
  </si>
  <si>
    <t>LTURGSOL112307</t>
  </si>
  <si>
    <t>LTURGSOL112308</t>
  </si>
  <si>
    <t>LTURGSOL112309</t>
  </si>
  <si>
    <t>LTURGSOL112310</t>
  </si>
  <si>
    <t>LTURGSOL112311</t>
  </si>
  <si>
    <t>LTURGSOL112312</t>
  </si>
  <si>
    <t>LTURGSOL112313</t>
  </si>
  <si>
    <t>LTURGSOL112314</t>
  </si>
  <si>
    <t>LTURGSOL112315</t>
  </si>
  <si>
    <t>LTURGSOL112316</t>
  </si>
  <si>
    <t>LTURGSOL112317</t>
  </si>
  <si>
    <t>LTURGSOL112318</t>
  </si>
  <si>
    <t>LTURGSOL112319</t>
  </si>
  <si>
    <t>LTURGSOL112320</t>
  </si>
  <si>
    <t>LTURGSOL112321</t>
  </si>
  <si>
    <t>LTURGSOL112322</t>
  </si>
  <si>
    <t>LTURGSOL112323</t>
  </si>
  <si>
    <t>LTURGSOL112324</t>
  </si>
  <si>
    <t>LTURGSOL112325</t>
  </si>
  <si>
    <t>LTURGSOL112326</t>
  </si>
  <si>
    <t>LTURGSOL112327</t>
  </si>
  <si>
    <t>LTURGSOL112328</t>
  </si>
  <si>
    <t>LTURGSOL112329</t>
  </si>
  <si>
    <t>LTURGSOL112330</t>
  </si>
  <si>
    <t>LTURGSOL112331</t>
  </si>
  <si>
    <t>LTURGSOL112332</t>
  </si>
  <si>
    <t>LTURGSOL112333</t>
  </si>
  <si>
    <t>LTURGSOL112334</t>
  </si>
  <si>
    <t>LTURGSOL112335</t>
  </si>
  <si>
    <t>LTURGSOL112336</t>
  </si>
  <si>
    <t>LTURGSOL112337</t>
  </si>
  <si>
    <t>LTURGSOL112338</t>
  </si>
  <si>
    <t>LTURGSOL112339</t>
  </si>
  <si>
    <t>LTURGSOL112340</t>
  </si>
  <si>
    <t>LTURGSOL112341</t>
  </si>
  <si>
    <t>LTURGSOL112342</t>
  </si>
  <si>
    <t>LTURGSOL112343</t>
  </si>
  <si>
    <t>LTURGSOL112344</t>
  </si>
  <si>
    <t>LT SOLAR UNREG</t>
  </si>
  <si>
    <t>LTSOL122301</t>
  </si>
  <si>
    <t>LTSOL122302</t>
  </si>
  <si>
    <t>Coimbatore/South</t>
  </si>
  <si>
    <t>LTSOL122303</t>
  </si>
  <si>
    <t>LTSOL122304</t>
  </si>
  <si>
    <t>LTSOL122305</t>
  </si>
  <si>
    <t>LTSOL122306</t>
  </si>
  <si>
    <t>LTSOL122307</t>
  </si>
  <si>
    <t>LTSOL122308</t>
  </si>
  <si>
    <t>LTSOL122309</t>
  </si>
  <si>
    <t>Cuddalore</t>
  </si>
  <si>
    <t>LTSOL122310</t>
  </si>
  <si>
    <t>LTSOL122311</t>
  </si>
  <si>
    <t>LTSOL122312</t>
  </si>
  <si>
    <t>Erode</t>
  </si>
  <si>
    <t>LTSOL122313</t>
  </si>
  <si>
    <t>Gobi</t>
  </si>
  <si>
    <t>LTSOL122314</t>
  </si>
  <si>
    <t>LTSOL122315</t>
  </si>
  <si>
    <t>Kancheepuram</t>
  </si>
  <si>
    <t>LTSOL122316</t>
  </si>
  <si>
    <t>Kanyakumari</t>
  </si>
  <si>
    <t>LTSOL122317</t>
  </si>
  <si>
    <t>Karur</t>
  </si>
  <si>
    <t>LTSOL122318</t>
  </si>
  <si>
    <t>LTSOL122319</t>
  </si>
  <si>
    <t>LTSOL122320</t>
  </si>
  <si>
    <t>LTSOL122321</t>
  </si>
  <si>
    <t>LTSOL122322</t>
  </si>
  <si>
    <t>LTSOL122323</t>
  </si>
  <si>
    <t>LTSOL122324</t>
  </si>
  <si>
    <t>LTSOL122325</t>
  </si>
  <si>
    <t>LTSOL122326</t>
  </si>
  <si>
    <t>LTSOL122327</t>
  </si>
  <si>
    <t>Pudukottai</t>
  </si>
  <si>
    <t>LTSOL122328</t>
  </si>
  <si>
    <t>LTSOL122329</t>
  </si>
  <si>
    <t>LTSOL122330</t>
  </si>
  <si>
    <t>LTSOL122331</t>
  </si>
  <si>
    <t>LTSOL122332</t>
  </si>
  <si>
    <t>LTSOL122333</t>
  </si>
  <si>
    <t>LTSOL122334</t>
  </si>
  <si>
    <t>Tirunelveli</t>
  </si>
  <si>
    <t>LTSOL122335</t>
  </si>
  <si>
    <t>LTSOL122336</t>
  </si>
  <si>
    <t>LTSOL122337</t>
  </si>
  <si>
    <t>LTSOL122338</t>
  </si>
  <si>
    <t>Trichy/Metro</t>
  </si>
  <si>
    <t>LTSOL122339</t>
  </si>
  <si>
    <t>Tuticorin</t>
  </si>
  <si>
    <t>LTSOL122340</t>
  </si>
  <si>
    <t>LTSOL122341</t>
  </si>
  <si>
    <t>LTSOL122342</t>
  </si>
  <si>
    <t>Villupuram</t>
  </si>
  <si>
    <t>LTSOL122343</t>
  </si>
  <si>
    <t>LTSOL122344</t>
  </si>
  <si>
    <t>LT METER RENT</t>
  </si>
  <si>
    <t>LTSOLURG23240101</t>
  </si>
  <si>
    <t>LTSOLURG23240102</t>
  </si>
  <si>
    <t>LTSOLURG23240103</t>
  </si>
  <si>
    <t>LTSOLURG23240104</t>
  </si>
  <si>
    <t>LTSOLURG23240105</t>
  </si>
  <si>
    <t>LTSOLURG23240106</t>
  </si>
  <si>
    <t>LTSOLURG23240107</t>
  </si>
  <si>
    <t>LTSOLURG23240108</t>
  </si>
  <si>
    <t>LTSOLURG23240109</t>
  </si>
  <si>
    <t>LTSOLURG23240110</t>
  </si>
  <si>
    <t>LTSOLURG23240111</t>
  </si>
  <si>
    <t>LTSOLURG23240112</t>
  </si>
  <si>
    <t>LTSOLURG23240113</t>
  </si>
  <si>
    <t>LTSOLURG23240114</t>
  </si>
  <si>
    <t>LTSOLURG23240115</t>
  </si>
  <si>
    <t>LTSOLURG23240116</t>
  </si>
  <si>
    <t>LTSOLURG23240117</t>
  </si>
  <si>
    <t>LTSOLURG23240118</t>
  </si>
  <si>
    <t>LTSOLURG23240119</t>
  </si>
  <si>
    <t>LTSOLURG23240120</t>
  </si>
  <si>
    <t>LTSOLURG23240121</t>
  </si>
  <si>
    <t>LTSOLURG23240122</t>
  </si>
  <si>
    <t>LTSOLURG23240123</t>
  </si>
  <si>
    <t>LTSOLURG23240124</t>
  </si>
  <si>
    <t>LTSOLURG23240125</t>
  </si>
  <si>
    <t>LTSOLURG23240126</t>
  </si>
  <si>
    <t>LTSOLURG23240127</t>
  </si>
  <si>
    <t>LTSOLURG23240128</t>
  </si>
  <si>
    <t>LTSOLURG23240129</t>
  </si>
  <si>
    <t>LTSOLURG23240130</t>
  </si>
  <si>
    <t>LTSOLURG23240131</t>
  </si>
  <si>
    <t>LTSOLURG23240132</t>
  </si>
  <si>
    <t>LTSOLURG23240133</t>
  </si>
  <si>
    <t>LTSOLURG23240134</t>
  </si>
  <si>
    <t>LTSOLURG23240135</t>
  </si>
  <si>
    <t>LTSOLURG23240136</t>
  </si>
  <si>
    <t>LTSOLURG23240137</t>
  </si>
  <si>
    <t>LTSOLURG23240138</t>
  </si>
  <si>
    <t>LTSOLURG23240139</t>
  </si>
  <si>
    <t>LTSOLURG23240140</t>
  </si>
  <si>
    <t>LTSOLURG23240141</t>
  </si>
  <si>
    <t>LTSOLURG23240142</t>
  </si>
  <si>
    <t>LTSOLURG23240143</t>
  </si>
  <si>
    <t>LTSOLURG23240144</t>
  </si>
  <si>
    <t>LTSOLURG022401</t>
  </si>
  <si>
    <t>LTSOLURG022402</t>
  </si>
  <si>
    <t>LTSOLURG022403</t>
  </si>
  <si>
    <t>LTSOLURG022404</t>
  </si>
  <si>
    <t>LTSOLURG022405</t>
  </si>
  <si>
    <t>LTSOLURG022406</t>
  </si>
  <si>
    <t>LTSOLURG022407</t>
  </si>
  <si>
    <t>LTSOLURG022408</t>
  </si>
  <si>
    <t>LTSOLURG022409</t>
  </si>
  <si>
    <t>LTSOLURG022410</t>
  </si>
  <si>
    <t>LTSOLURG022411</t>
  </si>
  <si>
    <t>LTSOLURG022412</t>
  </si>
  <si>
    <t>LTSOLURG022413</t>
  </si>
  <si>
    <t>LTSOLURG022414</t>
  </si>
  <si>
    <t>LTSOLURG022415</t>
  </si>
  <si>
    <t>LTSOLURG022416</t>
  </si>
  <si>
    <t>LTSOLURG022417</t>
  </si>
  <si>
    <t>LTSOLURG022418</t>
  </si>
  <si>
    <t>LTSOLURG022419</t>
  </si>
  <si>
    <t>LTSOLURG022420</t>
  </si>
  <si>
    <t>LTSOLURG022421</t>
  </si>
  <si>
    <t>LTSOLURG022422</t>
  </si>
  <si>
    <t>LTSOLURG022423</t>
  </si>
  <si>
    <t>LTSOLURG022424</t>
  </si>
  <si>
    <t>LTSOLURG022425</t>
  </si>
  <si>
    <t>LTSOLURG022426</t>
  </si>
  <si>
    <t>LTSOLURG022427</t>
  </si>
  <si>
    <t>LTSOLURG022428</t>
  </si>
  <si>
    <t>LTSOLURG022429</t>
  </si>
  <si>
    <t>LTSOLURG022430</t>
  </si>
  <si>
    <t>LTSOLURG022431</t>
  </si>
  <si>
    <t>LTSOLURG022432</t>
  </si>
  <si>
    <t>LTSOLURG022433</t>
  </si>
  <si>
    <t>LTSOLURG022434</t>
  </si>
  <si>
    <t>LTSOLURG022435</t>
  </si>
  <si>
    <t>LTSOLURG022436</t>
  </si>
  <si>
    <t>LTSOLURG022437</t>
  </si>
  <si>
    <t>LTSOLURG022438</t>
  </si>
  <si>
    <t>LTSOLURG022439</t>
  </si>
  <si>
    <t>LTSOLURG022440</t>
  </si>
  <si>
    <t>LTSOLURG022441</t>
  </si>
  <si>
    <t>LTSOLURG022442</t>
  </si>
  <si>
    <t>LTSOLURG022443</t>
  </si>
  <si>
    <t>LTSOLURG022444</t>
  </si>
  <si>
    <t>Row Labels</t>
  </si>
  <si>
    <t>Grand Total</t>
  </si>
  <si>
    <t>Sum of TAXABLE VALUE</t>
  </si>
  <si>
    <t>Sum of IGST</t>
  </si>
  <si>
    <t xml:space="preserve">Sum of SGST </t>
  </si>
  <si>
    <t>Sum of CGST</t>
  </si>
  <si>
    <t>Sum of Network Chargers</t>
  </si>
  <si>
    <t>Sum of SGST</t>
  </si>
  <si>
    <t>SOLAR PORTAL FILE</t>
  </si>
  <si>
    <t>CIRCLE</t>
  </si>
  <si>
    <t>GSTR-1FILE</t>
  </si>
  <si>
    <t>DIFFERENCE</t>
  </si>
  <si>
    <t>month1</t>
  </si>
  <si>
    <t>LT Solar Registered Moved to Unregistered</t>
  </si>
  <si>
    <t>LT SOLAR REGISTERED MOVED UN REGISTERED</t>
  </si>
  <si>
    <t>CHN094AR1S441A</t>
  </si>
  <si>
    <t>PGNINB38551198A</t>
  </si>
  <si>
    <t>PGNSBI16491285A</t>
  </si>
  <si>
    <t>PGCCAN554877588A</t>
  </si>
  <si>
    <t>PGCCAN556349696A</t>
  </si>
  <si>
    <t>Registered moved to unregistered</t>
  </si>
  <si>
    <t>LT SOLAR REGISTERED to Unregistered</t>
  </si>
  <si>
    <t>PGCCAN564869799A</t>
  </si>
  <si>
    <t>PGNSBI16697305A</t>
  </si>
  <si>
    <t>Regd moved to unregistered</t>
  </si>
  <si>
    <t xml:space="preserve"> CHENGALPET </t>
  </si>
  <si>
    <t xml:space="preserve"> CHENNAI/CENTRAL </t>
  </si>
  <si>
    <t xml:space="preserve"> CHENNAI/NORTH  </t>
  </si>
  <si>
    <t xml:space="preserve"> CHENNAI/SOUTH II </t>
  </si>
  <si>
    <t xml:space="preserve"> CHENNAI/SOUTH-I </t>
  </si>
  <si>
    <t xml:space="preserve"> CHENNAI/WEST </t>
  </si>
  <si>
    <t xml:space="preserve"> COIMBATORE NORTH </t>
  </si>
  <si>
    <t xml:space="preserve"> COIMBATORE/METRO </t>
  </si>
  <si>
    <t xml:space="preserve"> COIMBATORE/SOUTH </t>
  </si>
  <si>
    <t xml:space="preserve"> CUDDALORE </t>
  </si>
  <si>
    <t xml:space="preserve"> DHARMAPURI </t>
  </si>
  <si>
    <t xml:space="preserve"> DINDIGUL </t>
  </si>
  <si>
    <t xml:space="preserve"> ERODE </t>
  </si>
  <si>
    <t xml:space="preserve"> GOBI </t>
  </si>
  <si>
    <t xml:space="preserve"> KALLAKURICHI </t>
  </si>
  <si>
    <t xml:space="preserve"> KANCHEEPURAM </t>
  </si>
  <si>
    <t xml:space="preserve"> KANYAKUMARI </t>
  </si>
  <si>
    <t xml:space="preserve"> KARUR </t>
  </si>
  <si>
    <t xml:space="preserve"> KRISHNAGIRI </t>
  </si>
  <si>
    <t xml:space="preserve"> MADURAI </t>
  </si>
  <si>
    <t xml:space="preserve"> MADURAI/METRO </t>
  </si>
  <si>
    <t xml:space="preserve"> METTUR  </t>
  </si>
  <si>
    <t xml:space="preserve"> NAGAI </t>
  </si>
  <si>
    <t xml:space="preserve"> NAMAKKAL  </t>
  </si>
  <si>
    <t xml:space="preserve"> NILGIRIS </t>
  </si>
  <si>
    <t xml:space="preserve"> PALLADAM </t>
  </si>
  <si>
    <t xml:space="preserve"> PERAMBALUR </t>
  </si>
  <si>
    <t xml:space="preserve"> PUDUKOTTAI </t>
  </si>
  <si>
    <t xml:space="preserve"> RAMNAD </t>
  </si>
  <si>
    <t xml:space="preserve"> SALEM  </t>
  </si>
  <si>
    <t xml:space="preserve"> SIVAGANGAI </t>
  </si>
  <si>
    <t xml:space="preserve"> THANJAVUR </t>
  </si>
  <si>
    <t xml:space="preserve"> THENI </t>
  </si>
  <si>
    <t xml:space="preserve"> THIRUVANNAMALAI  </t>
  </si>
  <si>
    <t xml:space="preserve"> THIRUVARUR </t>
  </si>
  <si>
    <t xml:space="preserve"> TIRUNELVELI </t>
  </si>
  <si>
    <t xml:space="preserve"> TIRUPATTUR </t>
  </si>
  <si>
    <t xml:space="preserve"> TIRUPPUR   </t>
  </si>
  <si>
    <t xml:space="preserve"> TRICHY/METRO </t>
  </si>
  <si>
    <t xml:space="preserve"> TUTICORIN </t>
  </si>
  <si>
    <t xml:space="preserve"> UDUMALPET </t>
  </si>
  <si>
    <t xml:space="preserve"> VELLORE </t>
  </si>
  <si>
    <t xml:space="preserve"> VILLUPURAM </t>
  </si>
  <si>
    <t xml:space="preserve"> VIRUDUNAGAR </t>
  </si>
  <si>
    <t>TIRUPPUR</t>
  </si>
  <si>
    <t xml:space="preserve">GEN/KADAMPARAI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</si>
</sst>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\.mm\.yyyy;@"/>
    <numFmt numFmtId="165" formatCode="_ * #,##0_ ;_ * \-#,##0_ ;_ * &quot;-&quot;??_ ;_ @_ 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8B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9"/>
      <color rgb="FFFF0000"/>
      <name val="Arial"/>
      <family val="2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000000"/>
      <name val="Times New Roman"/>
      <family val="1"/>
    </font>
    <font>
      <sz val="11"/>
      <color theme="1"/>
      <name val="Comic Sans MS"/>
      <family val="4"/>
    </font>
    <font>
      <sz val="11"/>
      <color theme="1"/>
      <name val="Courier New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206B7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4" xfId="0" applyFont="1" applyBorder="1"/>
    <xf numFmtId="14" fontId="1" fillId="0" borderId="4" xfId="0" applyNumberFormat="1" applyFont="1" applyBorder="1"/>
    <xf numFmtId="0" fontId="0" fillId="0" borderId="4" xfId="0" applyBorder="1"/>
    <xf numFmtId="14" fontId="0" fillId="0" borderId="4" xfId="0" applyNumberFormat="1" applyBorder="1"/>
    <xf numFmtId="0" fontId="0" fillId="3" borderId="4" xfId="0" applyFill="1" applyBorder="1"/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14" fontId="0" fillId="3" borderId="4" xfId="0" applyNumberFormat="1" applyFill="1" applyBorder="1"/>
    <xf numFmtId="0" fontId="0" fillId="0" borderId="4" xfId="0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 applyProtection="1">
      <alignment horizontal="center" vertical="center"/>
      <protection hidden="1"/>
    </xf>
    <xf numFmtId="1" fontId="0" fillId="0" borderId="4" xfId="0" applyNumberFormat="1" applyBorder="1" applyAlignment="1" applyProtection="1">
      <alignment horizontal="center" vertical="center"/>
      <protection hidden="1"/>
    </xf>
    <xf numFmtId="43" fontId="8" fillId="0" borderId="4" xfId="1" applyFont="1" applyBorder="1" applyAlignment="1">
      <alignment horizontal="left"/>
    </xf>
    <xf numFmtId="0" fontId="8" fillId="0" borderId="4" xfId="1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9" fontId="8" fillId="0" borderId="4" xfId="1" applyNumberFormat="1" applyFont="1" applyBorder="1" applyAlignment="1">
      <alignment horizontal="left"/>
    </xf>
    <xf numFmtId="0" fontId="8" fillId="0" borderId="4" xfId="1" applyNumberFormat="1" applyFont="1" applyBorder="1" applyAlignment="1"/>
    <xf numFmtId="0" fontId="9" fillId="4" borderId="4" xfId="0" applyFont="1" applyFill="1" applyBorder="1" applyAlignment="1">
      <alignment vertical="center" wrapText="1"/>
    </xf>
    <xf numFmtId="4" fontId="0" fillId="0" borderId="4" xfId="0" applyNumberFormat="1" applyBorder="1"/>
    <xf numFmtId="43" fontId="8" fillId="0" borderId="4" xfId="1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9" fontId="8" fillId="0" borderId="4" xfId="1" applyNumberFormat="1" applyFont="1" applyBorder="1" applyAlignment="1"/>
    <xf numFmtId="0" fontId="11" fillId="0" borderId="4" xfId="0" applyFont="1" applyBorder="1" applyAlignment="1">
      <alignment horizontal="left"/>
    </xf>
    <xf numFmtId="9" fontId="0" fillId="0" borderId="4" xfId="0" applyNumberFormat="1" applyBorder="1"/>
    <xf numFmtId="4" fontId="11" fillId="0" borderId="4" xfId="0" applyNumberFormat="1" applyFont="1" applyBorder="1" applyAlignment="1">
      <alignment horizontal="left"/>
    </xf>
    <xf numFmtId="0" fontId="12" fillId="0" borderId="4" xfId="0" applyFont="1" applyBorder="1" applyAlignment="1" applyProtection="1">
      <alignment horizontal="left"/>
      <protection locked="0"/>
    </xf>
    <xf numFmtId="0" fontId="13" fillId="0" borderId="4" xfId="0" applyFont="1" applyBorder="1" applyAlignment="1">
      <alignment horizontal="left"/>
    </xf>
    <xf numFmtId="14" fontId="13" fillId="0" borderId="4" xfId="0" applyNumberFormat="1" applyFont="1" applyBorder="1" applyAlignment="1">
      <alignment horizontal="left"/>
    </xf>
    <xf numFmtId="0" fontId="0" fillId="0" borderId="4" xfId="0" applyBorder="1" applyAlignment="1" applyProtection="1">
      <alignment horizontal="left" vertical="center"/>
      <protection locked="0"/>
    </xf>
    <xf numFmtId="43" fontId="0" fillId="0" borderId="4" xfId="1" applyFont="1" applyBorder="1" applyAlignment="1">
      <alignment horizontal="left"/>
    </xf>
    <xf numFmtId="0" fontId="0" fillId="0" borderId="4" xfId="0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pivotButton="1"/>
    <xf numFmtId="0" fontId="0" fillId="5" borderId="0" xfId="0" applyFill="1"/>
    <xf numFmtId="43" fontId="0" fillId="0" borderId="0" xfId="1" applyFont="1"/>
    <xf numFmtId="43" fontId="1" fillId="6" borderId="7" xfId="1" applyFont="1" applyFill="1" applyBorder="1"/>
    <xf numFmtId="43" fontId="1" fillId="0" borderId="8" xfId="1" applyFont="1" applyBorder="1"/>
    <xf numFmtId="0" fontId="1" fillId="7" borderId="7" xfId="0" applyFont="1" applyFill="1" applyBorder="1"/>
    <xf numFmtId="0" fontId="0" fillId="8" borderId="0" xfId="0" applyFill="1"/>
    <xf numFmtId="0" fontId="1" fillId="9" borderId="7" xfId="0" applyFont="1" applyFill="1" applyBorder="1"/>
    <xf numFmtId="43" fontId="0" fillId="0" borderId="0" xfId="0" applyNumberFormat="1"/>
    <xf numFmtId="0" fontId="0" fillId="10" borderId="0" xfId="0" applyFill="1"/>
    <xf numFmtId="43" fontId="0" fillId="10" borderId="0" xfId="0" applyNumberFormat="1" applyFill="1"/>
    <xf numFmtId="4" fontId="0" fillId="0" borderId="0" xfId="0" applyNumberFormat="1"/>
    <xf numFmtId="0" fontId="0" fillId="0" borderId="6" xfId="0" applyBorder="1"/>
    <xf numFmtId="0" fontId="0" fillId="0" borderId="9" xfId="0" applyBorder="1"/>
    <xf numFmtId="1" fontId="0" fillId="0" borderId="0" xfId="0" applyNumberFormat="1"/>
    <xf numFmtId="165" fontId="0" fillId="5" borderId="0" xfId="1" applyNumberFormat="1" applyFont="1" applyFill="1" applyAlignment="1">
      <alignment horizontal="left"/>
    </xf>
    <xf numFmtId="165" fontId="0" fillId="0" borderId="0" xfId="1" applyNumberFormat="1" applyFont="1"/>
    <xf numFmtId="0" fontId="15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3" fontId="15" fillId="0" borderId="4" xfId="0" applyNumberFormat="1" applyFont="1" applyBorder="1" applyAlignment="1">
      <alignment horizontal="right" vertical="center"/>
    </xf>
    <xf numFmtId="164" fontId="0" fillId="0" borderId="9" xfId="0" applyNumberFormat="1" applyBorder="1"/>
    <xf numFmtId="0" fontId="0" fillId="3" borderId="9" xfId="0" applyFill="1" applyBorder="1"/>
    <xf numFmtId="0" fontId="0" fillId="0" borderId="0" xfId="0" applyBorder="1"/>
    <xf numFmtId="0" fontId="1" fillId="3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43" fontId="1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81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D%20ON%20GST\LD%20ON%20GST%20from%20%202022\Ashok\GST%20RETURN%20MACRO%20SHEET%20UPDATE%2012.02.2019%20SALES%20FINAL%20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84AFE9\KANYAKUMARI%20EDC%20GEDCO%20GST%20RETURN%20-%20AUGUST%202023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dropdown"/>
      <sheetName val="FEB-2020"/>
      <sheetName val="Mar-2020"/>
      <sheetName val="Sheet1"/>
      <sheetName val="GST LD 16.06.20"/>
      <sheetName val="Sheet2"/>
      <sheetName val="Sheet3"/>
      <sheetName val="GST RETURN MACRO SHEET UPDATE 1"/>
    </sheetNames>
    <sheetDataSet>
      <sheetData sheetId="0"/>
      <sheetData sheetId="1">
        <row r="2">
          <cell r="H2" t="str">
            <v xml:space="preserve">CHENNAI/SOUTH-1 </v>
          </cell>
        </row>
        <row r="3">
          <cell r="H3" t="str">
            <v xml:space="preserve">CHENNAI/WEST </v>
          </cell>
        </row>
        <row r="4">
          <cell r="H4" t="str">
            <v>CHENNAI/SOUTH-II</v>
          </cell>
        </row>
        <row r="5">
          <cell r="H5" t="str">
            <v xml:space="preserve">CHENGLEPAT </v>
          </cell>
        </row>
        <row r="6">
          <cell r="H6" t="str">
            <v>CE/CHENNAI/NORTH</v>
          </cell>
        </row>
        <row r="7">
          <cell r="H7" t="str">
            <v xml:space="preserve">CHENNAI/NORTH </v>
          </cell>
        </row>
        <row r="8">
          <cell r="H8" t="str">
            <v xml:space="preserve">CHENNAI/CENTRAL </v>
          </cell>
        </row>
        <row r="9">
          <cell r="H9" t="str">
            <v>CE/VELLORE</v>
          </cell>
        </row>
        <row r="10">
          <cell r="H10" t="str">
            <v xml:space="preserve">VELLORE </v>
          </cell>
        </row>
        <row r="11">
          <cell r="H11" t="str">
            <v xml:space="preserve">KRISHNAGIRI </v>
          </cell>
        </row>
        <row r="12">
          <cell r="H12" t="str">
            <v>KANCHEEPURAM</v>
          </cell>
        </row>
        <row r="13">
          <cell r="H13" t="str">
            <v>THIRUPATHUR</v>
          </cell>
        </row>
        <row r="14">
          <cell r="H14" t="str">
            <v xml:space="preserve">DHARMAPURI </v>
          </cell>
        </row>
        <row r="15">
          <cell r="H15" t="str">
            <v>CE/ERODE</v>
          </cell>
        </row>
        <row r="16">
          <cell r="H16" t="str">
            <v xml:space="preserve">SALEM </v>
          </cell>
        </row>
        <row r="17">
          <cell r="H17" t="str">
            <v xml:space="preserve">METTUR </v>
          </cell>
        </row>
        <row r="18">
          <cell r="H18" t="str">
            <v>ERODE</v>
          </cell>
        </row>
        <row r="19">
          <cell r="H19" t="str">
            <v xml:space="preserve">GOBI </v>
          </cell>
        </row>
        <row r="20">
          <cell r="H20" t="str">
            <v xml:space="preserve">NAMAKKAL </v>
          </cell>
        </row>
        <row r="21">
          <cell r="H21" t="str">
            <v>CE/COIMBATORE</v>
          </cell>
        </row>
        <row r="22">
          <cell r="H22" t="str">
            <v>COIMBATORE/NORTH</v>
          </cell>
        </row>
        <row r="23">
          <cell r="H23" t="str">
            <v>COIMBATORE/SOUTH</v>
          </cell>
        </row>
        <row r="24">
          <cell r="H24" t="str">
            <v>COIMBATORE/METRO</v>
          </cell>
        </row>
        <row r="25">
          <cell r="H25" t="str">
            <v xml:space="preserve">GRIS </v>
          </cell>
        </row>
        <row r="26">
          <cell r="H26" t="str">
            <v>UDUMALPET</v>
          </cell>
        </row>
        <row r="27">
          <cell r="H27" t="str">
            <v xml:space="preserve">TIRUPPUR  </v>
          </cell>
        </row>
        <row r="28">
          <cell r="H28" t="str">
            <v>CE/TIRUNELVELI</v>
          </cell>
        </row>
        <row r="29">
          <cell r="H29" t="str">
            <v>KANYAKUMARI</v>
          </cell>
        </row>
        <row r="30">
          <cell r="H30" t="str">
            <v>TIRUNELVELI</v>
          </cell>
        </row>
        <row r="31">
          <cell r="H31" t="str">
            <v>TUTICORIN</v>
          </cell>
        </row>
        <row r="32">
          <cell r="H32" t="str">
            <v>VIRUDUNAGAR</v>
          </cell>
        </row>
        <row r="33">
          <cell r="H33" t="str">
            <v>CE/MADURAI</v>
          </cell>
        </row>
        <row r="34">
          <cell r="H34" t="str">
            <v>MADURAI</v>
          </cell>
        </row>
        <row r="35">
          <cell r="H35" t="str">
            <v xml:space="preserve">THENI </v>
          </cell>
        </row>
        <row r="36">
          <cell r="H36" t="str">
            <v>SIVAGANGA</v>
          </cell>
        </row>
        <row r="37">
          <cell r="H37" t="str">
            <v xml:space="preserve">RAMNAD </v>
          </cell>
        </row>
        <row r="38">
          <cell r="H38" t="str">
            <v xml:space="preserve">DINDIGUL </v>
          </cell>
        </row>
        <row r="39">
          <cell r="H39" t="str">
            <v xml:space="preserve">MADURAI/METRO </v>
          </cell>
        </row>
        <row r="40">
          <cell r="H40" t="str">
            <v xml:space="preserve">UPPUR TPP RAMNAD </v>
          </cell>
        </row>
        <row r="41">
          <cell r="H41" t="str">
            <v>CE/TRICHY</v>
          </cell>
        </row>
        <row r="42">
          <cell r="H42" t="str">
            <v xml:space="preserve">PERAMBALUR </v>
          </cell>
        </row>
        <row r="43">
          <cell r="H43" t="str">
            <v>TRICHY/METRO</v>
          </cell>
        </row>
        <row r="44">
          <cell r="H44" t="str">
            <v>KARUR</v>
          </cell>
        </row>
        <row r="45">
          <cell r="H45" t="str">
            <v>PUDUKOTTAI</v>
          </cell>
        </row>
        <row r="46">
          <cell r="H46" t="str">
            <v xml:space="preserve">THANJAVUR </v>
          </cell>
        </row>
        <row r="47">
          <cell r="H47" t="str">
            <v>NAGAI</v>
          </cell>
        </row>
        <row r="48">
          <cell r="H48" t="str">
            <v xml:space="preserve">THIRUVARUR </v>
          </cell>
        </row>
        <row r="49">
          <cell r="H49" t="str">
            <v>CE/VILLUPURAM</v>
          </cell>
        </row>
        <row r="50">
          <cell r="H50" t="str">
            <v>VILLUPURAM</v>
          </cell>
        </row>
        <row r="51">
          <cell r="H51" t="str">
            <v xml:space="preserve">KALLAKURICHI </v>
          </cell>
        </row>
        <row r="52">
          <cell r="H52" t="str">
            <v>CUDDALORE</v>
          </cell>
        </row>
        <row r="53">
          <cell r="H53" t="str">
            <v xml:space="preserve">THIRUVANNAMALAI </v>
          </cell>
        </row>
        <row r="54">
          <cell r="H54" t="str">
            <v>CE/HYDRO</v>
          </cell>
        </row>
        <row r="55">
          <cell r="H55" t="str">
            <v xml:space="preserve">GEN.KUNDAH  </v>
          </cell>
        </row>
        <row r="56">
          <cell r="H56" t="str">
            <v xml:space="preserve">GEN/KADAMPARAI </v>
          </cell>
        </row>
        <row r="57">
          <cell r="H57" t="str">
            <v xml:space="preserve">GEN/TIRUNELVELI </v>
          </cell>
        </row>
        <row r="58">
          <cell r="H58" t="str">
            <v xml:space="preserve">GEN/ERODE </v>
          </cell>
        </row>
        <row r="59">
          <cell r="H59" t="str">
            <v>CE/ETPS</v>
          </cell>
        </row>
        <row r="60">
          <cell r="H60" t="str">
            <v>ETPS/Exp-PROJECT</v>
          </cell>
        </row>
        <row r="61">
          <cell r="H61" t="str">
            <v xml:space="preserve">ETPS I </v>
          </cell>
        </row>
        <row r="62">
          <cell r="H62" t="str">
            <v>CE/NCTPS</v>
          </cell>
        </row>
        <row r="63">
          <cell r="H63" t="str">
            <v xml:space="preserve">NCTPS I </v>
          </cell>
        </row>
        <row r="64">
          <cell r="H64" t="str">
            <v>NCTPS II</v>
          </cell>
        </row>
        <row r="65">
          <cell r="H65" t="str">
            <v xml:space="preserve">NCTPS III </v>
          </cell>
        </row>
        <row r="66">
          <cell r="H66" t="str">
            <v>CE/MTPS</v>
          </cell>
        </row>
        <row r="67">
          <cell r="H67" t="str">
            <v>MTPS I</v>
          </cell>
        </row>
        <row r="68">
          <cell r="H68" t="str">
            <v>MTPP</v>
          </cell>
        </row>
        <row r="69">
          <cell r="H69" t="str">
            <v>MTPS II</v>
          </cell>
        </row>
        <row r="70">
          <cell r="H70" t="str">
            <v>CE/TTPS</v>
          </cell>
        </row>
        <row r="71">
          <cell r="H71" t="str">
            <v>TTPS</v>
          </cell>
        </row>
        <row r="72">
          <cell r="H72" t="str">
            <v>CE/LMHEP</v>
          </cell>
        </row>
        <row r="73">
          <cell r="H73" t="str">
            <v>LMHEP</v>
          </cell>
        </row>
        <row r="74">
          <cell r="H74" t="str">
            <v xml:space="preserve">CMCI/MADURAI (DRIP) </v>
          </cell>
        </row>
        <row r="75">
          <cell r="H75" t="str">
            <v>CMC/EMERALD</v>
          </cell>
        </row>
        <row r="76">
          <cell r="H76" t="str">
            <v>CE/NCES</v>
          </cell>
        </row>
        <row r="77">
          <cell r="H77" t="str">
            <v xml:space="preserve">WE/T'VELI </v>
          </cell>
        </row>
        <row r="78">
          <cell r="H78" t="str">
            <v>WE/UDUMALPET</v>
          </cell>
        </row>
        <row r="79">
          <cell r="H79" t="str">
            <v>CE/GTS</v>
          </cell>
        </row>
        <row r="80">
          <cell r="H80" t="str">
            <v xml:space="preserve">KOVILKALAPPAL GTPS (Thrumakottai) </v>
          </cell>
        </row>
        <row r="81">
          <cell r="H81" t="str">
            <v>BBGTPS (GMR Land Lease Rent 1.3)</v>
          </cell>
        </row>
        <row r="82">
          <cell r="H82" t="str">
            <v>VALUTHUR GTPP/Ramnad</v>
          </cell>
        </row>
        <row r="83">
          <cell r="H83" t="str">
            <v xml:space="preserve">GTPP/KUTTALAM MARUTHUR </v>
          </cell>
        </row>
        <row r="84">
          <cell r="H84" t="str">
            <v>Mettur Workshop</v>
          </cell>
        </row>
        <row r="85">
          <cell r="H85" t="str">
            <v>CDC</v>
          </cell>
        </row>
        <row r="86">
          <cell r="H86" t="str">
            <v>Funds</v>
          </cell>
        </row>
        <row r="87">
          <cell r="H87" t="str">
            <v>Central Payments</v>
          </cell>
        </row>
        <row r="88">
          <cell r="H88" t="str">
            <v>COAL- Purchase</v>
          </cell>
        </row>
        <row r="89">
          <cell r="H89" t="str">
            <v>COST</v>
          </cell>
        </row>
        <row r="90">
          <cell r="H90" t="str">
            <v>RESOURCES</v>
          </cell>
        </row>
        <row r="91">
          <cell r="H91" t="str">
            <v>AO/COMPILATION</v>
          </cell>
        </row>
        <row r="92">
          <cell r="H92" t="str">
            <v>R &amp; D</v>
          </cell>
        </row>
        <row r="93">
          <cell r="H93" t="str">
            <v>DFC/NCES HQRS</v>
          </cell>
        </row>
        <row r="94">
          <cell r="H94" t="str">
            <v xml:space="preserve">MM 2  </v>
          </cell>
        </row>
        <row r="95">
          <cell r="H95" t="str">
            <v xml:space="preserve">FC COAL-Handling </v>
          </cell>
        </row>
        <row r="96">
          <cell r="H96" t="str">
            <v xml:space="preserve">IAO  I FLOOR- </v>
          </cell>
        </row>
        <row r="97">
          <cell r="H97" t="str">
            <v xml:space="preserve">US/GENL- BOSB </v>
          </cell>
        </row>
        <row r="98">
          <cell r="H98" t="str">
            <v xml:space="preserve">DS/VIGILANCE </v>
          </cell>
        </row>
        <row r="99">
          <cell r="H99" t="str">
            <v>APO/HQ (CE/PERSONNEL)</v>
          </cell>
        </row>
        <row r="100">
          <cell r="H100" t="str">
            <v>CE/Personnel -</v>
          </cell>
        </row>
        <row r="101">
          <cell r="H101" t="str">
            <v>AO/ESTD</v>
          </cell>
        </row>
        <row r="102">
          <cell r="H102" t="str">
            <v>Balance sheet</v>
          </cell>
        </row>
        <row r="103">
          <cell r="H103" t="str">
            <v>ADM OFFICER (SOUTH)</v>
          </cell>
        </row>
        <row r="104">
          <cell r="H104" t="str">
            <v>ADM OFFICER (NORTH)</v>
          </cell>
        </row>
        <row r="105">
          <cell r="H105" t="str">
            <v>PO UNIT III  MM,COAL,HYDRO ELECTRICAL</v>
          </cell>
        </row>
        <row r="106">
          <cell r="H106" t="str">
            <v xml:space="preserve">APO UNIT II  PLANNING,HRD,NCES,R&amp;D, DSM </v>
          </cell>
        </row>
        <row r="107">
          <cell r="H107" t="str">
            <v>SE projects (APO UNIT I)</v>
          </cell>
        </row>
        <row r="108">
          <cell r="H108" t="str">
            <v>APO UNIT IV (CIVIL DESIGN/CIVIL HYDEL)</v>
          </cell>
        </row>
        <row r="109">
          <cell r="H109" t="str">
            <v>HYDRO ELECTRICAL SYSTEM</v>
          </cell>
        </row>
        <row r="110">
          <cell r="H110" t="str">
            <v>HYDRO ELECTRIAL CHIEF HEAD DRAFTS MAN</v>
          </cell>
        </row>
        <row r="111">
          <cell r="H111" t="str">
            <v xml:space="preserve">SE-CIVIL DESIGN &amp; HYDRO PROJE </v>
          </cell>
        </row>
        <row r="112">
          <cell r="H112" t="str">
            <v>APO UNIT I (T &amp; H PROJECT, P &amp; E, GTS, Betterment thermal</v>
          </cell>
        </row>
        <row r="113">
          <cell r="H113" t="str">
            <v>SE PROJECT ENVIRONMENT</v>
          </cell>
        </row>
        <row r="114">
          <cell r="H114" t="str">
            <v xml:space="preserve">CE INFORMATION TECHNO. </v>
          </cell>
        </row>
        <row r="115">
          <cell r="H115" t="str">
            <v>Secretary</v>
          </cell>
        </row>
        <row r="116">
          <cell r="H116" t="str">
            <v>GM-HRD</v>
          </cell>
        </row>
        <row r="117">
          <cell r="H117" t="str">
            <v>HRD-Kit Value</v>
          </cell>
        </row>
        <row r="118">
          <cell r="H118" t="str">
            <v>NCTPP</v>
          </cell>
        </row>
        <row r="119">
          <cell r="H119" t="str">
            <v>Thermal Training Institute NCTPS1</v>
          </cell>
        </row>
        <row r="120">
          <cell r="H120" t="str">
            <v>Pole Casting</v>
          </cell>
        </row>
        <row r="121">
          <cell r="H121" t="str">
            <v>SE/Civil/Hydro Project -Uratchikotai</v>
          </cell>
        </row>
        <row r="122">
          <cell r="H122" t="str">
            <v xml:space="preserve">CE COMMERCIAL(PPP) </v>
          </cell>
        </row>
        <row r="123">
          <cell r="H123" t="str">
            <v>CE COMMERCIAL</v>
          </cell>
        </row>
        <row r="124">
          <cell r="H124" t="str">
            <v xml:space="preserve">SE-PLANNING 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"/>
      <sheetName val="Annexure-B"/>
      <sheetName val="Annexure-A 1.1"/>
    </sheetNames>
    <sheetDataSet>
      <sheetData sheetId="0">
        <row r="2">
          <cell r="H2" t="str">
            <v xml:space="preserve">CHENNAI/SOUTH-1 </v>
          </cell>
          <cell r="J2" t="str">
            <v>CGST + SGST - 5%</v>
          </cell>
        </row>
        <row r="3">
          <cell r="J3" t="str">
            <v>CGST + SGST - 12%</v>
          </cell>
        </row>
        <row r="4">
          <cell r="J4" t="str">
            <v>CGST + SGST - 18%</v>
          </cell>
        </row>
        <row r="5">
          <cell r="J5" t="str">
            <v>CGST + SGST - 28%</v>
          </cell>
        </row>
        <row r="6">
          <cell r="J6" t="str">
            <v>IGST - 5%</v>
          </cell>
        </row>
        <row r="7">
          <cell r="J7" t="str">
            <v>IGST - 12%</v>
          </cell>
        </row>
        <row r="8">
          <cell r="J8" t="str">
            <v>IGST - 18%</v>
          </cell>
        </row>
        <row r="9">
          <cell r="J9" t="str">
            <v>IGST - 28%</v>
          </cell>
        </row>
      </sheetData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CCOUNTS ASSISTANT TAXATION" refreshedDate="45616.644060300925" createdVersion="8" refreshedVersion="8" minRefreshableVersion="3" recordCount="485">
  <cacheSource type="worksheet">
    <worksheetSource ref="A1:V486" sheet="CONSO GSTR-1"/>
  </cacheSource>
  <cacheFields count="22">
    <cacheField name="CIRCLE NAME" numFmtId="0">
      <sharedItems count="80">
        <s v="COIMBATORE/METRO"/>
        <s v="COIMBATORE NORTH"/>
        <s v="COIMBATORE/SOUTH"/>
        <s v="CHENGALPET"/>
        <s v="CHENNAI/CENTRAL"/>
        <s v="CHENNAI/NORTH "/>
        <s v="CHENNAI/SOUTH-I"/>
        <s v="CHENNAI/SOUTH II"/>
        <s v="CHENNAI/WEST"/>
        <s v="CUDDALORE"/>
        <s v="DHARMAPURI"/>
        <s v="DINDIGUL"/>
        <s v="ERODE"/>
        <s v="GOBI"/>
        <s v="KALLAKURICHI"/>
        <s v="KANCHEEPURAM"/>
        <s v="KANYAKUMARI"/>
        <s v="KARUR"/>
        <s v="KRISHNAGIRI"/>
        <s v="MADURAI"/>
        <s v="MADURAI/METRO"/>
        <s v="METTUR "/>
        <s v="NAGAI"/>
        <s v="NAMAKKAL "/>
        <s v="NILGIRIS"/>
        <s v="PALLADAM"/>
        <s v="PERAMBALUR"/>
        <s v="PUDUKOTTAI"/>
        <s v="RAMNAD"/>
        <s v="SALEM "/>
        <s v="SIVAGANGAI"/>
        <s v="THANJAVUR"/>
        <s v="THENI"/>
        <s v="THIRUVARUR"/>
        <s v="TIRUNELVELI"/>
        <s v="TIRUPATTUR"/>
        <s v="TIRUPPUR  "/>
        <s v="THIRUVANNAMALAI "/>
        <s v="TRICHY/METRO"/>
        <s v="TUTICORIN"/>
        <s v="UDUMALPET"/>
        <s v="VELLORE"/>
        <s v="VILLUPURAM"/>
        <s v="VIRUDUNAGAR"/>
        <s v="METTUR" u="1"/>
        <s v="PERAMBALUR " u="1"/>
        <s v="NAMAKKAL" u="1"/>
        <s v="SALEM" u="1"/>
        <s v="THANJAVUR " u="1"/>
        <s v="THENI " u="1"/>
        <s v="VELLORE " u="1"/>
        <s v="TIRUPPUR" u="1"/>
        <s v="KRISHNAGIRI " u="1"/>
        <s v="DINDIGUL " u="1"/>
        <s v="DHARMAPURI " u="1"/>
        <s v="COIMBATORE METRO" u="1"/>
        <s v="MADURAI-METRO" u="1"/>
        <s v="COIMBATORE/NORTH" u="1"/>
        <s v="MADURAI METRO" u="1"/>
        <s v="SIVAGANGA" u="1"/>
        <s v="THIRUVANNAMALAI" u="1"/>
        <s v="KALLAKURICHI " u="1"/>
        <s v="MADURAI/METRO " u="1"/>
        <s v="THIRUPATHUR" u="1"/>
        <s v="Kallakuruchi" u="1"/>
        <s v="Nagapattinam" u="1"/>
        <s v="Ramanathapuram" u="1"/>
        <s v="Tiruvannamalai" u="1"/>
        <s v="Virudhunagar" u="1"/>
        <s v="Chennai - Central" u="1"/>
        <s v="CHENNAI NORTH " u="1"/>
        <s v="Chennai - South1" u="1"/>
        <s v="Chennai - West" u="1"/>
        <s v="CHENNAI/SOUTH-II" u="1"/>
        <s v="CHENNAI/CENTRAL " u="1"/>
        <s v="CHENNAI/SOUTH I" u="1"/>
        <s v="Chennai Central" u="1"/>
        <s v="Chennai North" u="1"/>
        <s v="Chennai South-2" u="1"/>
        <s v="Chennai West" u="1"/>
      </sharedItems>
    </cacheField>
    <cacheField name="Annex." numFmtId="0">
      <sharedItems containsBlank="1" containsMixedTypes="1" containsNumber="1" minValue="1.3" maxValue="2244"/>
    </cacheField>
    <cacheField name="Group" numFmtId="0">
      <sharedItems containsBlank="1" containsMixedTypes="1" containsNumber="1" minValue="1.3" maxValue="1.3"/>
    </cacheField>
    <cacheField name="NAME OF THE PARTY" numFmtId="0">
      <sharedItems containsBlank="1"/>
    </cacheField>
    <cacheField name="GST NO" numFmtId="0">
      <sharedItems containsBlank="1" containsMixedTypes="1" containsNumber="1" containsInteger="1" minValue="0" maxValue="0"/>
    </cacheField>
    <cacheField name="SALES ACCOUNT" numFmtId="0">
      <sharedItems containsBlank="1"/>
    </cacheField>
    <cacheField name="INVOICE  NO" numFmtId="0">
      <sharedItems/>
    </cacheField>
    <cacheField name=" DATE" numFmtId="0">
      <sharedItems containsNonDate="0" containsDate="1" containsString="0" containsBlank="1" minDate="2023-04-30T00:00:00" maxDate="2024-03-01T00:00:00"/>
    </cacheField>
    <cacheField name="Goods/ Service" numFmtId="0">
      <sharedItems containsBlank="1"/>
    </cacheField>
    <cacheField name="HSN" numFmtId="0">
      <sharedItems containsSemiMixedTypes="0" containsString="0" containsNumber="1" containsInteger="1" minValue="998631" maxValue="998631"/>
    </cacheField>
    <cacheField name="UNIT NAME" numFmtId="0">
      <sharedItems containsBlank="1"/>
    </cacheField>
    <cacheField name="QUANTITY" numFmtId="0">
      <sharedItems containsString="0" containsBlank="1" containsNumber="1" containsInteger="1" minValue="1" maxValue="1"/>
    </cacheField>
    <cacheField name="GST Percentage" numFmtId="0">
      <sharedItems containsBlank="1" containsMixedTypes="1" containsNumber="1" minValue="0.18" maxValue="18"/>
    </cacheField>
    <cacheField name="TAXABLE VALUE" numFmtId="0">
      <sharedItems containsSemiMixedTypes="0" containsString="0" containsNumber="1" minValue="468.6" maxValue="4582728.8599999947"/>
    </cacheField>
    <cacheField name="IGST" numFmtId="0">
      <sharedItems containsString="0" containsBlank="1" containsNumber="1" containsInteger="1" minValue="0" maxValue="0"/>
    </cacheField>
    <cacheField name="SGST " numFmtId="0">
      <sharedItems containsSemiMixedTypes="0" containsString="0" containsNumber="1" minValue="42.17" maxValue="412445.6"/>
    </cacheField>
    <cacheField name="CGST" numFmtId="0">
      <sharedItems containsSemiMixedTypes="0" containsString="0" containsNumber="1" minValue="42.17" maxValue="412445.6"/>
    </cacheField>
    <cacheField name="TCS" numFmtId="0">
      <sharedItems containsNonDate="0" containsString="0" containsBlank="1"/>
    </cacheField>
    <cacheField name="CESS" numFmtId="0">
      <sharedItems containsBlank="1" containsMixedTypes="1" containsNumber="1" containsInteger="1" minValue="0" maxValue="0"/>
    </cacheField>
    <cacheField name="INVOICE AMT" numFmtId="0">
      <sharedItems containsString="0" containsBlank="1" containsNumber="1" minValue="0" maxValue="38819017"/>
    </cacheField>
    <cacheField name="GST NO2" numFmtId="0">
      <sharedItems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NEB" refreshedDate="45622.743117245373" createdVersion="8" refreshedVersion="8" minRefreshableVersion="3" recordCount="528">
  <cacheSource type="worksheet">
    <worksheetSource ref="B1:M529" sheet="LT report as on191124"/>
  </cacheSource>
  <cacheFields count="12">
    <cacheField name="Month" numFmtId="0">
      <sharedItems/>
    </cacheField>
    <cacheField name="Circle Name" numFmtId="0">
      <sharedItems count="44">
        <s v="COIMBATORE/METRO"/>
        <s v="COIMBATORE NORTH"/>
        <s v="COIMBATORE/SOUTH"/>
        <s v="CHENGALPET"/>
        <s v="CHENNAI/CENTRAL"/>
        <s v="CHENNAI/NORTH "/>
        <s v="CHENNAI/SOUTH-I"/>
        <s v="CHENNAI/SOUTH II"/>
        <s v="CHENNAI/WEST"/>
        <s v="CUDDALORE"/>
        <s v="DHARMAPURI"/>
        <s v="DINDIGUL"/>
        <s v="ERODE"/>
        <s v="GOBI"/>
        <s v="KALLAKURICHI"/>
        <s v="KANCHEEPURAM"/>
        <s v="KANYAKUMARI"/>
        <s v="KARUR"/>
        <s v="KRISHNAGIRI"/>
        <s v="MADURAI"/>
        <s v="MADURAI/METRO"/>
        <s v="METTUR "/>
        <s v="NAGAI"/>
        <s v="NAMAKKAL "/>
        <s v="Nilgiris"/>
        <s v="Palladam"/>
        <s v="PERAMBALUR"/>
        <s v="PUDUKOTTAI"/>
        <s v="RAMNAD"/>
        <s v="SALEM "/>
        <s v="SIVAGANGAI"/>
        <s v="THANJAVUR"/>
        <s v="THENI"/>
        <s v="THIRUVARUR"/>
        <s v="TIRUNELVELI"/>
        <s v="TIRUPATTUR"/>
        <s v="TIRUPPUR  "/>
        <s v="THIRUVANNAMALAI "/>
        <s v="TRICHY/METRO"/>
        <s v="TUTICORIN"/>
        <s v="Udumalpet"/>
        <s v="VELLORE"/>
        <s v="VILLUPURAM"/>
        <s v="VIRUDUNAGAR"/>
      </sharedItems>
    </cacheField>
    <cacheField name="cuscode" numFmtId="0">
      <sharedItems/>
    </cacheField>
    <cacheField name="Consumer Name" numFmtId="0">
      <sharedItems containsNonDate="0" containsString="0" containsBlank="1"/>
    </cacheField>
    <cacheField name="GST Number" numFmtId="0">
      <sharedItems containsNonDate="0" containsString="0" containsBlank="1"/>
    </cacheField>
    <cacheField name="Collection Date" numFmtId="0">
      <sharedItems containsNonDate="0" containsString="0" containsBlank="1"/>
    </cacheField>
    <cacheField name="Receipt No" numFmtId="0">
      <sharedItems containsBlank="1"/>
    </cacheField>
    <cacheField name="SAC" numFmtId="0">
      <sharedItems containsNonDate="0" containsString="0" containsBlank="1"/>
    </cacheField>
    <cacheField name="Network Chargers" numFmtId="0">
      <sharedItems containsSemiMixedTypes="0" containsString="0" containsNumber="1" minValue="44030.030000000006" maxValue="4892678.0999999968"/>
    </cacheField>
    <cacheField name="IGST" numFmtId="0">
      <sharedItems containsString="0" containsBlank="1" containsNumber="1" containsInteger="1" minValue="0" maxValue="0"/>
    </cacheField>
    <cacheField name="CGST" numFmtId="0">
      <sharedItems containsSemiMixedTypes="0" containsString="0" containsNumber="1" minValue="3962.68" maxValue="440341.02899999969"/>
    </cacheField>
    <cacheField name="SGST" numFmtId="0">
      <sharedItems containsSemiMixedTypes="0" containsString="0" containsNumber="1" minValue="3962.68" maxValue="440341.028999999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5">
  <r>
    <x v="0"/>
    <n v="1.3"/>
    <s v="LT SOLAR UNREGISTERED"/>
    <m/>
    <s v="UNREGISTERED"/>
    <s v="LT SOLAR"/>
    <s v="LTSOLURG042301"/>
    <d v="2023-04-30T00:00:00"/>
    <s v="LT SOLAR"/>
    <n v="998631"/>
    <s v="NOS"/>
    <n v="1"/>
    <s v="CGST + SGST - 18%"/>
    <n v="1501228.7399999991"/>
    <m/>
    <n v="135110.58659999992"/>
    <n v="135110.58659999992"/>
    <m/>
    <m/>
    <n v="17227336"/>
    <s v="UNREGISTERED"/>
    <s v="APRIL"/>
  </r>
  <r>
    <x v="1"/>
    <n v="1.3"/>
    <s v="LT SOLAR UNREGISTERED"/>
    <m/>
    <s v="UNREGISTERED"/>
    <s v="LT SOLAR"/>
    <s v="LTSOLURG042302"/>
    <d v="2023-04-30T00:00:00"/>
    <s v="LT SOLAR"/>
    <n v="998631"/>
    <s v="NOS"/>
    <n v="1"/>
    <s v="CGST + SGST - 18%"/>
    <n v="780044.57999999973"/>
    <m/>
    <n v="70204.012199999968"/>
    <n v="70204.012199999968"/>
    <m/>
    <m/>
    <n v="9645418"/>
    <s v="UNREGISTERED"/>
    <s v="APRIL"/>
  </r>
  <r>
    <x v="2"/>
    <n v="1.3"/>
    <s v="LT SOLAR UNREGISTERED"/>
    <m/>
    <s v="UNREGISTERED"/>
    <s v="LT SOLAR"/>
    <s v="LTSOLURG042303"/>
    <d v="2023-04-30T00:00:00"/>
    <s v="LT SOLAR"/>
    <n v="998631"/>
    <s v="NOS"/>
    <n v="1"/>
    <s v="CGST + SGST - 18%"/>
    <n v="1585561.7699999996"/>
    <m/>
    <n v="142700.55929999996"/>
    <n v="142700.55929999996"/>
    <m/>
    <m/>
    <n v="20970257"/>
    <s v="UNREGISTERED"/>
    <s v="APRIL"/>
  </r>
  <r>
    <x v="3"/>
    <n v="1.3"/>
    <s v="LT SOLAR UNREGISTERED"/>
    <m/>
    <s v="UNREGISTERED"/>
    <s v="LT SOLAR"/>
    <s v="LTSOLURG042304"/>
    <d v="2023-04-30T00:00:00"/>
    <s v="LT SOLAR"/>
    <n v="998631"/>
    <s v="NOS"/>
    <n v="1"/>
    <s v="CGST + SGST - 18%"/>
    <n v="598213.09999999823"/>
    <m/>
    <n v="53839.178999999836"/>
    <n v="53839.178999999836"/>
    <m/>
    <m/>
    <n v="8088826"/>
    <s v="UNREGISTERED"/>
    <s v="APRIL"/>
  </r>
  <r>
    <x v="4"/>
    <n v="1.3"/>
    <s v="LT SOLAR UNREGISTERED"/>
    <m/>
    <s v="UNREGISTERED"/>
    <s v="LT SOLAR"/>
    <s v="LTSOLURG042305"/>
    <d v="2023-04-30T00:00:00"/>
    <s v="LT SOLAR"/>
    <n v="998631"/>
    <s v="NOS"/>
    <n v="1"/>
    <s v="CGST + SGST - 18%"/>
    <n v="1517756.2700000012"/>
    <m/>
    <n v="136598.06430000011"/>
    <n v="136598.06430000011"/>
    <m/>
    <m/>
    <n v="13959489"/>
    <s v="UNREGISTERED"/>
    <s v="APRIL"/>
  </r>
  <r>
    <x v="5"/>
    <n v="1.3"/>
    <s v="LT SOLAR UNREGISTERED"/>
    <m/>
    <s v="UNREGISTERED"/>
    <s v="LT SOLAR"/>
    <s v="LTSOLURG042306"/>
    <d v="2023-04-30T00:00:00"/>
    <s v="LT SOLAR"/>
    <n v="998631"/>
    <s v="NOS"/>
    <n v="1"/>
    <s v="CGST + SGST - 18%"/>
    <n v="517296.15999999974"/>
    <m/>
    <n v="46556.654399999978"/>
    <n v="46556.654399999978"/>
    <m/>
    <m/>
    <n v="5006081"/>
    <s v="UNREGISTERED"/>
    <s v="APRIL"/>
  </r>
  <r>
    <x v="6"/>
    <n v="1.3"/>
    <s v="LT SOLAR UNREGISTERED"/>
    <m/>
    <s v="UNREGISTERED"/>
    <s v="LT SOLAR"/>
    <s v="LTSOLURG042307"/>
    <d v="2023-04-30T00:00:00"/>
    <s v="LT SOLAR"/>
    <n v="998631"/>
    <s v="NOS"/>
    <n v="1"/>
    <s v="CGST + SGST - 18%"/>
    <n v="1231505.8100000015"/>
    <m/>
    <n v="110835.52290000013"/>
    <n v="110835.52290000013"/>
    <m/>
    <m/>
    <n v="12794623"/>
    <s v="UNREGISTERED"/>
    <s v="APRIL"/>
  </r>
  <r>
    <x v="7"/>
    <n v="1.3"/>
    <s v="LT SOLAR UNREGISTERED"/>
    <m/>
    <s v="UNREGISTERED"/>
    <s v="LT SOLAR"/>
    <s v="LTSOLURG042308"/>
    <d v="2023-04-30T00:00:00"/>
    <s v="LT SOLAR"/>
    <n v="998631"/>
    <s v="NOS"/>
    <n v="1"/>
    <s v="CGST + SGST - 18%"/>
    <n v="1291451.1000000015"/>
    <m/>
    <n v="116230.59900000013"/>
    <n v="116230.59900000013"/>
    <m/>
    <m/>
    <n v="13350285"/>
    <s v="UNREGISTERED"/>
    <s v="APRIL"/>
  </r>
  <r>
    <x v="8"/>
    <n v="1.3"/>
    <s v="LT SOLAR UNREGISTERED"/>
    <m/>
    <s v="UNREGISTERED"/>
    <s v="LT SOLAR"/>
    <s v="LTSOLURG042309"/>
    <d v="2023-04-30T00:00:00"/>
    <s v="LT SOLAR"/>
    <n v="998631"/>
    <s v="NOS"/>
    <n v="1"/>
    <s v="CGST + SGST - 18%"/>
    <n v="888654.80000000028"/>
    <m/>
    <n v="79978.932000000015"/>
    <n v="79978.932000000015"/>
    <m/>
    <m/>
    <n v="11158576"/>
    <s v="UNREGISTERED"/>
    <s v="APRIL"/>
  </r>
  <r>
    <x v="9"/>
    <n v="1.3"/>
    <s v="LT SOLAR UNREGISTERED"/>
    <m/>
    <s v="UNREGISTERED"/>
    <s v="LT SOLAR"/>
    <s v="LTSOLURG042310"/>
    <d v="2023-04-30T00:00:00"/>
    <s v="LT SOLAR"/>
    <n v="998631"/>
    <s v="NOS"/>
    <n v="1"/>
    <s v="CGST + SGST - 18%"/>
    <n v="268494.87000000005"/>
    <m/>
    <n v="24164.538300000004"/>
    <n v="24164.538300000004"/>
    <m/>
    <m/>
    <n v="2826774"/>
    <s v="UNREGISTERED"/>
    <s v="APRIL"/>
  </r>
  <r>
    <x v="10"/>
    <n v="1.3"/>
    <s v="LT SOLAR UNREGISTERED"/>
    <m/>
    <s v="UNREGISTERED"/>
    <s v="LT SOLAR"/>
    <s v="LTSOLURG042311"/>
    <d v="2023-04-30T00:00:00"/>
    <s v="LT SOLAR"/>
    <n v="998631"/>
    <s v="NOS"/>
    <n v="1"/>
    <s v="CGST + SGST - 18%"/>
    <n v="198020.43"/>
    <m/>
    <n v="17821.8387"/>
    <n v="17821.8387"/>
    <m/>
    <m/>
    <n v="1677035"/>
    <s v="UNREGISTERED"/>
    <s v="APRIL"/>
  </r>
  <r>
    <x v="11"/>
    <n v="1.3"/>
    <s v="LT SOLAR UNREGISTERED"/>
    <m/>
    <s v="UNREGISTERED"/>
    <s v="LT SOLAR"/>
    <s v="LTSOLURG042312"/>
    <d v="2023-04-30T00:00:00"/>
    <s v="LT SOLAR"/>
    <n v="998631"/>
    <s v="NOS"/>
    <n v="1"/>
    <s v="CGST + SGST - 18%"/>
    <n v="464153.22999999975"/>
    <m/>
    <n v="41773.790699999976"/>
    <n v="41773.790699999976"/>
    <m/>
    <m/>
    <n v="4366824"/>
    <s v="UNREGISTERED"/>
    <s v="APRIL"/>
  </r>
  <r>
    <x v="12"/>
    <n v="1.3"/>
    <s v="LT SOLAR UNREGISTERED"/>
    <m/>
    <s v="UNREGISTERED"/>
    <s v="LT SOLAR"/>
    <s v="LTSOLURG042313"/>
    <d v="2023-04-30T00:00:00"/>
    <s v="LT SOLAR"/>
    <n v="998631"/>
    <s v="NOS"/>
    <n v="1"/>
    <s v="CGST + SGST - 18%"/>
    <n v="1322393.850000001"/>
    <m/>
    <n v="119015.44650000009"/>
    <n v="119015.44650000009"/>
    <m/>
    <m/>
    <n v="13078203"/>
    <s v="UNREGISTERED"/>
    <s v="APRIL"/>
  </r>
  <r>
    <x v="13"/>
    <n v="1.3"/>
    <s v="LT SOLAR UNREGISTERED"/>
    <m/>
    <s v="UNREGISTERED"/>
    <s v="LT SOLAR"/>
    <s v="LTSOLURG042314"/>
    <d v="2023-04-30T00:00:00"/>
    <s v="LT SOLAR"/>
    <n v="998631"/>
    <s v="NOS"/>
    <n v="1"/>
    <s v="CGST + SGST - 18%"/>
    <n v="242164.13000000018"/>
    <m/>
    <n v="21794.771700000016"/>
    <n v="21794.771700000016"/>
    <m/>
    <m/>
    <n v="2110640"/>
    <s v="UNREGISTERED"/>
    <s v="APRIL"/>
  </r>
  <r>
    <x v="14"/>
    <n v="1.3"/>
    <s v="LT SOLAR UNREGISTERED"/>
    <m/>
    <s v="UNREGISTERED"/>
    <s v="LT SOLAR"/>
    <s v="LTSOLURG042315"/>
    <d v="2023-04-30T00:00:00"/>
    <s v="LT SOLAR"/>
    <n v="998631"/>
    <s v="NOS"/>
    <n v="1"/>
    <s v="CGST + SGST - 18%"/>
    <n v="139789.82999999996"/>
    <m/>
    <n v="12581.084699999996"/>
    <n v="12581.084699999996"/>
    <m/>
    <m/>
    <n v="1320284"/>
    <s v="UNREGISTERED"/>
    <s v="APRIL"/>
  </r>
  <r>
    <x v="15"/>
    <n v="1.3"/>
    <s v="LT SOLAR UNREGISTERED"/>
    <m/>
    <s v="UNREGISTERED"/>
    <s v="LT SOLAR"/>
    <s v="LTSOLURG042316"/>
    <d v="2023-04-30T00:00:00"/>
    <s v="LT SOLAR"/>
    <n v="998631"/>
    <s v="NOS"/>
    <n v="1"/>
    <s v="CGST + SGST - 18%"/>
    <n v="251603.82000000012"/>
    <m/>
    <n v="22644.34380000001"/>
    <n v="22644.34380000001"/>
    <m/>
    <m/>
    <n v="2380217"/>
    <s v="UNREGISTERED"/>
    <s v="APRIL"/>
  </r>
  <r>
    <x v="16"/>
    <n v="1.3"/>
    <s v="LT SOLAR UNREGISTERED"/>
    <m/>
    <s v="UNREGISTERED"/>
    <s v="LT SOLAR"/>
    <s v="LTSOLURG042317"/>
    <d v="2023-04-30T00:00:00"/>
    <s v="LT SOLAR"/>
    <n v="998631"/>
    <s v="NOS"/>
    <n v="1"/>
    <s v="CGST + SGST - 18%"/>
    <n v="263867.15000000008"/>
    <m/>
    <n v="23748.043500000007"/>
    <n v="23748.043500000007"/>
    <m/>
    <m/>
    <n v="3846314"/>
    <s v="UNREGISTERED"/>
    <s v="APRIL"/>
  </r>
  <r>
    <x v="17"/>
    <n v="1.3"/>
    <s v="LT SOLAR UNREGISTERED"/>
    <m/>
    <s v="UNREGISTERED"/>
    <s v="LT SOLAR"/>
    <s v="LTSOLURG042318"/>
    <d v="2023-04-30T00:00:00"/>
    <s v="LT SOLAR"/>
    <n v="998631"/>
    <s v="NOS"/>
    <n v="1"/>
    <s v="CGST + SGST - 18%"/>
    <n v="1408673.8399999994"/>
    <m/>
    <n v="126780.64559999995"/>
    <n v="126780.64559999995"/>
    <m/>
    <m/>
    <n v="12849823"/>
    <s v="UNREGISTERED"/>
    <s v="APRIL"/>
  </r>
  <r>
    <x v="18"/>
    <n v="1.3"/>
    <s v="LT SOLAR UNREGISTERED"/>
    <m/>
    <s v="UNREGISTERED"/>
    <s v="LT SOLAR"/>
    <s v="LTSOLURG042319"/>
    <d v="2023-04-30T00:00:00"/>
    <s v="LT SOLAR"/>
    <n v="998631"/>
    <s v="NOS"/>
    <n v="1"/>
    <s v="CGST + SGST - 18%"/>
    <n v="276864.21000000002"/>
    <m/>
    <n v="24917.778900000001"/>
    <n v="24917.778900000001"/>
    <m/>
    <m/>
    <n v="2965666"/>
    <s v="UNREGISTERED"/>
    <s v="APRIL"/>
  </r>
  <r>
    <x v="19"/>
    <n v="1.3"/>
    <s v="LT SOLAR UNREGISTERED"/>
    <m/>
    <s v="UNREGISTERED"/>
    <s v="LT SOLAR"/>
    <s v="LTSOLURG042320"/>
    <d v="2023-04-30T00:00:00"/>
    <s v="LT SOLAR"/>
    <n v="998631"/>
    <s v="NOS"/>
    <n v="1"/>
    <s v="CGST + SGST - 18%"/>
    <n v="344005.92000000004"/>
    <m/>
    <n v="30960.532800000001"/>
    <n v="30960.532800000001"/>
    <m/>
    <m/>
    <n v="3025614"/>
    <s v="UNREGISTERED"/>
    <s v="APRIL"/>
  </r>
  <r>
    <x v="20"/>
    <n v="1.3"/>
    <s v="LT SOLAR UNREGISTERED"/>
    <m/>
    <s v="UNREGISTERED"/>
    <s v="LT SOLAR"/>
    <s v="LTSOLURG042321"/>
    <d v="2023-04-30T00:00:00"/>
    <s v="LT SOLAR"/>
    <n v="998631"/>
    <s v="NOS"/>
    <n v="1"/>
    <s v="CGST + SGST - 18%"/>
    <n v="557676.00000000012"/>
    <m/>
    <n v="50190.840000000011"/>
    <n v="50190.840000000011"/>
    <m/>
    <m/>
    <n v="5224773"/>
    <s v="UNREGISTERED"/>
    <s v="APRIL"/>
  </r>
  <r>
    <x v="21"/>
    <n v="1.3"/>
    <s v="LT SOLAR UNREGISTERED"/>
    <m/>
    <s v="UNREGISTERED"/>
    <s v="LT SOLAR"/>
    <s v="LTSOLURG042322"/>
    <d v="2023-04-30T00:00:00"/>
    <s v="LT SOLAR"/>
    <n v="998631"/>
    <s v="NOS"/>
    <n v="1"/>
    <s v="CGST + SGST - 18%"/>
    <n v="192466.28999999986"/>
    <m/>
    <n v="17321.966099999987"/>
    <n v="17321.966099999987"/>
    <m/>
    <m/>
    <n v="1544484"/>
    <s v="UNREGISTERED"/>
    <s v="APRIL"/>
  </r>
  <r>
    <x v="22"/>
    <n v="1.3"/>
    <s v="LT SOLAR UNREGISTERED"/>
    <m/>
    <s v="UNREGISTERED"/>
    <s v="LT SOLAR"/>
    <s v="LTSOLURG042323"/>
    <d v="2023-04-30T00:00:00"/>
    <s v="LT SOLAR"/>
    <n v="998631"/>
    <s v="NOS"/>
    <n v="1"/>
    <s v="CGST + SGST - 18%"/>
    <n v="252163.95000000004"/>
    <m/>
    <n v="22694.755500000003"/>
    <n v="22694.755500000003"/>
    <m/>
    <m/>
    <n v="3014893"/>
    <s v="UNREGISTERED"/>
    <s v="APRIL"/>
  </r>
  <r>
    <x v="23"/>
    <n v="1.3"/>
    <s v="LT SOLAR UNREGISTERED"/>
    <m/>
    <s v="UNREGISTERED"/>
    <s v="LT SOLAR"/>
    <s v="LTSOLURG042324"/>
    <d v="2023-04-30T00:00:00"/>
    <s v="LT SOLAR"/>
    <n v="998631"/>
    <s v="NOS"/>
    <n v="1"/>
    <s v="CGST + SGST - 18%"/>
    <n v="856439.7699999999"/>
    <m/>
    <n v="77079.579299999983"/>
    <n v="77079.579299999983"/>
    <m/>
    <m/>
    <n v="7697160"/>
    <s v="UNREGISTERED"/>
    <s v="APRIL"/>
  </r>
  <r>
    <x v="24"/>
    <n v="1.3"/>
    <s v="LT SOLAR UNREGISTERED"/>
    <m/>
    <s v="UNREGISTERED"/>
    <s v="LT SOLAR"/>
    <s v="LTSOLURG042325"/>
    <d v="2023-04-30T00:00:00"/>
    <s v="LT SOLAR"/>
    <n v="998631"/>
    <s v="NOS"/>
    <n v="1"/>
    <s v="CGST + SGST - 18%"/>
    <n v="59119.149999999994"/>
    <m/>
    <n v="5320.7234999999991"/>
    <n v="5320.7234999999991"/>
    <m/>
    <m/>
    <n v="804195"/>
    <s v="UNREGISTERED"/>
    <s v="APRIL"/>
  </r>
  <r>
    <x v="25"/>
    <n v="1.3"/>
    <s v="LT SOLAR UNREGISTERED"/>
    <m/>
    <s v="UNREGISTERED"/>
    <s v="LT SOLAR"/>
    <s v="LTSOLURG042326"/>
    <d v="2023-04-30T00:00:00"/>
    <s v="LT SOLAR"/>
    <n v="998631"/>
    <s v="NOS"/>
    <n v="1"/>
    <s v="CGST + SGST - 18%"/>
    <n v="1380544.5700000003"/>
    <m/>
    <n v="124249.01130000003"/>
    <n v="124249.01130000003"/>
    <m/>
    <m/>
    <n v="18032656"/>
    <s v="UNREGISTERED"/>
    <s v="APRIL"/>
  </r>
  <r>
    <x v="26"/>
    <n v="1.3"/>
    <s v="LT SOLAR UNREGISTERED"/>
    <m/>
    <s v="UNREGISTERED"/>
    <s v="LT SOLAR"/>
    <s v="LTSOLURG042327"/>
    <d v="2023-04-30T00:00:00"/>
    <s v="LT SOLAR"/>
    <n v="998631"/>
    <s v="NOS"/>
    <n v="1"/>
    <s v="CGST + SGST - 18%"/>
    <n v="190676.94999999992"/>
    <m/>
    <n v="17160.925499999994"/>
    <n v="17160.925499999994"/>
    <m/>
    <m/>
    <n v="1498180"/>
    <s v="UNREGISTERED"/>
    <s v="APRIL"/>
  </r>
  <r>
    <x v="27"/>
    <n v="1.3"/>
    <s v="LT SOLAR UNREGISTERED"/>
    <m/>
    <s v="UNREGISTERED"/>
    <s v="LT SOLAR"/>
    <s v="LTSOLURG042328"/>
    <d v="2023-04-30T00:00:00"/>
    <s v="LT SOLAR"/>
    <n v="998631"/>
    <s v="NOS"/>
    <n v="1"/>
    <s v="CGST + SGST - 18%"/>
    <n v="197808.50000000003"/>
    <m/>
    <n v="17802.765000000003"/>
    <n v="17802.765000000003"/>
    <m/>
    <m/>
    <n v="1378603"/>
    <s v="UNREGISTERED"/>
    <s v="APRIL"/>
  </r>
  <r>
    <x v="28"/>
    <n v="1.3"/>
    <s v="LT SOLAR UNREGISTERED"/>
    <m/>
    <s v="UNREGISTERED"/>
    <s v="LT SOLAR"/>
    <s v="LTSOLURG042329"/>
    <d v="2023-04-30T00:00:00"/>
    <s v="LT SOLAR"/>
    <n v="998631"/>
    <s v="NOS"/>
    <n v="1"/>
    <s v="CGST + SGST - 18%"/>
    <n v="161000.01999999999"/>
    <m/>
    <n v="14490.001799999998"/>
    <n v="14490.001799999998"/>
    <m/>
    <m/>
    <n v="1705544"/>
    <s v="UNREGISTERED"/>
    <s v="APRIL"/>
  </r>
  <r>
    <x v="29"/>
    <n v="1.3"/>
    <s v="LT SOLAR UNREGISTERED"/>
    <m/>
    <s v="UNREGISTERED"/>
    <s v="LT SOLAR"/>
    <s v="LTSOLURG042330"/>
    <d v="2023-04-30T00:00:00"/>
    <s v="LT SOLAR"/>
    <n v="998631"/>
    <s v="NOS"/>
    <n v="1"/>
    <s v="CGST + SGST - 18%"/>
    <n v="832599.14000000106"/>
    <m/>
    <n v="74933.922600000093"/>
    <n v="74933.922600000093"/>
    <m/>
    <m/>
    <n v="9526849"/>
    <s v="UNREGISTERED"/>
    <s v="APRIL"/>
  </r>
  <r>
    <x v="30"/>
    <n v="1.3"/>
    <s v="LT SOLAR UNREGISTERED"/>
    <m/>
    <s v="UNREGISTERED"/>
    <s v="LT SOLAR"/>
    <s v="LTSOLURG042331"/>
    <d v="2023-04-30T00:00:00"/>
    <s v="LT SOLAR"/>
    <n v="998631"/>
    <s v="NOS"/>
    <n v="1"/>
    <s v="CGST + SGST - 18%"/>
    <n v="148398.74000000002"/>
    <m/>
    <n v="13355.886600000002"/>
    <n v="13355.886600000002"/>
    <m/>
    <m/>
    <n v="1495192"/>
    <s v="UNREGISTERED"/>
    <s v="APRIL"/>
  </r>
  <r>
    <x v="31"/>
    <n v="1.3"/>
    <s v="LT SOLAR UNREGISTERED"/>
    <m/>
    <s v="UNREGISTERED"/>
    <s v="LT SOLAR"/>
    <s v="LTSOLURG042332"/>
    <d v="2023-04-30T00:00:00"/>
    <s v="LT SOLAR"/>
    <n v="998631"/>
    <s v="NOS"/>
    <n v="1"/>
    <s v="CGST + SGST - 18%"/>
    <n v="430117.79000000015"/>
    <m/>
    <n v="38710.601100000014"/>
    <n v="38710.601100000014"/>
    <m/>
    <m/>
    <n v="4797535"/>
    <s v="UNREGISTERED"/>
    <s v="APRIL"/>
  </r>
  <r>
    <x v="32"/>
    <n v="1.3"/>
    <s v="LT SOLAR UNREGISTERED"/>
    <m/>
    <s v="UNREGISTERED"/>
    <s v="LT SOLAR"/>
    <s v="LTSOLURG042333"/>
    <d v="2023-04-30T00:00:00"/>
    <s v="LT SOLAR"/>
    <n v="998631"/>
    <s v="NOS"/>
    <n v="1"/>
    <s v="CGST + SGST - 18%"/>
    <n v="228747.82000000004"/>
    <m/>
    <n v="20587.303800000002"/>
    <n v="20587.303800000002"/>
    <m/>
    <m/>
    <n v="2742886"/>
    <s v="UNREGISTERED"/>
    <s v="APRIL"/>
  </r>
  <r>
    <x v="33"/>
    <n v="1.3"/>
    <s v="LT SOLAR UNREGISTERED"/>
    <m/>
    <s v="UNREGISTERED"/>
    <s v="LT SOLAR"/>
    <s v="LTSOLURG042334"/>
    <d v="2023-04-30T00:00:00"/>
    <s v="LT SOLAR"/>
    <n v="998631"/>
    <s v="NOS"/>
    <n v="1"/>
    <s v="CGST + SGST - 18%"/>
    <n v="118466.56999999999"/>
    <m/>
    <n v="10661.9913"/>
    <n v="10661.9913"/>
    <m/>
    <m/>
    <n v="1056323"/>
    <s v="UNREGISTERED"/>
    <s v="APRIL"/>
  </r>
  <r>
    <x v="34"/>
    <n v="1.3"/>
    <s v="LT SOLAR UNREGISTERED"/>
    <m/>
    <s v="UNREGISTERED"/>
    <s v="LT SOLAR"/>
    <s v="LTSOLURG042335"/>
    <d v="2023-04-30T00:00:00"/>
    <s v="LT SOLAR"/>
    <n v="998631"/>
    <s v="NOS"/>
    <n v="1"/>
    <s v="CGST + SGST - 18%"/>
    <n v="510102.31000000023"/>
    <m/>
    <n v="45909.207900000016"/>
    <n v="45909.207900000016"/>
    <m/>
    <m/>
    <n v="5769821"/>
    <s v="UNREGISTERED"/>
    <s v="APRIL"/>
  </r>
  <r>
    <x v="35"/>
    <n v="1.3"/>
    <s v="LT SOLAR UNREGISTERED"/>
    <m/>
    <s v="UNREGISTERED"/>
    <s v="LT SOLAR"/>
    <s v="LTSOLURG042336"/>
    <d v="2023-04-30T00:00:00"/>
    <s v="LT SOLAR"/>
    <n v="998631"/>
    <s v="NOS"/>
    <n v="1"/>
    <s v="CGST + SGST - 18%"/>
    <n v="116158.07999999997"/>
    <m/>
    <n v="10454.227199999998"/>
    <n v="10454.227199999998"/>
    <m/>
    <m/>
    <n v="2067346"/>
    <s v="UNREGISTERED"/>
    <s v="APRIL"/>
  </r>
  <r>
    <x v="36"/>
    <n v="1.3"/>
    <s v="LT SOLAR UNREGISTERED"/>
    <m/>
    <s v="UNREGISTERED"/>
    <s v="LT SOLAR"/>
    <s v="LTSOLURG042337"/>
    <d v="2023-04-30T00:00:00"/>
    <s v="LT SOLAR"/>
    <n v="998631"/>
    <s v="NOS"/>
    <n v="1"/>
    <s v="CGST + SGST - 18%"/>
    <n v="3002293.98"/>
    <m/>
    <n v="270206.45819999999"/>
    <n v="270206.45819999999"/>
    <m/>
    <m/>
    <n v="25582770"/>
    <s v="UNREGISTERED"/>
    <s v="APRIL"/>
  </r>
  <r>
    <x v="37"/>
    <n v="1.3"/>
    <s v="LT SOLAR UNREGISTERED"/>
    <m/>
    <s v="UNREGISTERED"/>
    <s v="LT SOLAR"/>
    <s v="LTSOLURG042338"/>
    <d v="2023-04-30T00:00:00"/>
    <s v="LT SOLAR"/>
    <n v="998631"/>
    <s v="NOS"/>
    <n v="1"/>
    <s v="CGST + SGST - 18%"/>
    <n v="177057.09999999995"/>
    <m/>
    <n v="15935.138999999996"/>
    <n v="15935.138999999996"/>
    <m/>
    <m/>
    <n v="1782181"/>
    <s v="UNREGISTERED"/>
    <s v="APRIL"/>
  </r>
  <r>
    <x v="38"/>
    <n v="1.3"/>
    <s v="LT SOLAR UNREGISTERED"/>
    <m/>
    <s v="UNREGISTERED"/>
    <s v="LT SOLAR"/>
    <s v="LTSOLURG042339"/>
    <d v="2023-04-30T00:00:00"/>
    <s v="LT SOLAR"/>
    <n v="998631"/>
    <s v="NOS"/>
    <n v="1"/>
    <s v="CGST + SGST - 18%"/>
    <n v="1170376.8700000015"/>
    <m/>
    <n v="105333.91830000014"/>
    <n v="105333.91830000014"/>
    <m/>
    <m/>
    <n v="10668168"/>
    <s v="UNREGISTERED"/>
    <s v="APRIL"/>
  </r>
  <r>
    <x v="39"/>
    <n v="1.3"/>
    <s v="LT SOLAR UNREGISTERED"/>
    <m/>
    <s v="UNREGISTERED"/>
    <s v="LT SOLAR"/>
    <s v="LTSOLURG042340"/>
    <d v="2023-04-30T00:00:00"/>
    <s v="LT SOLAR"/>
    <n v="998631"/>
    <s v="NOS"/>
    <n v="1"/>
    <s v="CGST + SGST - 18%"/>
    <n v="630802.25000000023"/>
    <m/>
    <n v="56772.202500000021"/>
    <n v="56772.202500000021"/>
    <m/>
    <m/>
    <n v="5010671"/>
    <s v="UNREGISTERED"/>
    <s v="APRIL"/>
  </r>
  <r>
    <x v="40"/>
    <n v="1.3"/>
    <s v="LT SOLAR UNREGISTERED"/>
    <m/>
    <s v="UNREGISTERED"/>
    <s v="LT SOLAR"/>
    <s v="LTSOLURG042341"/>
    <d v="2023-04-30T00:00:00"/>
    <s v="LT SOLAR"/>
    <n v="998631"/>
    <s v="NOS"/>
    <n v="1"/>
    <s v="CGST + SGST - 18%"/>
    <n v="440176.1300000003"/>
    <m/>
    <n v="39615.851700000028"/>
    <n v="39615.851700000028"/>
    <m/>
    <m/>
    <n v="5381760"/>
    <s v="UNREGISTERED"/>
    <s v="APRIL"/>
  </r>
  <r>
    <x v="41"/>
    <n v="1.3"/>
    <s v="LT SOLAR UNREGISTERED"/>
    <m/>
    <s v="UNREGISTERED"/>
    <s v="LT SOLAR"/>
    <s v="LTSOLURG042342"/>
    <d v="2023-04-30T00:00:00"/>
    <s v="LT SOLAR"/>
    <n v="998631"/>
    <s v="NOS"/>
    <n v="1"/>
    <s v="CGST + SGST - 18%"/>
    <n v="267244.12999999989"/>
    <m/>
    <n v="24051.971699999987"/>
    <n v="24051.971699999987"/>
    <m/>
    <m/>
    <n v="3570031"/>
    <s v="UNREGISTERED"/>
    <s v="APRIL"/>
  </r>
  <r>
    <x v="42"/>
    <n v="1.3"/>
    <s v="LT SOLAR UNREGISTERED"/>
    <m/>
    <s v="UNREGISTERED"/>
    <s v="LT SOLAR"/>
    <s v="LTSOLURG042343"/>
    <d v="2023-04-30T00:00:00"/>
    <s v="LT SOLAR"/>
    <n v="998631"/>
    <s v="NOS"/>
    <n v="1"/>
    <s v="CGST + SGST - 18%"/>
    <n v="253662.8299999999"/>
    <m/>
    <n v="22829.654699999992"/>
    <n v="22829.654699999992"/>
    <m/>
    <m/>
    <n v="2205676"/>
    <s v="UNREGISTERED"/>
    <s v="APRIL"/>
  </r>
  <r>
    <x v="43"/>
    <n v="1.3"/>
    <s v="LT SOLAR UNREGISTERED"/>
    <m/>
    <s v="UNREGISTERED"/>
    <s v="LT SOLAR"/>
    <s v="LTSOLURG042344"/>
    <d v="2023-04-30T00:00:00"/>
    <s v="LT SOLAR"/>
    <n v="998631"/>
    <s v="NOS"/>
    <n v="1"/>
    <s v="CGST + SGST - 18%"/>
    <n v="560096.4700000002"/>
    <m/>
    <n v="50408.682300000015"/>
    <n v="50408.682300000015"/>
    <m/>
    <m/>
    <n v="4665733"/>
    <s v="UNREGISTERED"/>
    <s v="APRIL"/>
  </r>
  <r>
    <x v="0"/>
    <n v="1.3"/>
    <s v="LT SOLAR UNREGISTERED"/>
    <m/>
    <s v="UNREGISTERED"/>
    <s v="LT SOLAR"/>
    <s v="LTSOLURG230501"/>
    <d v="2023-05-31T00:00:00"/>
    <s v="LT SOLAR"/>
    <n v="998631"/>
    <s v="NOS"/>
    <n v="1"/>
    <s v="CGST + SGST - 18%"/>
    <n v="1621187.4700000028"/>
    <m/>
    <n v="145906.69999999978"/>
    <n v="145906.69999999978"/>
    <m/>
    <m/>
    <n v="20782332"/>
    <s v="UNREGISTERED"/>
    <s v="MAY"/>
  </r>
  <r>
    <x v="1"/>
    <n v="1.3"/>
    <s v="LT SOLAR UNREGISTERED"/>
    <m/>
    <s v="UNREGISTERED"/>
    <s v="LT SOLAR"/>
    <s v="LTSOLURG230502"/>
    <d v="2023-05-31T00:00:00"/>
    <s v="LT SOLAR"/>
    <n v="998631"/>
    <s v="NOS"/>
    <n v="1"/>
    <s v="CGST + SGST - 18%"/>
    <n v="868385.06000000087"/>
    <m/>
    <n v="78154.749999999971"/>
    <n v="78154.749999999971"/>
    <m/>
    <m/>
    <n v="10985749"/>
    <s v="UNREGISTERED"/>
    <s v="MAY"/>
  </r>
  <r>
    <x v="2"/>
    <n v="1.3"/>
    <s v="LT SOLAR UNREGISTERED"/>
    <m/>
    <s v="UNREGISTERED"/>
    <s v="LT SOLAR"/>
    <s v="LTSOLURG230503"/>
    <d v="2023-05-31T00:00:00"/>
    <s v="LT SOLAR"/>
    <n v="998631"/>
    <s v="NOS"/>
    <n v="1"/>
    <s v="CGST + SGST - 18%"/>
    <n v="1701991.3399999994"/>
    <m/>
    <n v="153179.25999999998"/>
    <n v="153179.25999999998"/>
    <m/>
    <m/>
    <n v="21097879"/>
    <s v="UNREGISTERED"/>
    <s v="MAY"/>
  </r>
  <r>
    <x v="3"/>
    <n v="1.3"/>
    <s v="LT SOLAR UNREGISTERED"/>
    <m/>
    <s v="UNREGISTERED"/>
    <s v="LT SOLAR"/>
    <s v="LTSOLURG230504"/>
    <d v="2023-05-31T00:00:00"/>
    <s v="LT SOLAR"/>
    <n v="998631"/>
    <s v="NOS"/>
    <n v="1"/>
    <s v="CGST + SGST - 18%"/>
    <n v="678172.33999999869"/>
    <m/>
    <n v="61035.590000000084"/>
    <n v="61035.590000000084"/>
    <m/>
    <m/>
    <n v="9605861"/>
    <s v="UNREGISTERED"/>
    <s v="MAY"/>
  </r>
  <r>
    <x v="4"/>
    <n v="1.3"/>
    <s v="LT SOLAR UNREGISTERED"/>
    <m/>
    <s v="UNREGISTERED"/>
    <s v="LT SOLAR"/>
    <s v="LTSOLURG230505"/>
    <d v="2023-05-31T00:00:00"/>
    <s v="LT SOLAR"/>
    <n v="998631"/>
    <s v="NOS"/>
    <n v="1"/>
    <s v="CGST + SGST - 18%"/>
    <n v="1251019.1099999996"/>
    <m/>
    <n v="112591.63999999985"/>
    <n v="112591.63999999985"/>
    <m/>
    <m/>
    <n v="22269227"/>
    <s v="UNREGISTERED"/>
    <s v="MAY"/>
  </r>
  <r>
    <x v="5"/>
    <n v="1.3"/>
    <s v="LT SOLAR UNREGISTERED"/>
    <m/>
    <s v="UNREGISTERED"/>
    <s v="LT SOLAR"/>
    <s v="LTSOLURG230506"/>
    <d v="2023-05-31T00:00:00"/>
    <s v="LT SOLAR"/>
    <n v="998631"/>
    <s v="NOS"/>
    <n v="1"/>
    <s v="CGST + SGST - 18%"/>
    <n v="708528.79000000027"/>
    <m/>
    <n v="63767.609999999971"/>
    <n v="63767.609999999971"/>
    <m/>
    <m/>
    <n v="7032580"/>
    <s v="UNREGISTERED"/>
    <s v="MAY"/>
  </r>
  <r>
    <x v="6"/>
    <n v="1.3"/>
    <s v="LT SOLAR UNREGISTERED"/>
    <m/>
    <s v="UNREGISTERED"/>
    <s v="LT SOLAR"/>
    <s v="LTSOLURG230507"/>
    <d v="2023-05-31T00:00:00"/>
    <s v="LT SOLAR"/>
    <n v="998631"/>
    <s v="NOS"/>
    <n v="1"/>
    <s v="CGST + SGST - 18%"/>
    <n v="976052.14999999618"/>
    <m/>
    <n v="87844.829999999507"/>
    <n v="87844.829999999507"/>
    <m/>
    <m/>
    <n v="11992812"/>
    <s v="UNREGISTERED"/>
    <s v="MAY"/>
  </r>
  <r>
    <x v="7"/>
    <n v="1.3"/>
    <s v="LT SOLAR UNREGISTERED"/>
    <m/>
    <s v="UNREGISTERED"/>
    <s v="LT SOLAR"/>
    <s v="LTSOLURG230508"/>
    <d v="2023-05-31T00:00:00"/>
    <s v="LT SOLAR"/>
    <n v="998631"/>
    <s v="NOS"/>
    <n v="1"/>
    <s v="CGST + SGST - 18%"/>
    <n v="1430769.3200000073"/>
    <m/>
    <n v="128769.32999999938"/>
    <n v="128769.32999999938"/>
    <m/>
    <m/>
    <n v="14105941"/>
    <s v="UNREGISTERED"/>
    <s v="MAY"/>
  </r>
  <r>
    <x v="8"/>
    <n v="1.3"/>
    <s v="LT SOLAR UNREGISTERED"/>
    <m/>
    <s v="UNREGISTERED"/>
    <s v="LT SOLAR"/>
    <s v="LTSOLURG230509"/>
    <d v="2023-05-31T00:00:00"/>
    <s v="LT SOLAR"/>
    <n v="998631"/>
    <s v="NOS"/>
    <n v="1"/>
    <s v="CGST + SGST - 18%"/>
    <n v="1165005.1900000006"/>
    <m/>
    <n v="104850.33999999979"/>
    <n v="104850.33999999979"/>
    <m/>
    <m/>
    <n v="13593031"/>
    <s v="UNREGISTERED"/>
    <s v="MAY"/>
  </r>
  <r>
    <x v="9"/>
    <n v="1.3"/>
    <s v="LT SOLAR UNREGISTERED"/>
    <m/>
    <s v="UNREGISTERED"/>
    <s v="LT SOLAR"/>
    <s v="LTSOLURG230510"/>
    <d v="2023-05-31T00:00:00"/>
    <s v="LT SOLAR"/>
    <n v="998631"/>
    <s v="NOS"/>
    <n v="1"/>
    <s v="CGST + SGST - 18%"/>
    <n v="292987.53999999998"/>
    <m/>
    <n v="26368.820000000011"/>
    <n v="26368.820000000011"/>
    <m/>
    <m/>
    <n v="3248830"/>
    <s v="UNREGISTERED"/>
    <s v="MAY"/>
  </r>
  <r>
    <x v="10"/>
    <n v="1.3"/>
    <s v="LT SOLAR UNREGISTERED"/>
    <m/>
    <s v="UNREGISTERED"/>
    <s v="LT SOLAR"/>
    <s v="LTSOLURG230511"/>
    <d v="2023-05-31T00:00:00"/>
    <s v="LT SOLAR"/>
    <n v="998631"/>
    <s v="NOS"/>
    <n v="1"/>
    <s v="CGST + SGST - 18%"/>
    <n v="206573.18999999997"/>
    <m/>
    <n v="18591.619999999995"/>
    <n v="18591.619999999995"/>
    <m/>
    <m/>
    <n v="2325208"/>
    <s v="UNREGISTERED"/>
    <s v="MAY"/>
  </r>
  <r>
    <x v="11"/>
    <n v="1.3"/>
    <s v="LT SOLAR UNREGISTERED"/>
    <m/>
    <s v="UNREGISTERED"/>
    <s v="LT SOLAR"/>
    <s v="LTSOLURG230512"/>
    <d v="2023-05-31T00:00:00"/>
    <s v="LT SOLAR"/>
    <n v="998631"/>
    <s v="NOS"/>
    <n v="1"/>
    <s v="CGST + SGST - 18%"/>
    <n v="518399.48999999993"/>
    <m/>
    <n v="46655.960000000021"/>
    <n v="46655.960000000021"/>
    <m/>
    <m/>
    <n v="5241230"/>
    <s v="UNREGISTERED"/>
    <s v="MAY"/>
  </r>
  <r>
    <x v="12"/>
    <n v="1.3"/>
    <s v="LT SOLAR UNREGISTERED"/>
    <m/>
    <s v="UNREGISTERED"/>
    <s v="LT SOLAR"/>
    <s v="LTSOLURG230513"/>
    <d v="2023-05-31T00:00:00"/>
    <s v="LT SOLAR"/>
    <n v="998631"/>
    <s v="NOS"/>
    <n v="1"/>
    <s v="CGST + SGST - 18%"/>
    <n v="1333452.8000000012"/>
    <m/>
    <n v="120010.79000000008"/>
    <n v="120010.79000000008"/>
    <m/>
    <m/>
    <n v="13153389"/>
    <s v="UNREGISTERED"/>
    <s v="MAY"/>
  </r>
  <r>
    <x v="13"/>
    <n v="1.3"/>
    <s v="LT SOLAR UNREGISTERED"/>
    <m/>
    <s v="UNREGISTERED"/>
    <s v="LT SOLAR"/>
    <s v="LTSOLURG230514"/>
    <d v="2023-05-31T00:00:00"/>
    <s v="LT SOLAR"/>
    <n v="998631"/>
    <s v="NOS"/>
    <n v="1"/>
    <s v="CGST + SGST - 18%"/>
    <n v="318971.33"/>
    <m/>
    <n v="28707.480000000003"/>
    <n v="28707.480000000003"/>
    <m/>
    <m/>
    <n v="2705291"/>
    <s v="UNREGISTERED"/>
    <s v="MAY"/>
  </r>
  <r>
    <x v="14"/>
    <n v="1.3"/>
    <s v="LT SOLAR UNREGISTERED"/>
    <m/>
    <s v="UNREGISTERED"/>
    <s v="LT SOLAR"/>
    <s v="LTSOLURG230515"/>
    <d v="2023-05-31T00:00:00"/>
    <s v="LT SOLAR"/>
    <n v="998631"/>
    <s v="NOS"/>
    <n v="1"/>
    <s v="CGST + SGST - 18%"/>
    <n v="113648.20999999993"/>
    <m/>
    <n v="10228.329999999998"/>
    <n v="10228.329999999998"/>
    <m/>
    <m/>
    <n v="1112531"/>
    <s v="UNREGISTERED"/>
    <s v="MAY"/>
  </r>
  <r>
    <x v="15"/>
    <n v="1.3"/>
    <s v="LT SOLAR UNREGISTERED"/>
    <m/>
    <s v="UNREGISTERED"/>
    <s v="LT SOLAR"/>
    <s v="LTSOLURG230516"/>
    <d v="2023-05-31T00:00:00"/>
    <s v="LT SOLAR"/>
    <n v="998631"/>
    <s v="NOS"/>
    <n v="1"/>
    <s v="CGST + SGST - 18%"/>
    <n v="386030.27000000008"/>
    <m/>
    <n v="34742.69000000001"/>
    <n v="34742.69000000001"/>
    <m/>
    <m/>
    <n v="2813659"/>
    <s v="UNREGISTERED"/>
    <s v="MAY"/>
  </r>
  <r>
    <x v="16"/>
    <n v="1.3"/>
    <s v="LT SOLAR UNREGISTERED"/>
    <m/>
    <s v="UNREGISTERED"/>
    <s v="LT SOLAR"/>
    <s v="LTSOLURG230517"/>
    <d v="2023-05-31T00:00:00"/>
    <s v="LT SOLAR"/>
    <n v="998631"/>
    <s v="NOS"/>
    <n v="1"/>
    <s v="CGST + SGST - 18%"/>
    <n v="288670.43999999983"/>
    <m/>
    <n v="25980.309999999998"/>
    <n v="25980.309999999998"/>
    <m/>
    <m/>
    <n v="3925158"/>
    <s v="UNREGISTERED"/>
    <s v="MAY"/>
  </r>
  <r>
    <x v="17"/>
    <n v="1.3"/>
    <s v="LT SOLAR UNREGISTERED"/>
    <m/>
    <s v="UNREGISTERED"/>
    <s v="LT SOLAR"/>
    <s v="LTSOLURG230518"/>
    <d v="2023-05-31T00:00:00"/>
    <s v="LT SOLAR"/>
    <n v="998631"/>
    <s v="NOS"/>
    <n v="1"/>
    <s v="CGST + SGST - 18%"/>
    <n v="1566094.770000003"/>
    <m/>
    <n v="140948.57999999984"/>
    <n v="140948.57999999984"/>
    <m/>
    <m/>
    <n v="13869903"/>
    <s v="UNREGISTERED"/>
    <s v="MAY"/>
  </r>
  <r>
    <x v="18"/>
    <n v="1.3"/>
    <s v="LT SOLAR UNREGISTERED"/>
    <m/>
    <s v="UNREGISTERED"/>
    <s v="LT SOLAR"/>
    <s v="LTSOLURG230519"/>
    <d v="2023-05-31T00:00:00"/>
    <s v="LT SOLAR"/>
    <n v="998631"/>
    <s v="NOS"/>
    <n v="1"/>
    <s v="CGST + SGST - 18%"/>
    <n v="331909.79999999981"/>
    <m/>
    <n v="29871.899999999983"/>
    <n v="29871.899999999983"/>
    <m/>
    <m/>
    <n v="3089832"/>
    <s v="UNREGISTERED"/>
    <s v="MAY"/>
  </r>
  <r>
    <x v="19"/>
    <n v="1.3"/>
    <s v="LT SOLAR UNREGISTERED"/>
    <m/>
    <s v="UNREGISTERED"/>
    <s v="LT SOLAR"/>
    <s v="LTSOLURG230520"/>
    <d v="2023-05-31T00:00:00"/>
    <s v="LT SOLAR"/>
    <n v="998631"/>
    <s v="NOS"/>
    <n v="1"/>
    <s v="CGST + SGST - 18%"/>
    <n v="412144.45000000013"/>
    <m/>
    <n v="37092.959999999999"/>
    <n v="37092.959999999999"/>
    <m/>
    <m/>
    <n v="4762640"/>
    <s v="UNREGISTERED"/>
    <s v="MAY"/>
  </r>
  <r>
    <x v="20"/>
    <n v="1.3"/>
    <s v="LT SOLAR UNREGISTERED"/>
    <m/>
    <s v="UNREGISTERED"/>
    <s v="LT SOLAR"/>
    <s v="LTSOLURG230521"/>
    <d v="2023-05-31T00:00:00"/>
    <s v="LT SOLAR"/>
    <n v="998631"/>
    <s v="NOS"/>
    <n v="1"/>
    <s v="CGST + SGST - 18%"/>
    <n v="686531.50999999931"/>
    <m/>
    <n v="61787.869999999995"/>
    <n v="61787.869999999995"/>
    <m/>
    <m/>
    <n v="7312111"/>
    <s v="UNREGISTERED"/>
    <s v="MAY"/>
  </r>
  <r>
    <x v="21"/>
    <n v="1.3"/>
    <s v="LT SOLAR UNREGISTERED"/>
    <m/>
    <s v="UNREGISTERED"/>
    <s v="LT SOLAR"/>
    <s v="LTSOLURG230522"/>
    <d v="2023-05-31T00:00:00"/>
    <s v="LT SOLAR"/>
    <n v="998631"/>
    <s v="NOS"/>
    <n v="1"/>
    <s v="CGST + SGST - 18%"/>
    <n v="169426.52"/>
    <m/>
    <n v="15248.38"/>
    <n v="15248.38"/>
    <m/>
    <m/>
    <n v="1445780"/>
    <s v="UNREGISTERED"/>
    <s v="MAY"/>
  </r>
  <r>
    <x v="22"/>
    <n v="1.3"/>
    <s v="LT SOLAR UNREGISTERED"/>
    <m/>
    <s v="UNREGISTERED"/>
    <s v="LT SOLAR"/>
    <s v="LTSOLURG230523"/>
    <d v="2023-05-31T00:00:00"/>
    <s v="LT SOLAR"/>
    <n v="998631"/>
    <s v="NOS"/>
    <n v="1"/>
    <s v="CGST + SGST - 18%"/>
    <n v="191278.57"/>
    <m/>
    <n v="17215.049999999988"/>
    <n v="17215.049999999988"/>
    <m/>
    <m/>
    <n v="2667802"/>
    <s v="UNREGISTERED"/>
    <s v="MAY"/>
  </r>
  <r>
    <x v="23"/>
    <n v="1.3"/>
    <s v="LT SOLAR UNREGISTERED"/>
    <m/>
    <s v="UNREGISTERED"/>
    <s v="LT SOLAR"/>
    <s v="LTSOLURG230524"/>
    <d v="2023-05-31T00:00:00"/>
    <s v="LT SOLAR"/>
    <n v="998631"/>
    <s v="NOS"/>
    <n v="1"/>
    <s v="CGST + SGST - 18%"/>
    <n v="956051.87999999989"/>
    <m/>
    <n v="86044.640000000029"/>
    <n v="86044.640000000029"/>
    <m/>
    <m/>
    <n v="8475004"/>
    <s v="UNREGISTERED"/>
    <s v="MAY"/>
  </r>
  <r>
    <x v="24"/>
    <n v="1.3"/>
    <s v="LT SOLAR UNREGISTERED"/>
    <m/>
    <s v="UNREGISTERED"/>
    <s v="LT SOLAR"/>
    <s v="LTSOLURG230525"/>
    <d v="2023-05-31T00:00:00"/>
    <s v="LT SOLAR"/>
    <n v="998631"/>
    <s v="NOS"/>
    <n v="1"/>
    <s v="CGST + SGST - 18%"/>
    <n v="56615.900000000016"/>
    <m/>
    <n v="5095.4800000000005"/>
    <n v="5095.4800000000005"/>
    <m/>
    <m/>
    <n v="692900"/>
    <s v="UNREGISTERED"/>
    <s v="MAY"/>
  </r>
  <r>
    <x v="25"/>
    <n v="1.3"/>
    <s v="LT SOLAR UNREGISTERED"/>
    <m/>
    <s v="UNREGISTERED"/>
    <s v="LT SOLAR"/>
    <s v="LTSOLURG230526"/>
    <d v="2023-05-31T00:00:00"/>
    <s v="LT SOLAR"/>
    <n v="998631"/>
    <s v="NOS"/>
    <n v="1"/>
    <s v="CGST + SGST - 18%"/>
    <n v="1458984.49"/>
    <m/>
    <n v="131308.53999999998"/>
    <n v="131308.53999999998"/>
    <m/>
    <m/>
    <n v="18301328"/>
    <s v="UNREGISTERED"/>
    <s v="MAY"/>
  </r>
  <r>
    <x v="26"/>
    <n v="1.3"/>
    <s v="LT SOLAR UNREGISTERED"/>
    <m/>
    <s v="UNREGISTERED"/>
    <s v="LT SOLAR"/>
    <s v="LTSOLURG230527"/>
    <d v="2023-05-31T00:00:00"/>
    <s v="LT SOLAR"/>
    <n v="998631"/>
    <s v="NOS"/>
    <n v="1"/>
    <s v="CGST + SGST - 18%"/>
    <n v="272300.87999999995"/>
    <m/>
    <n v="24507.099999999988"/>
    <n v="24507.099999999988"/>
    <m/>
    <m/>
    <n v="2273942"/>
    <s v="UNREGISTERED"/>
    <s v="MAY"/>
  </r>
  <r>
    <x v="27"/>
    <n v="1.3"/>
    <s v="LT SOLAR UNREGISTERED"/>
    <m/>
    <s v="UNREGISTERED"/>
    <s v="LT SOLAR"/>
    <s v="LTSOLURG230528"/>
    <d v="2023-05-31T00:00:00"/>
    <s v="LT SOLAR"/>
    <n v="998631"/>
    <s v="NOS"/>
    <n v="1"/>
    <s v="CGST + SGST - 18%"/>
    <n v="116522.74000000003"/>
    <m/>
    <n v="10487.03"/>
    <n v="10487.03"/>
    <m/>
    <m/>
    <n v="1165668"/>
    <s v="UNREGISTERED"/>
    <s v="MAY"/>
  </r>
  <r>
    <x v="28"/>
    <n v="1.3"/>
    <s v="LT SOLAR UNREGISTERED"/>
    <m/>
    <s v="UNREGISTERED"/>
    <s v="LT SOLAR"/>
    <s v="LTSOLURG230529"/>
    <d v="2023-05-31T00:00:00"/>
    <s v="LT SOLAR"/>
    <n v="998631"/>
    <s v="NOS"/>
    <n v="1"/>
    <s v="CGST + SGST - 18%"/>
    <n v="162486.82999999996"/>
    <m/>
    <n v="14623.800000000001"/>
    <n v="14623.800000000001"/>
    <m/>
    <m/>
    <n v="1524633"/>
    <s v="UNREGISTERED"/>
    <s v="MAY"/>
  </r>
  <r>
    <x v="29"/>
    <n v="1.3"/>
    <s v="LT SOLAR UNREGISTERED"/>
    <m/>
    <s v="UNREGISTERED"/>
    <s v="LT SOLAR"/>
    <s v="LTSOLURG230530"/>
    <d v="2023-05-31T00:00:00"/>
    <s v="LT SOLAR"/>
    <n v="998631"/>
    <s v="NOS"/>
    <n v="1"/>
    <s v="CGST + SGST - 18%"/>
    <n v="1082779.5099999995"/>
    <m/>
    <n v="97450.019999999902"/>
    <n v="97450.019999999902"/>
    <m/>
    <m/>
    <n v="11769215"/>
    <s v="UNREGISTERED"/>
    <s v="MAY"/>
  </r>
  <r>
    <x v="30"/>
    <n v="1.3"/>
    <s v="LT SOLAR UNREGISTERED"/>
    <m/>
    <s v="UNREGISTERED"/>
    <s v="LT SOLAR"/>
    <s v="LTSOLURG230531"/>
    <d v="2023-05-31T00:00:00"/>
    <s v="LT SOLAR"/>
    <n v="998631"/>
    <s v="NOS"/>
    <n v="1"/>
    <s v="CGST + SGST - 18%"/>
    <n v="165877.01000000007"/>
    <m/>
    <n v="14928.869999999997"/>
    <n v="14928.869999999997"/>
    <m/>
    <m/>
    <n v="1680366"/>
    <s v="UNREGISTERED"/>
    <s v="MAY"/>
  </r>
  <r>
    <x v="31"/>
    <n v="1.3"/>
    <s v="LT SOLAR UNREGISTERED"/>
    <m/>
    <s v="UNREGISTERED"/>
    <s v="LT SOLAR"/>
    <s v="LTSOLURG230532"/>
    <d v="2023-05-31T00:00:00"/>
    <s v="LT SOLAR"/>
    <n v="998631"/>
    <s v="NOS"/>
    <n v="1"/>
    <s v="CGST + SGST - 18%"/>
    <n v="542274.2699999999"/>
    <m/>
    <n v="48804.7"/>
    <n v="48804.7"/>
    <m/>
    <m/>
    <n v="5819223"/>
    <s v="UNREGISTERED"/>
    <s v="MAY"/>
  </r>
  <r>
    <x v="32"/>
    <n v="1.3"/>
    <s v="LT SOLAR UNREGISTERED"/>
    <m/>
    <s v="UNREGISTERED"/>
    <s v="LT SOLAR"/>
    <s v="LTSOLURG230533"/>
    <d v="2023-05-31T00:00:00"/>
    <s v="LT SOLAR"/>
    <n v="998631"/>
    <s v="NOS"/>
    <n v="1"/>
    <s v="CGST + SGST - 18%"/>
    <n v="189570.52000000005"/>
    <m/>
    <n v="17061.329999999998"/>
    <n v="17061.329999999998"/>
    <m/>
    <m/>
    <n v="2702529"/>
    <s v="UNREGISTERED"/>
    <s v="MAY"/>
  </r>
  <r>
    <x v="33"/>
    <n v="1.3"/>
    <s v="LT SOLAR UNREGISTERED"/>
    <m/>
    <s v="UNREGISTERED"/>
    <s v="LT SOLAR"/>
    <s v="LTSOLURG230534"/>
    <d v="2023-05-31T00:00:00"/>
    <s v="LT SOLAR"/>
    <n v="998631"/>
    <s v="NOS"/>
    <n v="1"/>
    <s v="CGST + SGST - 18%"/>
    <n v="77795.610000000015"/>
    <m/>
    <n v="7001.63"/>
    <n v="7001.63"/>
    <m/>
    <m/>
    <n v="720274"/>
    <s v="UNREGISTERED"/>
    <s v="MAY"/>
  </r>
  <r>
    <x v="34"/>
    <n v="1.3"/>
    <s v="LT SOLAR UNREGISTERED"/>
    <m/>
    <s v="UNREGISTERED"/>
    <s v="LT SOLAR"/>
    <s v="LTSOLURG230535"/>
    <d v="2023-05-31T00:00:00"/>
    <s v="LT SOLAR"/>
    <n v="998631"/>
    <s v="NOS"/>
    <n v="1"/>
    <s v="CGST + SGST - 18%"/>
    <n v="720424.2500000007"/>
    <m/>
    <n v="64838.169999999991"/>
    <n v="64838.169999999991"/>
    <m/>
    <m/>
    <n v="7156689"/>
    <s v="UNREGISTERED"/>
    <s v="MAY"/>
  </r>
  <r>
    <x v="35"/>
    <n v="1.3"/>
    <s v="LT SOLAR UNREGISTERED"/>
    <m/>
    <s v="UNREGISTERED"/>
    <s v="LT SOLAR"/>
    <s v="LTSOLURG230536"/>
    <d v="2023-05-31T00:00:00"/>
    <s v="LT SOLAR"/>
    <n v="998631"/>
    <s v="NOS"/>
    <n v="1"/>
    <s v="CGST + SGST - 18%"/>
    <n v="135440.70000000001"/>
    <m/>
    <n v="12189.65"/>
    <n v="12189.65"/>
    <m/>
    <m/>
    <n v="2143045"/>
    <s v="UNREGISTERED"/>
    <s v="MAY"/>
  </r>
  <r>
    <x v="36"/>
    <n v="1.3"/>
    <s v="LT SOLAR UNREGISTERED"/>
    <m/>
    <s v="UNREGISTERED"/>
    <s v="LT SOLAR"/>
    <s v="LTSOLURG230537"/>
    <d v="2023-05-31T00:00:00"/>
    <s v="LT SOLAR"/>
    <n v="998631"/>
    <s v="NOS"/>
    <n v="1"/>
    <s v="CGST + SGST - 18%"/>
    <n v="3139434.9599999976"/>
    <m/>
    <n v="282549.1399999999"/>
    <n v="282549.1399999999"/>
    <m/>
    <m/>
    <n v="27106887"/>
    <s v="UNREGISTERED"/>
    <s v="MAY"/>
  </r>
  <r>
    <x v="37"/>
    <n v="1.3"/>
    <s v="LT SOLAR UNREGISTERED"/>
    <m/>
    <s v="UNREGISTERED"/>
    <s v="LT SOLAR"/>
    <s v="LTSOLURG230538"/>
    <d v="2023-05-31T00:00:00"/>
    <s v="LT SOLAR"/>
    <n v="998631"/>
    <s v="NOS"/>
    <n v="1"/>
    <s v="CGST + SGST - 18%"/>
    <n v="228669.17000000007"/>
    <m/>
    <n v="20580.25"/>
    <n v="20580.25"/>
    <m/>
    <m/>
    <n v="2026264"/>
    <s v="UNREGISTERED"/>
    <s v="MAY"/>
  </r>
  <r>
    <x v="38"/>
    <n v="1.3"/>
    <s v="LT SOLAR UNREGISTERED"/>
    <m/>
    <s v="UNREGISTERED"/>
    <s v="LT SOLAR"/>
    <s v="LTSOLURG230539"/>
    <d v="2023-05-31T00:00:00"/>
    <s v="LT SOLAR"/>
    <n v="998631"/>
    <s v="NOS"/>
    <n v="1"/>
    <s v="CGST + SGST - 18%"/>
    <n v="1124106.6900000002"/>
    <m/>
    <n v="101169.47999999989"/>
    <n v="101169.47999999989"/>
    <m/>
    <m/>
    <n v="12406126"/>
    <s v="UNREGISTERED"/>
    <s v="MAY"/>
  </r>
  <r>
    <x v="39"/>
    <n v="1.3"/>
    <s v="LT SOLAR UNREGISTERED"/>
    <m/>
    <s v="UNREGISTERED"/>
    <s v="LT SOLAR"/>
    <s v="LTSOLURG230540"/>
    <d v="2023-05-31T00:00:00"/>
    <s v="LT SOLAR"/>
    <n v="998631"/>
    <s v="NOS"/>
    <n v="1"/>
    <s v="CGST + SGST - 18%"/>
    <n v="498029.73000000016"/>
    <m/>
    <n v="44822.680000000008"/>
    <n v="44822.680000000008"/>
    <m/>
    <m/>
    <n v="4342347"/>
    <s v="UNREGISTERED"/>
    <s v="MAY"/>
  </r>
  <r>
    <x v="40"/>
    <n v="1.3"/>
    <s v="LT SOLAR UNREGISTERED"/>
    <m/>
    <s v="UNREGISTERED"/>
    <s v="LT SOLAR"/>
    <s v="LTSOLURG230541"/>
    <d v="2023-05-31T00:00:00"/>
    <s v="LT SOLAR"/>
    <n v="998631"/>
    <s v="NOS"/>
    <n v="1"/>
    <s v="CGST + SGST - 18%"/>
    <n v="377471.42"/>
    <m/>
    <n v="33972.479999999996"/>
    <n v="33972.479999999996"/>
    <m/>
    <m/>
    <n v="5797441"/>
    <s v="UNREGISTERED"/>
    <s v="MAY"/>
  </r>
  <r>
    <x v="41"/>
    <n v="1.3"/>
    <s v="LT SOLAR UNREGISTERED"/>
    <m/>
    <s v="UNREGISTERED"/>
    <s v="LT SOLAR"/>
    <s v="LTSOLURG230542"/>
    <d v="2023-05-31T00:00:00"/>
    <s v="LT SOLAR"/>
    <n v="998631"/>
    <s v="NOS"/>
    <n v="1"/>
    <s v="CGST + SGST - 18%"/>
    <n v="374781.73999999976"/>
    <m/>
    <n v="33730.380000000005"/>
    <n v="33730.380000000005"/>
    <m/>
    <m/>
    <n v="4511931"/>
    <s v="UNREGISTERED"/>
    <s v="MAY"/>
  </r>
  <r>
    <x v="42"/>
    <n v="1.3"/>
    <s v="LT SOLAR UNREGISTERED"/>
    <m/>
    <s v="UNREGISTERED"/>
    <s v="LT SOLAR"/>
    <s v="LTSOLURG230543"/>
    <d v="2023-05-31T00:00:00"/>
    <s v="LT SOLAR"/>
    <n v="998631"/>
    <s v="NOS"/>
    <n v="1"/>
    <s v="CGST + SGST - 18%"/>
    <n v="241622.98000000004"/>
    <m/>
    <n v="21746.069999999985"/>
    <n v="21746.069999999985"/>
    <m/>
    <m/>
    <n v="1993040"/>
    <s v="UNREGISTERED"/>
    <s v="MAY"/>
  </r>
  <r>
    <x v="43"/>
    <n v="1.3"/>
    <s v="LT SOLAR UNREGISTERED"/>
    <m/>
    <s v="UNREGISTERED"/>
    <s v="LT SOLAR"/>
    <s v="LTSOLURG230544"/>
    <d v="2023-05-31T00:00:00"/>
    <s v="LT SOLAR"/>
    <n v="998631"/>
    <s v="NOS"/>
    <n v="1"/>
    <s v="CGST + SGST - 18%"/>
    <n v="628275.86999999918"/>
    <m/>
    <n v="56544.71"/>
    <n v="56544.71"/>
    <m/>
    <m/>
    <n v="5496027"/>
    <s v="UNREGISTERED"/>
    <s v="MAY"/>
  </r>
  <r>
    <x v="0"/>
    <s v="LT SOLAR"/>
    <n v="1.3"/>
    <s v="LT SOLAR UNREGISTERED"/>
    <s v="UNREGISTERED"/>
    <s v="LT SOLAR"/>
    <s v="LTSOL062301"/>
    <d v="2023-06-30T00:00:00"/>
    <s v="LT SOLAR"/>
    <n v="998631"/>
    <s v="NOS"/>
    <n v="1"/>
    <s v="CGST + SGST - 18%"/>
    <n v="1655905.5399999991"/>
    <n v="0"/>
    <n v="149031.5"/>
    <n v="149031.5"/>
    <m/>
    <s v=""/>
    <n v="0"/>
    <s v="UNREGISTERED"/>
    <s v="JUNE"/>
  </r>
  <r>
    <x v="1"/>
    <s v="LT SOLAR"/>
    <n v="1.3"/>
    <s v="LT SOLAR UNREGISTERED"/>
    <s v="UNREGISTERED"/>
    <s v="LT SOLAR"/>
    <s v="LTSOL062302"/>
    <d v="2023-06-30T00:00:00"/>
    <s v="LT SOLAR"/>
    <n v="998631"/>
    <s v="NOS"/>
    <n v="1"/>
    <s v="CGST + SGST - 18%"/>
    <n v="879572.94000000029"/>
    <n v="0"/>
    <n v="79161.56"/>
    <n v="79161.56"/>
    <m/>
    <s v=""/>
    <n v="0"/>
    <s v="UNREGISTERED"/>
    <s v="JUNE"/>
  </r>
  <r>
    <x v="2"/>
    <s v="LT SOLAR"/>
    <n v="1.3"/>
    <s v="LT SOLAR UNREGISTERED"/>
    <s v="UNREGISTERED"/>
    <s v="LT SOLAR"/>
    <s v="LTSOL062303"/>
    <d v="2023-06-30T00:00:00"/>
    <s v="LT SOLAR"/>
    <n v="998631"/>
    <s v="NOS"/>
    <n v="1"/>
    <s v="CGST + SGST - 18%"/>
    <n v="1716168.5200000012"/>
    <n v="0"/>
    <n v="154455.17000000001"/>
    <n v="154455.17000000001"/>
    <m/>
    <s v=""/>
    <n v="0"/>
    <s v="UNREGISTERED"/>
    <s v="JUNE"/>
  </r>
  <r>
    <x v="3"/>
    <s v="LT SOLAR"/>
    <n v="1.3"/>
    <s v="LT SOLAR UNREGISTERED"/>
    <s v="UNREGISTERED"/>
    <s v="LT SOLAR"/>
    <s v="LTSOL062304"/>
    <d v="2023-06-30T00:00:00"/>
    <s v="LT SOLAR"/>
    <n v="998631"/>
    <s v="NOS"/>
    <n v="1"/>
    <s v="CGST + SGST - 18%"/>
    <n v="596576.17999999993"/>
    <n v="0"/>
    <n v="53691.86"/>
    <n v="53691.86"/>
    <m/>
    <s v=""/>
    <n v="0"/>
    <s v="UNREGISTERED"/>
    <s v="JUNE"/>
  </r>
  <r>
    <x v="4"/>
    <s v="LT SOLAR"/>
    <n v="1.3"/>
    <s v="LT SOLAR UNREGISTERED"/>
    <s v="UNREGISTERED"/>
    <s v="LT SOLAR"/>
    <s v="LTSOL062305"/>
    <d v="2023-06-30T00:00:00"/>
    <s v="LT SOLAR"/>
    <n v="998631"/>
    <s v="NOS"/>
    <n v="1"/>
    <s v="CGST + SGST - 18%"/>
    <n v="1066102.4700000018"/>
    <n v="0"/>
    <n v="95949.22"/>
    <n v="95949.22"/>
    <m/>
    <s v=""/>
    <n v="0"/>
    <s v="UNREGISTERED"/>
    <s v="JUNE"/>
  </r>
  <r>
    <x v="5"/>
    <s v="LT SOLAR"/>
    <n v="1.3"/>
    <s v="LT SOLAR UNREGISTERED"/>
    <s v="UNREGISTERED"/>
    <s v="LT SOLAR"/>
    <s v="LTSOL062306"/>
    <d v="2023-06-30T00:00:00"/>
    <s v="LT SOLAR"/>
    <n v="998631"/>
    <s v="NOS"/>
    <n v="1"/>
    <s v="CGST + SGST - 18%"/>
    <n v="688385.92999999947"/>
    <n v="0"/>
    <n v="61954.73"/>
    <n v="61954.73"/>
    <m/>
    <s v=""/>
    <n v="0"/>
    <s v="UNREGISTERED"/>
    <s v="JUNE"/>
  </r>
  <r>
    <x v="6"/>
    <s v="LT SOLAR"/>
    <n v="1.3"/>
    <s v="LT SOLAR UNREGISTERED"/>
    <s v="UNREGISTERED"/>
    <s v="LT SOLAR"/>
    <s v="LTSOL062307"/>
    <d v="2023-06-30T00:00:00"/>
    <s v="LT SOLAR"/>
    <n v="998631"/>
    <s v="NOS"/>
    <n v="1"/>
    <s v="CGST + SGST - 18%"/>
    <n v="1180061.8699999992"/>
    <n v="0"/>
    <n v="106205.57"/>
    <n v="106205.57"/>
    <m/>
    <s v=""/>
    <n v="0"/>
    <s v="UNREGISTERED"/>
    <s v="JUNE"/>
  </r>
  <r>
    <x v="7"/>
    <s v="LT SOLAR"/>
    <n v="1.3"/>
    <s v="LT SOLAR UNREGISTERED"/>
    <s v="UNREGISTERED"/>
    <s v="LT SOLAR"/>
    <s v="LTSOL062308"/>
    <d v="2023-06-30T00:00:00"/>
    <s v="LT SOLAR"/>
    <n v="998631"/>
    <s v="NOS"/>
    <n v="1"/>
    <s v="CGST + SGST - 18%"/>
    <n v="1260442.9400000009"/>
    <n v="0"/>
    <n v="113439.86"/>
    <n v="113439.86"/>
    <m/>
    <s v=""/>
    <n v="0"/>
    <s v="UNREGISTERED"/>
    <s v="JUNE"/>
  </r>
  <r>
    <x v="8"/>
    <s v="LT SOLAR"/>
    <n v="1.3"/>
    <s v="LT SOLAR UNREGISTERED"/>
    <s v="UNREGISTERED"/>
    <s v="LT SOLAR"/>
    <s v="LTSOL062309"/>
    <d v="2023-06-30T00:00:00"/>
    <s v="LT SOLAR"/>
    <n v="998631"/>
    <s v="NOS"/>
    <n v="1"/>
    <s v="CGST + SGST - 18%"/>
    <n v="1028239.4199999997"/>
    <n v="0"/>
    <n v="92541.55"/>
    <n v="92541.55"/>
    <m/>
    <s v=""/>
    <n v="0"/>
    <s v="UNREGISTERED"/>
    <s v="JUNE"/>
  </r>
  <r>
    <x v="9"/>
    <s v="LT SOLAR"/>
    <n v="1.3"/>
    <s v="LT SOLAR UNREGISTERED"/>
    <s v="UNREGISTERED"/>
    <s v="LT SOLAR"/>
    <s v="LTSOL062310"/>
    <d v="2023-06-30T00:00:00"/>
    <s v="LT SOLAR"/>
    <n v="998631"/>
    <s v="NOS"/>
    <n v="1"/>
    <s v="CGST + SGST - 18%"/>
    <n v="281941.06999999995"/>
    <n v="0"/>
    <n v="25374.7"/>
    <n v="25374.7"/>
    <m/>
    <s v=""/>
    <n v="0"/>
    <s v="UNREGISTERED"/>
    <s v="JUNE"/>
  </r>
  <r>
    <x v="10"/>
    <s v="LT SOLAR"/>
    <n v="1.3"/>
    <s v="LT SOLAR UNREGISTERED"/>
    <s v="UNREGISTERED"/>
    <s v="LT SOLAR"/>
    <s v="LTSOL062311"/>
    <d v="2023-06-30T00:00:00"/>
    <s v="LT SOLAR"/>
    <n v="998631"/>
    <s v="NOS"/>
    <n v="1"/>
    <s v="CGST + SGST - 18%"/>
    <n v="167713.88"/>
    <n v="0"/>
    <n v="15094.25"/>
    <n v="15094.25"/>
    <m/>
    <s v=""/>
    <n v="0"/>
    <s v="UNREGISTERED"/>
    <s v="JUNE"/>
  </r>
  <r>
    <x v="11"/>
    <s v="LT SOLAR"/>
    <n v="1.3"/>
    <s v="LT SOLAR UNREGISTERED"/>
    <s v="UNREGISTERED"/>
    <s v="LT SOLAR"/>
    <s v="LTSOL062312"/>
    <d v="2023-06-30T00:00:00"/>
    <s v="LT SOLAR"/>
    <n v="998631"/>
    <s v="NOS"/>
    <n v="1"/>
    <s v="CGST + SGST - 18%"/>
    <n v="445100.05000000022"/>
    <n v="0"/>
    <n v="40059"/>
    <n v="40059"/>
    <m/>
    <s v=""/>
    <n v="0"/>
    <s v="UNREGISTERED"/>
    <s v="JUNE"/>
  </r>
  <r>
    <x v="12"/>
    <s v="LT SOLAR"/>
    <n v="1.3"/>
    <s v="LT SOLAR UNREGISTERED"/>
    <s v="UNREGISTERED"/>
    <s v="LT SOLAR"/>
    <s v="LTSOL062313"/>
    <d v="2023-06-30T00:00:00"/>
    <s v="LT SOLAR"/>
    <n v="998631"/>
    <s v="NOS"/>
    <n v="1"/>
    <s v="CGST + SGST - 18%"/>
    <n v="1430561.8800000022"/>
    <n v="0"/>
    <n v="128750.57"/>
    <n v="128750.57"/>
    <m/>
    <s v=""/>
    <n v="0"/>
    <s v="UNREGISTERED"/>
    <s v="JUNE"/>
  </r>
  <r>
    <x v="13"/>
    <s v="LT SOLAR"/>
    <n v="1.3"/>
    <s v="LT SOLAR UNREGISTERED"/>
    <s v="UNREGISTERED"/>
    <s v="LT SOLAR"/>
    <s v="LTSOL062314"/>
    <d v="2023-06-30T00:00:00"/>
    <s v="LT SOLAR"/>
    <n v="998631"/>
    <s v="NOS"/>
    <n v="1"/>
    <s v="CGST + SGST - 18%"/>
    <n v="299597.31000000023"/>
    <n v="0"/>
    <n v="26963.759999999998"/>
    <n v="26963.759999999998"/>
    <m/>
    <s v=""/>
    <n v="0"/>
    <s v="UNREGISTERED"/>
    <s v="JUNE"/>
  </r>
  <r>
    <x v="14"/>
    <s v="LT SOLAR"/>
    <n v="1.3"/>
    <s v="LT SOLAR UNREGISTERED"/>
    <s v="UNREGISTERED"/>
    <s v="LT SOLAR"/>
    <s v="LTSOL062315"/>
    <d v="2023-06-30T00:00:00"/>
    <s v="LT SOLAR"/>
    <n v="998631"/>
    <s v="NOS"/>
    <n v="1"/>
    <s v="CGST + SGST - 18%"/>
    <n v="179279.18999999992"/>
    <n v="0"/>
    <n v="16135.13"/>
    <n v="16135.13"/>
    <m/>
    <s v=""/>
    <n v="0"/>
    <s v="UNREGISTERED"/>
    <s v="JUNE"/>
  </r>
  <r>
    <x v="15"/>
    <s v="LT SOLAR"/>
    <n v="1.3"/>
    <s v="LT SOLAR UNREGISTERED"/>
    <s v="UNREGISTERED"/>
    <s v="LT SOLAR"/>
    <s v="LTSOL062316"/>
    <d v="2023-06-30T00:00:00"/>
    <s v="LT SOLAR"/>
    <n v="998631"/>
    <s v="NOS"/>
    <n v="1"/>
    <s v="CGST + SGST - 18%"/>
    <n v="281089.32000000012"/>
    <n v="0"/>
    <n v="25298.04"/>
    <n v="25298.04"/>
    <m/>
    <s v=""/>
    <n v="0"/>
    <s v="UNREGISTERED"/>
    <s v="JUNE"/>
  </r>
  <r>
    <x v="16"/>
    <s v="LT SOLAR"/>
    <n v="1.3"/>
    <s v="LT SOLAR UNREGISTERED"/>
    <s v="UNREGISTERED"/>
    <s v="LT SOLAR"/>
    <s v="LTSOL062317"/>
    <d v="2023-06-30T00:00:00"/>
    <s v="LT SOLAR"/>
    <n v="998631"/>
    <s v="NOS"/>
    <n v="1"/>
    <s v="CGST + SGST - 18%"/>
    <n v="295597.73000000004"/>
    <n v="0"/>
    <n v="26603.8"/>
    <n v="26603.8"/>
    <m/>
    <s v=""/>
    <n v="0"/>
    <s v="UNREGISTERED"/>
    <s v="JUNE"/>
  </r>
  <r>
    <x v="17"/>
    <s v="LT SOLAR"/>
    <n v="1.3"/>
    <s v="LT SOLAR UNREGISTERED"/>
    <s v="UNREGISTERED"/>
    <s v="LT SOLAR"/>
    <s v="LTSOL062318"/>
    <d v="2023-06-30T00:00:00"/>
    <s v="LT SOLAR"/>
    <n v="998631"/>
    <s v="NOS"/>
    <n v="1"/>
    <s v="CGST + SGST - 18%"/>
    <n v="1552669.5400000038"/>
    <n v="0"/>
    <n v="139740.26"/>
    <n v="139740.26"/>
    <m/>
    <s v=""/>
    <n v="0"/>
    <s v="UNREGISTERED"/>
    <s v="JUNE"/>
  </r>
  <r>
    <x v="18"/>
    <s v="LT SOLAR"/>
    <n v="1.3"/>
    <s v="LT SOLAR UNREGISTERED"/>
    <s v="UNREGISTERED"/>
    <s v="LT SOLAR"/>
    <s v="LTSOL062319"/>
    <d v="2023-06-30T00:00:00"/>
    <s v="LT SOLAR"/>
    <n v="998631"/>
    <s v="NOS"/>
    <n v="1"/>
    <s v="CGST + SGST - 18%"/>
    <n v="317132.57999999984"/>
    <n v="0"/>
    <n v="28541.93"/>
    <n v="28541.93"/>
    <m/>
    <s v=""/>
    <n v="0"/>
    <s v="UNREGISTERED"/>
    <s v="JUNE"/>
  </r>
  <r>
    <x v="19"/>
    <s v="LT SOLAR"/>
    <n v="1.3"/>
    <s v="LT SOLAR UNREGISTERED"/>
    <s v="UNREGISTERED"/>
    <s v="LT SOLAR"/>
    <s v="LTSOL062320"/>
    <d v="2023-06-30T00:00:00"/>
    <s v="LT SOLAR"/>
    <n v="998631"/>
    <s v="NOS"/>
    <n v="1"/>
    <s v="CGST + SGST - 18%"/>
    <n v="444026.4499999999"/>
    <n v="0"/>
    <n v="39962.379999999997"/>
    <n v="39962.379999999997"/>
    <m/>
    <s v=""/>
    <n v="0"/>
    <s v="UNREGISTERED"/>
    <s v="JUNE"/>
  </r>
  <r>
    <x v="20"/>
    <s v="LT SOLAR"/>
    <n v="1.3"/>
    <s v="LT SOLAR UNREGISTERED"/>
    <s v="UNREGISTERED"/>
    <s v="LT SOLAR"/>
    <s v="LTSOL062321"/>
    <d v="2023-06-30T00:00:00"/>
    <s v="LT SOLAR"/>
    <n v="998631"/>
    <s v="NOS"/>
    <n v="1"/>
    <s v="CGST + SGST - 18%"/>
    <n v="645949.09000000032"/>
    <n v="0"/>
    <n v="58135.42"/>
    <n v="58135.42"/>
    <m/>
    <s v=""/>
    <n v="0"/>
    <s v="UNREGISTERED"/>
    <s v="JUNE"/>
  </r>
  <r>
    <x v="21"/>
    <s v="LT SOLAR"/>
    <n v="1.3"/>
    <s v="LT SOLAR UNREGISTERED"/>
    <s v="UNREGISTERED"/>
    <s v="LT SOLAR"/>
    <s v="LTSOL062322"/>
    <d v="2023-06-30T00:00:00"/>
    <s v="LT SOLAR"/>
    <n v="998631"/>
    <s v="NOS"/>
    <n v="1"/>
    <s v="CGST + SGST - 18%"/>
    <n v="174011.58999999997"/>
    <n v="0"/>
    <n v="15661.04"/>
    <n v="15661.04"/>
    <m/>
    <s v=""/>
    <n v="0"/>
    <s v="UNREGISTERED"/>
    <s v="JUNE"/>
  </r>
  <r>
    <x v="22"/>
    <s v="LT SOLAR"/>
    <n v="1.3"/>
    <s v="LT SOLAR UNREGISTERED"/>
    <s v="UNREGISTERED"/>
    <s v="LT SOLAR"/>
    <s v="LTSOL062323"/>
    <d v="2023-06-30T00:00:00"/>
    <s v="LT SOLAR"/>
    <n v="998631"/>
    <s v="NOS"/>
    <n v="1"/>
    <s v="CGST + SGST - 18%"/>
    <n v="261713.55000000005"/>
    <n v="0"/>
    <n v="23554.22"/>
    <n v="23554.22"/>
    <m/>
    <s v=""/>
    <n v="0"/>
    <s v="UNREGISTERED"/>
    <s v="JUNE"/>
  </r>
  <r>
    <x v="23"/>
    <s v="LT SOLAR"/>
    <n v="1.3"/>
    <s v="LT SOLAR UNREGISTERED"/>
    <s v="UNREGISTERED"/>
    <s v="LT SOLAR"/>
    <s v="LTSOL062324"/>
    <d v="2023-06-30T00:00:00"/>
    <s v="LT SOLAR"/>
    <n v="998631"/>
    <s v="NOS"/>
    <n v="1"/>
    <s v="CGST + SGST - 18%"/>
    <n v="822738.97999999917"/>
    <n v="0"/>
    <n v="74046.509999999995"/>
    <n v="74046.509999999995"/>
    <m/>
    <s v=""/>
    <n v="0"/>
    <s v="UNREGISTERED"/>
    <s v="JUNE"/>
  </r>
  <r>
    <x v="24"/>
    <s v="LT SOLAR"/>
    <n v="1.3"/>
    <s v="LT SOLAR UNREGISTERED"/>
    <s v="UNREGISTERED"/>
    <s v="LT SOLAR"/>
    <s v="LTSOL062325"/>
    <d v="2023-06-30T00:00:00"/>
    <s v="LT SOLAR"/>
    <n v="998631"/>
    <s v="NOS"/>
    <n v="1"/>
    <s v="CGST + SGST - 18%"/>
    <n v="56772.340000000018"/>
    <n v="0"/>
    <n v="5109.51"/>
    <n v="5109.51"/>
    <m/>
    <s v=""/>
    <n v="0"/>
    <s v="UNREGISTERED"/>
    <s v="JUNE"/>
  </r>
  <r>
    <x v="25"/>
    <s v="LT SOLAR"/>
    <n v="1.3"/>
    <s v="LT SOLAR UNREGISTERED"/>
    <s v="UNREGISTERED"/>
    <s v="LT SOLAR"/>
    <s v="LTSOL062326"/>
    <d v="2023-06-30T00:00:00"/>
    <s v="LT SOLAR"/>
    <n v="998631"/>
    <s v="NOS"/>
    <n v="1"/>
    <s v="CGST + SGST - 18%"/>
    <n v="1527478.4100000006"/>
    <n v="0"/>
    <n v="137473.06"/>
    <n v="137473.06"/>
    <m/>
    <s v=""/>
    <n v="0"/>
    <s v="UNREGISTERED"/>
    <s v="JUNE"/>
  </r>
  <r>
    <x v="26"/>
    <s v="LT SOLAR"/>
    <n v="1.3"/>
    <s v="LT SOLAR UNREGISTERED"/>
    <s v="UNREGISTERED"/>
    <s v="LT SOLAR"/>
    <s v="LTSOL062327"/>
    <d v="2023-06-30T00:00:00"/>
    <s v="LT SOLAR"/>
    <n v="998631"/>
    <s v="NOS"/>
    <n v="1"/>
    <s v="CGST + SGST - 18%"/>
    <n v="212726.57000000009"/>
    <n v="0"/>
    <n v="19145.39"/>
    <n v="19145.39"/>
    <m/>
    <s v=""/>
    <n v="0"/>
    <s v="UNREGISTERED"/>
    <s v="JUNE"/>
  </r>
  <r>
    <x v="27"/>
    <s v="LT SOLAR"/>
    <n v="1.3"/>
    <s v="LT SOLAR UNREGISTERED"/>
    <s v="UNREGISTERED"/>
    <s v="LT SOLAR"/>
    <s v="LTSOL062328"/>
    <d v="2023-06-30T00:00:00"/>
    <s v="LT SOLAR"/>
    <n v="998631"/>
    <s v="NOS"/>
    <n v="1"/>
    <s v="CGST + SGST - 18%"/>
    <n v="209073.67"/>
    <n v="0"/>
    <n v="18816.63"/>
    <n v="18816.63"/>
    <m/>
    <s v=""/>
    <n v="0"/>
    <s v="UNREGISTERED"/>
    <s v="JUNE"/>
  </r>
  <r>
    <x v="28"/>
    <s v="LT SOLAR"/>
    <n v="1.3"/>
    <s v="LT SOLAR UNREGISTERED"/>
    <s v="UNREGISTERED"/>
    <s v="LT SOLAR"/>
    <s v="LTSOL062329"/>
    <d v="2023-06-30T00:00:00"/>
    <s v="LT SOLAR"/>
    <n v="998631"/>
    <s v="NOS"/>
    <n v="1"/>
    <s v="CGST + SGST - 18%"/>
    <n v="156398.99999999994"/>
    <n v="0"/>
    <n v="14075.91"/>
    <n v="14075.91"/>
    <m/>
    <s v=""/>
    <n v="0"/>
    <s v="UNREGISTERED"/>
    <s v="JUNE"/>
  </r>
  <r>
    <x v="29"/>
    <s v="LT SOLAR"/>
    <n v="1.3"/>
    <s v="LT SOLAR UNREGISTERED"/>
    <s v="UNREGISTERED"/>
    <s v="LT SOLAR"/>
    <s v="LTSOL062330"/>
    <d v="2023-06-30T00:00:00"/>
    <s v="LT SOLAR"/>
    <n v="998631"/>
    <s v="NOS"/>
    <n v="1"/>
    <s v="CGST + SGST - 18%"/>
    <n v="1099835.2300000009"/>
    <n v="0"/>
    <n v="98985.17"/>
    <n v="98985.17"/>
    <m/>
    <s v=""/>
    <n v="0"/>
    <s v="UNREGISTERED"/>
    <s v="JUNE"/>
  </r>
  <r>
    <x v="30"/>
    <s v="LT SOLAR"/>
    <n v="1.3"/>
    <s v="LT SOLAR UNREGISTERED"/>
    <s v="UNREGISTERED"/>
    <s v="LT SOLAR"/>
    <s v="LTSOL062331"/>
    <d v="2023-06-30T00:00:00"/>
    <s v="LT SOLAR"/>
    <n v="998631"/>
    <s v="NOS"/>
    <n v="1"/>
    <s v="CGST + SGST - 18%"/>
    <n v="142723.63"/>
    <n v="0"/>
    <n v="12845.13"/>
    <n v="12845.13"/>
    <m/>
    <s v=""/>
    <n v="0"/>
    <s v="UNREGISTERED"/>
    <s v="JUNE"/>
  </r>
  <r>
    <x v="31"/>
    <s v="LT SOLAR"/>
    <n v="1.3"/>
    <s v="LT SOLAR UNREGISTERED"/>
    <s v="UNREGISTERED"/>
    <s v="LT SOLAR"/>
    <s v="LTSOL062332"/>
    <d v="2023-06-30T00:00:00"/>
    <s v="LT SOLAR"/>
    <n v="998631"/>
    <s v="NOS"/>
    <n v="1"/>
    <s v="CGST + SGST - 18%"/>
    <n v="461446.33000000007"/>
    <n v="0"/>
    <n v="41530.17"/>
    <n v="41530.17"/>
    <m/>
    <s v=""/>
    <n v="0"/>
    <s v="UNREGISTERED"/>
    <s v="JUNE"/>
  </r>
  <r>
    <x v="32"/>
    <s v="LT SOLAR"/>
    <n v="1.3"/>
    <s v="LT SOLAR UNREGISTERED"/>
    <s v="UNREGISTERED"/>
    <s v="LT SOLAR"/>
    <s v="LTSOL062333"/>
    <d v="2023-06-30T00:00:00"/>
    <s v="LT SOLAR"/>
    <n v="998631"/>
    <s v="NOS"/>
    <n v="1"/>
    <s v="CGST + SGST - 18%"/>
    <n v="263428.52000000008"/>
    <n v="0"/>
    <n v="23708.57"/>
    <n v="23708.57"/>
    <m/>
    <s v=""/>
    <n v="0"/>
    <s v="UNREGISTERED"/>
    <s v="JUNE"/>
  </r>
  <r>
    <x v="33"/>
    <s v="LT SOLAR"/>
    <n v="1.3"/>
    <s v="LT SOLAR UNREGISTERED"/>
    <s v="UNREGISTERED"/>
    <s v="LT SOLAR"/>
    <s v="LTSOL062334"/>
    <d v="2023-06-30T00:00:00"/>
    <s v="LT SOLAR"/>
    <n v="998631"/>
    <s v="NOS"/>
    <n v="1"/>
    <s v="CGST + SGST - 18%"/>
    <n v="75633.609999999986"/>
    <n v="0"/>
    <n v="6807.02"/>
    <n v="6807.02"/>
    <m/>
    <s v=""/>
    <n v="0"/>
    <s v="UNREGISTERED"/>
    <s v="JUNE"/>
  </r>
  <r>
    <x v="34"/>
    <s v="LT SOLAR"/>
    <n v="1.3"/>
    <s v="LT SOLAR UNREGISTERED"/>
    <s v="UNREGISTERED"/>
    <s v="LT SOLAR"/>
    <s v="LTSOL062335"/>
    <d v="2023-06-30T00:00:00"/>
    <s v="LT SOLAR"/>
    <n v="998631"/>
    <s v="NOS"/>
    <n v="1"/>
    <s v="CGST + SGST - 18%"/>
    <n v="562309.96"/>
    <n v="0"/>
    <n v="50607.9"/>
    <n v="50607.9"/>
    <m/>
    <s v=""/>
    <n v="0"/>
    <s v="UNREGISTERED"/>
    <s v="JUNE"/>
  </r>
  <r>
    <x v="35"/>
    <s v="LT SOLAR"/>
    <n v="1.3"/>
    <s v="LT SOLAR UNREGISTERED"/>
    <s v="UNREGISTERED"/>
    <s v="LT SOLAR"/>
    <s v="LTSOL062336"/>
    <d v="2023-06-30T00:00:00"/>
    <s v="LT SOLAR"/>
    <n v="998631"/>
    <s v="NOS"/>
    <n v="1"/>
    <s v="CGST + SGST - 18%"/>
    <n v="125342.97000000002"/>
    <n v="0"/>
    <n v="11280.87"/>
    <n v="11280.87"/>
    <m/>
    <s v=""/>
    <n v="0"/>
    <s v="UNREGISTERED"/>
    <s v="JUNE"/>
  </r>
  <r>
    <x v="36"/>
    <s v="LT SOLAR"/>
    <n v="1.3"/>
    <s v="LT SOLAR UNREGISTERED"/>
    <s v="UNREGISTERED"/>
    <s v="LT SOLAR"/>
    <s v="LTSOL062337"/>
    <d v="2023-06-30T00:00:00"/>
    <s v="LT SOLAR"/>
    <n v="998631"/>
    <s v="NOS"/>
    <n v="1"/>
    <s v="CGST + SGST - 18%"/>
    <n v="3114185.66"/>
    <n v="0"/>
    <n v="280276.71000000002"/>
    <n v="280276.71000000002"/>
    <m/>
    <s v=""/>
    <n v="0"/>
    <s v="UNREGISTERED"/>
    <s v="JUNE"/>
  </r>
  <r>
    <x v="37"/>
    <s v="LT SOLAR"/>
    <n v="1.3"/>
    <s v="LT SOLAR UNREGISTERED"/>
    <s v="UNREGISTERED"/>
    <s v="LT SOLAR"/>
    <s v="LTSOL062338"/>
    <d v="2023-06-30T00:00:00"/>
    <s v="LT SOLAR"/>
    <n v="998631"/>
    <s v="NOS"/>
    <n v="1"/>
    <s v="CGST + SGST - 18%"/>
    <n v="206840.91"/>
    <n v="0"/>
    <n v="18615.68"/>
    <n v="18615.68"/>
    <m/>
    <s v=""/>
    <n v="0"/>
    <s v="UNREGISTERED"/>
    <s v="JUNE"/>
  </r>
  <r>
    <x v="38"/>
    <s v="LT SOLAR"/>
    <n v="1.3"/>
    <s v="LT SOLAR UNREGISTERED"/>
    <s v="UNREGISTERED"/>
    <s v="LT SOLAR"/>
    <s v="LTSOL062339"/>
    <d v="2023-06-30T00:00:00"/>
    <s v="LT SOLAR"/>
    <n v="998631"/>
    <s v="NOS"/>
    <n v="1"/>
    <s v="CGST + SGST - 18%"/>
    <n v="1272971.7800000026"/>
    <n v="0"/>
    <n v="114567.46"/>
    <n v="114567.46"/>
    <m/>
    <s v=""/>
    <n v="0"/>
    <s v="UNREGISTERED"/>
    <s v="JUNE"/>
  </r>
  <r>
    <x v="39"/>
    <s v="LT SOLAR"/>
    <n v="1.3"/>
    <s v="LT SOLAR UNREGISTERED"/>
    <s v="UNREGISTERED"/>
    <s v="LT SOLAR"/>
    <s v="LTSOL062340"/>
    <d v="2023-06-30T00:00:00"/>
    <s v="LT SOLAR"/>
    <n v="998631"/>
    <s v="NOS"/>
    <n v="1"/>
    <s v="CGST + SGST - 18%"/>
    <n v="588396.48"/>
    <n v="0"/>
    <n v="52955.68"/>
    <n v="52955.68"/>
    <m/>
    <s v=""/>
    <n v="0"/>
    <s v="UNREGISTERED"/>
    <s v="JUNE"/>
  </r>
  <r>
    <x v="40"/>
    <s v="LT SOLAR"/>
    <n v="1.3"/>
    <s v="LT SOLAR UNREGISTERED"/>
    <s v="UNREGISTERED"/>
    <s v="LT SOLAR"/>
    <s v="LTSOL062341"/>
    <d v="2023-06-30T00:00:00"/>
    <s v="LT SOLAR"/>
    <n v="998631"/>
    <s v="NOS"/>
    <n v="1"/>
    <s v="CGST + SGST - 18%"/>
    <n v="487294.09999999969"/>
    <n v="0"/>
    <n v="43856.47"/>
    <n v="43856.47"/>
    <m/>
    <s v=""/>
    <n v="0"/>
    <s v="UNREGISTERED"/>
    <s v="JUNE"/>
  </r>
  <r>
    <x v="41"/>
    <s v="LT SOLAR"/>
    <n v="1.3"/>
    <s v="LT SOLAR UNREGISTERED"/>
    <s v="UNREGISTERED"/>
    <s v="LT SOLAR"/>
    <s v="LTSOL062342"/>
    <d v="2023-06-30T00:00:00"/>
    <s v="LT SOLAR"/>
    <n v="998631"/>
    <s v="NOS"/>
    <n v="1"/>
    <s v="CGST + SGST - 18%"/>
    <n v="296125.87"/>
    <n v="0"/>
    <n v="26651.33"/>
    <n v="26651.33"/>
    <m/>
    <s v=""/>
    <n v="0"/>
    <s v="UNREGISTERED"/>
    <s v="JUNE"/>
  </r>
  <r>
    <x v="42"/>
    <s v="LT SOLAR"/>
    <n v="1.3"/>
    <s v="LT SOLAR UNREGISTERED"/>
    <s v="UNREGISTERED"/>
    <s v="LT SOLAR"/>
    <s v="LTSOL062343"/>
    <d v="2023-06-30T00:00:00"/>
    <s v="LT SOLAR"/>
    <n v="998631"/>
    <s v="NOS"/>
    <n v="1"/>
    <s v="CGST + SGST - 18%"/>
    <n v="231448.52999999997"/>
    <n v="0"/>
    <n v="20830.37"/>
    <n v="20830.37"/>
    <m/>
    <s v=""/>
    <n v="0"/>
    <s v="UNREGISTERED"/>
    <s v="JUNE"/>
  </r>
  <r>
    <x v="43"/>
    <s v="LT SOLAR"/>
    <n v="1.3"/>
    <s v="LT SOLAR UNREGISTERED"/>
    <s v="UNREGISTERED"/>
    <s v="LT SOLAR"/>
    <s v="LTSOL062344"/>
    <d v="2023-06-30T00:00:00"/>
    <s v="LT SOLAR"/>
    <n v="998631"/>
    <s v="NOS"/>
    <n v="1"/>
    <s v="CGST + SGST - 18%"/>
    <n v="693764.21999999962"/>
    <n v="0"/>
    <n v="62438.78"/>
    <n v="62438.78"/>
    <m/>
    <s v=""/>
    <n v="0"/>
    <s v="UNREGISTERED"/>
    <s v="JUNE"/>
  </r>
  <r>
    <x v="0"/>
    <s v="LT Solar Unregistered"/>
    <m/>
    <m/>
    <n v="0"/>
    <s v="LT SOLAR METER RENT"/>
    <s v="LTSOLURG0723-01"/>
    <d v="2023-07-31T00:00:00"/>
    <s v="LT SOLAR METER RENT"/>
    <n v="998631"/>
    <s v="NOS"/>
    <n v="1"/>
    <s v="CGST + SGST - 18%"/>
    <n v="1622840.2300000021"/>
    <m/>
    <n v="146055.62070000017"/>
    <n v="146055.62070000017"/>
    <m/>
    <n v="0"/>
    <n v="21064822"/>
    <s v="UNREGISTERED"/>
    <s v="JULY"/>
  </r>
  <r>
    <x v="1"/>
    <s v="LT Solar Unregistered"/>
    <m/>
    <m/>
    <n v="0"/>
    <s v="LT SOLAR METER RENT"/>
    <s v="LTSOLURG0723-02"/>
    <d v="2023-07-31T00:00:00"/>
    <s v="LT SOLAR METER RENT"/>
    <n v="998631"/>
    <s v="NOS"/>
    <n v="1"/>
    <s v="CGST + SGST - 18%"/>
    <n v="877041.9800000001"/>
    <m/>
    <n v="78933.778200000001"/>
    <n v="78933.778200000001"/>
    <m/>
    <n v="0"/>
    <n v="13606420"/>
    <s v="UNREGISTERED"/>
    <s v="JULY"/>
  </r>
  <r>
    <x v="2"/>
    <s v="LT Solar Unregistered"/>
    <m/>
    <m/>
    <n v="0"/>
    <s v="LT SOLAR METER RENT"/>
    <s v="LTSOLURG0723-03"/>
    <d v="2023-07-31T00:00:00"/>
    <s v="LT SOLAR METER RENT"/>
    <n v="998631"/>
    <s v="NOS"/>
    <n v="1"/>
    <s v="CGST + SGST - 18%"/>
    <n v="1661487.2000000009"/>
    <m/>
    <n v="149533.84800000009"/>
    <n v="149533.84800000009"/>
    <m/>
    <n v="0"/>
    <n v="22151659"/>
    <s v="UNREGISTERED"/>
    <s v="JULY"/>
  </r>
  <r>
    <x v="3"/>
    <s v="LT Solar Unregistered"/>
    <m/>
    <m/>
    <n v="0"/>
    <s v="LT SOLAR METER RENT"/>
    <s v="LTSOLURG0723-04"/>
    <d v="2023-07-31T00:00:00"/>
    <s v="LT SOLAR METER RENT"/>
    <n v="998631"/>
    <s v="NOS"/>
    <n v="1"/>
    <s v="CGST + SGST - 18%"/>
    <n v="712409.10000000009"/>
    <m/>
    <n v="64116.819000000003"/>
    <n v="64116.819000000003"/>
    <m/>
    <n v="0"/>
    <n v="11289887"/>
    <s v="UNREGISTERED"/>
    <s v="JULY"/>
  </r>
  <r>
    <x v="4"/>
    <s v="LT Solar Unregistered"/>
    <m/>
    <m/>
    <n v="0"/>
    <s v="LT SOLAR METER RENT"/>
    <s v="LTSOLURG0723-05"/>
    <d v="2023-07-31T00:00:00"/>
    <s v="LT SOLAR METER RENT"/>
    <n v="998631"/>
    <s v="NOS"/>
    <n v="1"/>
    <s v="CGST + SGST - 18%"/>
    <n v="1148932.9399999985"/>
    <m/>
    <n v="103403.96459999986"/>
    <n v="103403.96459999986"/>
    <m/>
    <n v="0"/>
    <n v="16894704"/>
    <s v="UNREGISTERED"/>
    <s v="JULY"/>
  </r>
  <r>
    <x v="5"/>
    <s v="LT Solar Unregistered"/>
    <m/>
    <m/>
    <n v="0"/>
    <s v="LT SOLAR METER RENT"/>
    <s v="LTSOLURG0723-06"/>
    <d v="2023-07-31T00:00:00"/>
    <s v="LT SOLAR METER RENT"/>
    <n v="998631"/>
    <s v="NOS"/>
    <n v="1"/>
    <s v="CGST + SGST - 18%"/>
    <n v="542225.38000000012"/>
    <m/>
    <n v="48800.284200000009"/>
    <n v="48800.284200000009"/>
    <m/>
    <n v="0"/>
    <n v="5834778"/>
    <s v="UNREGISTERED"/>
    <s v="JULY"/>
  </r>
  <r>
    <x v="6"/>
    <s v="LT Solar Unregistered"/>
    <m/>
    <m/>
    <n v="0"/>
    <s v="LT SOLAR METER RENT"/>
    <s v="LTSOLURG0723-07"/>
    <d v="2023-07-31T00:00:00"/>
    <s v="LT SOLAR METER RENT"/>
    <n v="998631"/>
    <s v="NOS"/>
    <n v="1"/>
    <s v="CGST + SGST - 18%"/>
    <n v="935179.81999999797"/>
    <m/>
    <n v="84166.18379999981"/>
    <n v="84166.18379999981"/>
    <m/>
    <n v="0"/>
    <n v="14644247"/>
    <s v="UNREGISTERED"/>
    <s v="JULY"/>
  </r>
  <r>
    <x v="7"/>
    <s v="LT Solar Unregistered"/>
    <m/>
    <m/>
    <n v="0"/>
    <s v="LT SOLAR METER RENT"/>
    <s v="LTSOLURG0723-08"/>
    <d v="2023-07-31T00:00:00"/>
    <s v="LT SOLAR METER RENT"/>
    <n v="998631"/>
    <s v="NOS"/>
    <n v="1"/>
    <s v="CGST + SGST - 18%"/>
    <n v="1253421.0200000012"/>
    <m/>
    <n v="112807.8918000001"/>
    <n v="112807.8918000001"/>
    <m/>
    <n v="0"/>
    <n v="17286910"/>
    <s v="UNREGISTERED"/>
    <s v="JULY"/>
  </r>
  <r>
    <x v="8"/>
    <s v="LT Solar Unregistered"/>
    <m/>
    <m/>
    <n v="0"/>
    <s v="LT SOLAR METER RENT"/>
    <s v="LTSOLURG0723-09"/>
    <d v="2023-07-31T00:00:00"/>
    <s v="LT SOLAR METER RENT"/>
    <n v="998631"/>
    <s v="NOS"/>
    <n v="1"/>
    <s v="CGST + SGST - 18%"/>
    <n v="1156548.7400000002"/>
    <m/>
    <n v="104089.38660000001"/>
    <n v="104089.38660000001"/>
    <m/>
    <n v="0"/>
    <n v="15564158"/>
    <s v="UNREGISTERED"/>
    <s v="JULY"/>
  </r>
  <r>
    <x v="9"/>
    <s v="LT Solar Unregistered"/>
    <m/>
    <m/>
    <n v="0"/>
    <s v="LT SOLAR METER RENT"/>
    <s v="LTSOLURG0723-10"/>
    <d v="2023-07-31T00:00:00"/>
    <s v="LT SOLAR METER RENT"/>
    <n v="998631"/>
    <s v="NOS"/>
    <n v="1"/>
    <s v="CGST + SGST - 18%"/>
    <n v="326264.43"/>
    <m/>
    <n v="29363.798699999999"/>
    <n v="29363.798699999999"/>
    <m/>
    <n v="0"/>
    <n v="4080781"/>
    <s v="UNREGISTERED"/>
    <s v="JULY"/>
  </r>
  <r>
    <x v="10"/>
    <s v="LT Solar Unregistered"/>
    <m/>
    <m/>
    <n v="0"/>
    <s v="LT SOLAR METER RENT"/>
    <s v="LTSOLURG0723-11"/>
    <d v="2023-07-31T00:00:00"/>
    <s v="LT SOLAR METER RENT"/>
    <n v="998631"/>
    <s v="NOS"/>
    <n v="1"/>
    <s v="CGST + SGST - 18%"/>
    <n v="231708.88"/>
    <m/>
    <n v="20853.799200000001"/>
    <n v="20853.799200000001"/>
    <m/>
    <n v="0"/>
    <n v="2597235"/>
    <s v="UNREGISTERED"/>
    <s v="JULY"/>
  </r>
  <r>
    <x v="11"/>
    <s v="LT Solar Unregistered"/>
    <m/>
    <m/>
    <n v="0"/>
    <s v="LT SOLAR METER RENT"/>
    <s v="LTSOLURG0723-12"/>
    <d v="2023-07-31T00:00:00"/>
    <s v="LT SOLAR METER RENT"/>
    <n v="998631"/>
    <s v="NOS"/>
    <n v="1"/>
    <s v="CGST + SGST - 18%"/>
    <n v="562474.18999999983"/>
    <m/>
    <n v="50622.677099999986"/>
    <n v="50622.677099999986"/>
    <m/>
    <n v="0"/>
    <n v="5576670"/>
    <s v="UNREGISTERED"/>
    <s v="JULY"/>
  </r>
  <r>
    <x v="12"/>
    <s v="LT Solar Unregistered"/>
    <m/>
    <m/>
    <n v="0"/>
    <s v="LT SOLAR METER RENT"/>
    <s v="LTSOLURG0723-13"/>
    <d v="2023-07-31T00:00:00"/>
    <s v="LT SOLAR METER RENT"/>
    <n v="998631"/>
    <s v="NOS"/>
    <n v="1"/>
    <s v="CGST + SGST - 18%"/>
    <n v="1337067.1900000023"/>
    <m/>
    <n v="120336.0471000002"/>
    <n v="120336.0471000002"/>
    <m/>
    <n v="0"/>
    <n v="13694710"/>
    <s v="UNREGISTERED"/>
    <s v="JULY"/>
  </r>
  <r>
    <x v="13"/>
    <s v="LT Solar Unregistered"/>
    <m/>
    <m/>
    <n v="0"/>
    <s v="LT SOLAR METER RENT"/>
    <s v="LTSOLURG0723-14"/>
    <d v="2023-07-31T00:00:00"/>
    <s v="LT SOLAR METER RENT"/>
    <n v="998631"/>
    <s v="NOS"/>
    <n v="1"/>
    <s v="CGST + SGST - 18%"/>
    <n v="331620.07999999996"/>
    <m/>
    <n v="29845.807199999996"/>
    <n v="29845.807199999996"/>
    <m/>
    <n v="0"/>
    <n v="3050500"/>
    <s v="UNREGISTERED"/>
    <s v="JULY"/>
  </r>
  <r>
    <x v="14"/>
    <s v="LT Solar Unregistered"/>
    <m/>
    <m/>
    <n v="0"/>
    <s v="LT SOLAR METER RENT"/>
    <s v="LTSOLURG0723-15"/>
    <d v="2023-07-31T00:00:00"/>
    <s v="LT SOLAR METER RENT"/>
    <n v="998631"/>
    <s v="NOS"/>
    <n v="1"/>
    <s v="CGST + SGST - 18%"/>
    <n v="150425.32"/>
    <m/>
    <n v="13538.2788"/>
    <n v="13538.2788"/>
    <m/>
    <n v="0"/>
    <n v="1392436"/>
    <s v="UNREGISTERED"/>
    <s v="JULY"/>
  </r>
  <r>
    <x v="15"/>
    <s v="LT Solar Unregistered"/>
    <m/>
    <m/>
    <n v="0"/>
    <s v="LT SOLAR METER RENT"/>
    <s v="LTSOLURG0723-16"/>
    <d v="2023-07-31T00:00:00"/>
    <s v="LT SOLAR METER RENT"/>
    <n v="998631"/>
    <s v="NOS"/>
    <n v="1"/>
    <s v="CGST + SGST - 18%"/>
    <n v="229008.44999999995"/>
    <m/>
    <n v="20610.760499999997"/>
    <n v="20610.760499999997"/>
    <m/>
    <n v="0"/>
    <n v="2628259"/>
    <s v="UNREGISTERED"/>
    <s v="JULY"/>
  </r>
  <r>
    <x v="16"/>
    <s v="LT Solar Unregistered"/>
    <m/>
    <m/>
    <n v="0"/>
    <s v="LT SOLAR METER RENT"/>
    <s v="LTSOLURG0723-17"/>
    <d v="2023-07-31T00:00:00"/>
    <s v="LT SOLAR METER RENT"/>
    <n v="998631"/>
    <s v="NOS"/>
    <n v="1"/>
    <s v="CGST + SGST - 18%"/>
    <n v="230747.38"/>
    <m/>
    <n v="20767.264200000001"/>
    <n v="20767.264200000001"/>
    <m/>
    <n v="0"/>
    <n v="3168514"/>
    <s v="UNREGISTERED"/>
    <s v="JULY"/>
  </r>
  <r>
    <x v="17"/>
    <s v="LT Solar Unregistered"/>
    <m/>
    <m/>
    <n v="0"/>
    <s v="LT SOLAR METER RENT"/>
    <s v="LTSOLURG0723-18"/>
    <d v="2023-07-31T00:00:00"/>
    <s v="LT SOLAR METER RENT"/>
    <n v="998631"/>
    <s v="NOS"/>
    <n v="1"/>
    <s v="CGST + SGST - 18%"/>
    <n v="1610928.2800000005"/>
    <m/>
    <n v="144983.54520000005"/>
    <n v="144983.54520000005"/>
    <m/>
    <n v="0"/>
    <n v="13486677"/>
    <s v="UNREGISTERED"/>
    <s v="JULY"/>
  </r>
  <r>
    <x v="18"/>
    <s v="LT Solar Unregistered"/>
    <m/>
    <m/>
    <n v="0"/>
    <s v="LT SOLAR METER RENT"/>
    <s v="LTSOLURG0723-19"/>
    <d v="2023-07-31T00:00:00"/>
    <s v="LT SOLAR METER RENT"/>
    <n v="998631"/>
    <s v="NOS"/>
    <n v="1"/>
    <s v="CGST + SGST - 18%"/>
    <n v="381043.8"/>
    <m/>
    <n v="34293.941999999995"/>
    <n v="34293.941999999995"/>
    <m/>
    <n v="0"/>
    <n v="4106242"/>
    <s v="UNREGISTERED"/>
    <s v="JULY"/>
  </r>
  <r>
    <x v="19"/>
    <s v="LT Solar Unregistered"/>
    <m/>
    <m/>
    <n v="0"/>
    <s v="LT SOLAR METER RENT"/>
    <s v="LTSOLURG0723-20"/>
    <d v="2023-07-31T00:00:00"/>
    <s v="LT SOLAR METER RENT"/>
    <n v="998631"/>
    <s v="NOS"/>
    <n v="1"/>
    <s v="CGST + SGST - 18%"/>
    <n v="437453.37999999989"/>
    <m/>
    <n v="39370.804199999991"/>
    <n v="39370.804199999991"/>
    <m/>
    <n v="0"/>
    <n v="4736686"/>
    <s v="UNREGISTERED"/>
    <s v="JULY"/>
  </r>
  <r>
    <x v="20"/>
    <s v="LT Solar Unregistered"/>
    <m/>
    <m/>
    <n v="0"/>
    <s v="LT SOLAR METER RENT"/>
    <s v="LTSOLURG0723-21"/>
    <d v="2023-07-31T00:00:00"/>
    <s v="LT SOLAR METER RENT"/>
    <n v="998631"/>
    <s v="NOS"/>
    <n v="1"/>
    <s v="CGST + SGST - 18%"/>
    <n v="687258.48999999987"/>
    <m/>
    <n v="61853.264099999986"/>
    <n v="61853.264099999986"/>
    <m/>
    <n v="0"/>
    <n v="8530682"/>
    <s v="UNREGISTERED"/>
    <s v="JULY"/>
  </r>
  <r>
    <x v="21"/>
    <s v="LT Solar Unregistered"/>
    <m/>
    <m/>
    <n v="0"/>
    <s v="LT SOLAR METER RENT"/>
    <s v="LTSOLURG0723-22"/>
    <d v="2023-07-31T00:00:00"/>
    <s v="LT SOLAR METER RENT"/>
    <n v="998631"/>
    <s v="NOS"/>
    <n v="1"/>
    <s v="CGST + SGST - 18%"/>
    <n v="169362.41000000006"/>
    <m/>
    <n v="15242.616900000005"/>
    <n v="15242.616900000005"/>
    <m/>
    <n v="0"/>
    <n v="1974538"/>
    <s v="UNREGISTERED"/>
    <s v="JULY"/>
  </r>
  <r>
    <x v="22"/>
    <s v="LT Solar Unregistered"/>
    <m/>
    <m/>
    <n v="0"/>
    <s v="LT SOLAR METER RENT"/>
    <s v="LTSOLURG0723-23"/>
    <d v="2023-07-31T00:00:00"/>
    <s v="LT SOLAR METER RENT"/>
    <n v="998631"/>
    <s v="NOS"/>
    <n v="1"/>
    <s v="CGST + SGST - 18%"/>
    <n v="234010.91"/>
    <m/>
    <n v="21060.981899999999"/>
    <n v="21060.981899999999"/>
    <m/>
    <n v="0"/>
    <n v="3056633"/>
    <s v="UNREGISTERED"/>
    <s v="JULY"/>
  </r>
  <r>
    <x v="23"/>
    <s v="LT Solar Unregistered"/>
    <m/>
    <m/>
    <n v="0"/>
    <s v="LT SOLAR METER RENT"/>
    <s v="LTSOLURG0723-24"/>
    <d v="2023-07-31T00:00:00"/>
    <s v="LT SOLAR METER RENT"/>
    <n v="998631"/>
    <s v="NOS"/>
    <n v="1"/>
    <s v="CGST + SGST - 18%"/>
    <n v="935643.65"/>
    <m/>
    <n v="84207.928499999995"/>
    <n v="84207.928499999995"/>
    <m/>
    <n v="0"/>
    <n v="9379595"/>
    <s v="UNREGISTERED"/>
    <s v="JULY"/>
  </r>
  <r>
    <x v="24"/>
    <s v="LT Solar Unregistered"/>
    <m/>
    <m/>
    <n v="0"/>
    <s v="LT SOLAR METER RENT"/>
    <s v="LTSOLURG0723-25"/>
    <d v="2023-07-31T00:00:00"/>
    <s v="LT SOLAR METER RENT"/>
    <n v="998631"/>
    <s v="NOS"/>
    <n v="1"/>
    <s v="CGST + SGST - 18%"/>
    <n v="60297.829999999994"/>
    <m/>
    <n v="5426.8046999999997"/>
    <n v="5426.8046999999997"/>
    <m/>
    <n v="0"/>
    <n v="569778"/>
    <s v="UNREGISTERED"/>
    <s v="JULY"/>
  </r>
  <r>
    <x v="25"/>
    <s v="LT Solar Unregistered"/>
    <m/>
    <m/>
    <n v="0"/>
    <s v="LT SOLAR METER RENT"/>
    <s v="LTSOLURG0723-26"/>
    <d v="2023-07-31T00:00:00"/>
    <s v="LT SOLAR METER RENT"/>
    <n v="998631"/>
    <s v="NOS"/>
    <n v="1"/>
    <s v="CGST + SGST - 18%"/>
    <n v="1568628.7999999993"/>
    <m/>
    <n v="141176.59199999995"/>
    <n v="141176.59199999995"/>
    <m/>
    <n v="0"/>
    <n v="20646142"/>
    <s v="UNREGISTERED"/>
    <s v="JULY"/>
  </r>
  <r>
    <x v="26"/>
    <s v="LT Solar Unregistered"/>
    <m/>
    <m/>
    <n v="0"/>
    <s v="LT SOLAR METER RENT"/>
    <s v="LTSOLURG0723-27"/>
    <d v="2023-07-31T00:00:00"/>
    <s v="LT SOLAR METER RENT"/>
    <n v="998631"/>
    <s v="NOS"/>
    <n v="1"/>
    <s v="CGST + SGST - 18%"/>
    <n v="232482.54999999993"/>
    <m/>
    <n v="20923.429499999995"/>
    <n v="20923.429499999995"/>
    <m/>
    <n v="0"/>
    <n v="2405342"/>
    <s v="UNREGISTERED"/>
    <s v="JULY"/>
  </r>
  <r>
    <x v="27"/>
    <s v="LT Solar Unregistered"/>
    <m/>
    <m/>
    <n v="0"/>
    <s v="LT SOLAR METER RENT"/>
    <s v="LTSOLURG0723-28"/>
    <d v="2023-07-31T00:00:00"/>
    <s v="LT SOLAR METER RENT"/>
    <n v="998631"/>
    <s v="NOS"/>
    <n v="1"/>
    <s v="CGST + SGST - 18%"/>
    <n v="132297.82"/>
    <m/>
    <n v="11906.8038"/>
    <n v="11906.8038"/>
    <m/>
    <n v="0"/>
    <n v="1508965"/>
    <s v="UNREGISTERED"/>
    <s v="JULY"/>
  </r>
  <r>
    <x v="28"/>
    <s v="LT Solar Unregistered"/>
    <m/>
    <m/>
    <n v="0"/>
    <s v="LT SOLAR METER RENT"/>
    <s v="LTSOLURG0723-29"/>
    <d v="2023-07-31T00:00:00"/>
    <s v="LT SOLAR METER RENT"/>
    <n v="998631"/>
    <s v="NOS"/>
    <n v="1"/>
    <s v="CGST + SGST - 18%"/>
    <n v="183541.56000000003"/>
    <m/>
    <n v="16518.740400000002"/>
    <n v="16518.740400000002"/>
    <m/>
    <n v="0"/>
    <n v="2080806"/>
    <s v="UNREGISTERED"/>
    <s v="JULY"/>
  </r>
  <r>
    <x v="29"/>
    <s v="LT Solar Unregistered"/>
    <m/>
    <m/>
    <n v="0"/>
    <s v="LT SOLAR METER RENT"/>
    <s v="LTSOLURG0723-30"/>
    <d v="2023-07-31T00:00:00"/>
    <s v="LT SOLAR METER RENT"/>
    <n v="998631"/>
    <s v="NOS"/>
    <n v="1"/>
    <s v="CGST + SGST - 18%"/>
    <n v="937777.93999999866"/>
    <m/>
    <n v="84400.014599999879"/>
    <n v="84400.014599999879"/>
    <m/>
    <n v="0"/>
    <n v="12116143"/>
    <s v="UNREGISTERED"/>
    <s v="JULY"/>
  </r>
  <r>
    <x v="30"/>
    <s v="LT Solar Unregistered"/>
    <m/>
    <m/>
    <n v="0"/>
    <s v="LT SOLAR METER RENT"/>
    <s v="LTSOLURG0723-31"/>
    <d v="2023-07-31T00:00:00"/>
    <s v="LT SOLAR METER RENT"/>
    <n v="998631"/>
    <s v="NOS"/>
    <n v="1"/>
    <s v="CGST + SGST - 18%"/>
    <n v="177848.61000000002"/>
    <m/>
    <n v="16006.374900000001"/>
    <n v="16006.374900000001"/>
    <m/>
    <n v="0"/>
    <n v="1864027"/>
    <s v="UNREGISTERED"/>
    <s v="JULY"/>
  </r>
  <r>
    <x v="31"/>
    <s v="LT Solar Unregistered"/>
    <m/>
    <m/>
    <n v="0"/>
    <s v="LT SOLAR METER RENT"/>
    <s v="LTSOLURG0723-32"/>
    <d v="2023-07-31T00:00:00"/>
    <s v="LT SOLAR METER RENT"/>
    <n v="998631"/>
    <s v="NOS"/>
    <n v="1"/>
    <s v="CGST + SGST - 18%"/>
    <n v="440720.51999999967"/>
    <m/>
    <n v="39664.84679999997"/>
    <n v="39664.84679999997"/>
    <m/>
    <n v="0"/>
    <n v="5551111"/>
    <s v="UNREGISTERED"/>
    <s v="JULY"/>
  </r>
  <r>
    <x v="32"/>
    <s v="LT Solar Unregistered"/>
    <m/>
    <m/>
    <n v="0"/>
    <s v="LT SOLAR METER RENT"/>
    <s v="LTSOLURG0723-33"/>
    <d v="2023-07-31T00:00:00"/>
    <s v="LT SOLAR METER RENT"/>
    <n v="998631"/>
    <s v="NOS"/>
    <n v="1"/>
    <s v="CGST + SGST - 18%"/>
    <n v="201338.88999999998"/>
    <m/>
    <n v="18120.500099999997"/>
    <n v="18120.500099999997"/>
    <m/>
    <n v="0"/>
    <n v="2863419"/>
    <s v="UNREGISTERED"/>
    <s v="JULY"/>
  </r>
  <r>
    <x v="33"/>
    <s v="LT Solar Unregistered"/>
    <m/>
    <m/>
    <n v="0"/>
    <s v="LT SOLAR METER RENT"/>
    <s v="LTSOLURG0723-34"/>
    <d v="2023-07-31T00:00:00"/>
    <s v="LT SOLAR METER RENT"/>
    <n v="998631"/>
    <s v="NOS"/>
    <n v="1"/>
    <s v="CGST + SGST - 18%"/>
    <n v="117454.47"/>
    <m/>
    <n v="10570.9023"/>
    <n v="10570.9023"/>
    <m/>
    <n v="0"/>
    <n v="1395746"/>
    <s v="UNREGISTERED"/>
    <s v="JULY"/>
  </r>
  <r>
    <x v="34"/>
    <s v="LT Solar Unregistered"/>
    <m/>
    <m/>
    <n v="0"/>
    <s v="LT SOLAR METER RENT"/>
    <s v="LTSOLURG0723-35"/>
    <d v="2023-07-31T00:00:00"/>
    <s v="LT SOLAR METER RENT"/>
    <n v="998631"/>
    <s v="NOS"/>
    <n v="1"/>
    <s v="CGST + SGST - 18%"/>
    <n v="742964.06999999972"/>
    <m/>
    <n v="66866.766299999974"/>
    <n v="66866.766299999974"/>
    <m/>
    <n v="0"/>
    <n v="8204080"/>
    <s v="UNREGISTERED"/>
    <s v="JULY"/>
  </r>
  <r>
    <x v="35"/>
    <s v="LT Solar Unregistered"/>
    <m/>
    <m/>
    <n v="0"/>
    <s v="LT SOLAR METER RENT"/>
    <s v="LTSOLURG0723-36"/>
    <d v="2023-07-31T00:00:00"/>
    <s v="LT SOLAR METER RENT"/>
    <n v="998631"/>
    <s v="NOS"/>
    <n v="1"/>
    <s v="CGST + SGST - 18%"/>
    <n v="145550.75"/>
    <m/>
    <n v="13099.567499999999"/>
    <n v="13099.567499999999"/>
    <m/>
    <n v="0"/>
    <n v="2344635"/>
    <s v="UNREGISTERED"/>
    <s v="JULY"/>
  </r>
  <r>
    <x v="36"/>
    <s v="LT Solar Unregistered"/>
    <m/>
    <m/>
    <n v="0"/>
    <s v="LT SOLAR METER RENT"/>
    <s v="LTSOLURG0723-37"/>
    <d v="2023-07-31T00:00:00"/>
    <s v="LT SOLAR METER RENT"/>
    <n v="998631"/>
    <s v="NOS"/>
    <n v="1"/>
    <s v="CGST + SGST - 18%"/>
    <n v="3282423.9200000018"/>
    <m/>
    <n v="295418.15280000016"/>
    <n v="295418.15280000016"/>
    <m/>
    <n v="0"/>
    <n v="29499554"/>
    <s v="UNREGISTERED"/>
    <s v="JULY"/>
  </r>
  <r>
    <x v="37"/>
    <s v="LT Solar Unregistered"/>
    <m/>
    <m/>
    <n v="0"/>
    <s v="LT SOLAR METER RENT"/>
    <s v="LTSOLURG0723-38"/>
    <d v="2023-07-31T00:00:00"/>
    <s v="LT SOLAR METER RENT"/>
    <n v="998631"/>
    <s v="NOS"/>
    <n v="1"/>
    <s v="CGST + SGST - 18%"/>
    <n v="226905.34"/>
    <m/>
    <n v="20421.480599999999"/>
    <n v="20421.480599999999"/>
    <m/>
    <n v="0"/>
    <n v="2221225"/>
    <s v="UNREGISTERED"/>
    <s v="JULY"/>
  </r>
  <r>
    <x v="38"/>
    <s v="LT Solar Unregistered"/>
    <m/>
    <m/>
    <n v="0"/>
    <s v="LT SOLAR METER RENT"/>
    <s v="LTSOLURG0723-39"/>
    <d v="2023-07-31T00:00:00"/>
    <s v="LT SOLAR METER RENT"/>
    <n v="998631"/>
    <s v="NOS"/>
    <n v="1"/>
    <s v="CGST + SGST - 18%"/>
    <n v="1068406.22"/>
    <m/>
    <n v="96156.559799999988"/>
    <n v="96156.559799999988"/>
    <m/>
    <n v="0"/>
    <n v="13817961"/>
    <s v="UNREGISTERED"/>
    <s v="JULY"/>
  </r>
  <r>
    <x v="39"/>
    <s v="LT Solar Unregistered"/>
    <m/>
    <m/>
    <n v="0"/>
    <s v="LT SOLAR METER RENT"/>
    <s v="LTSOLURG0723-40"/>
    <d v="2023-07-31T00:00:00"/>
    <s v="LT SOLAR METER RENT"/>
    <n v="998631"/>
    <s v="NOS"/>
    <n v="1"/>
    <s v="CGST + SGST - 18%"/>
    <n v="507627.25999999989"/>
    <m/>
    <n v="45686.453399999991"/>
    <n v="45686.453399999991"/>
    <m/>
    <n v="0"/>
    <n v="5070450"/>
    <s v="UNREGISTERED"/>
    <s v="JULY"/>
  </r>
  <r>
    <x v="40"/>
    <s v="LT Solar Unregistered"/>
    <m/>
    <m/>
    <n v="0"/>
    <s v="LT SOLAR METER RENT"/>
    <s v="LTSOLURG0723-41"/>
    <d v="2023-07-31T00:00:00"/>
    <s v="LT SOLAR METER RENT"/>
    <n v="998631"/>
    <s v="NOS"/>
    <n v="1"/>
    <s v="CGST + SGST - 18%"/>
    <n v="467279.98999999993"/>
    <m/>
    <n v="42055.199099999991"/>
    <n v="42055.199099999991"/>
    <m/>
    <n v="0"/>
    <n v="6667356"/>
    <s v="UNREGISTERED"/>
    <s v="JULY"/>
  </r>
  <r>
    <x v="41"/>
    <s v="LT Solar Unregistered"/>
    <m/>
    <m/>
    <n v="0"/>
    <s v="LT SOLAR METER RENT"/>
    <s v="LTSOLURG0723-42"/>
    <d v="2023-07-31T00:00:00"/>
    <s v="LT SOLAR METER RENT"/>
    <n v="998631"/>
    <s v="NOS"/>
    <n v="1"/>
    <s v="CGST + SGST - 18%"/>
    <n v="440507.82999999984"/>
    <m/>
    <n v="39645.704699999987"/>
    <n v="39645.704699999987"/>
    <m/>
    <n v="0"/>
    <n v="6037528"/>
    <s v="UNREGISTERED"/>
    <s v="JULY"/>
  </r>
  <r>
    <x v="42"/>
    <s v="LT Solar Unregistered"/>
    <m/>
    <m/>
    <n v="0"/>
    <s v="LT SOLAR METER RENT"/>
    <s v="LTSOLURG0723-43"/>
    <d v="2023-07-31T00:00:00"/>
    <s v="LT SOLAR METER RENT"/>
    <n v="998631"/>
    <s v="NOS"/>
    <n v="1"/>
    <s v="CGST + SGST - 18%"/>
    <n v="260927.46000000005"/>
    <m/>
    <n v="23483.471400000002"/>
    <n v="23483.471400000002"/>
    <m/>
    <n v="0"/>
    <n v="2498055"/>
    <s v="UNREGISTERED"/>
    <s v="JULY"/>
  </r>
  <r>
    <x v="43"/>
    <s v="LT Solar Unregistered"/>
    <m/>
    <m/>
    <n v="0"/>
    <s v="LT SOLAR METER RENT"/>
    <s v="LTSOLURG0723-44"/>
    <d v="2023-07-31T00:00:00"/>
    <s v="LT SOLAR METER RENT"/>
    <n v="998631"/>
    <s v="NOS"/>
    <n v="1"/>
    <s v="CGST + SGST - 18%"/>
    <n v="650790.70999999985"/>
    <m/>
    <n v="58571.163899999985"/>
    <n v="58571.163899999985"/>
    <m/>
    <n v="0"/>
    <n v="6293723"/>
    <s v="UNREGISTERED"/>
    <s v="JULY"/>
  </r>
  <r>
    <x v="0"/>
    <s v="LT SOLAR"/>
    <s v="B2C"/>
    <m/>
    <n v="0"/>
    <s v="LT SOLAR METER RENT"/>
    <s v="LTSOLURG082301"/>
    <d v="2023-08-31T00:00:00"/>
    <s v="COIMBATORE/METRO"/>
    <n v="998631"/>
    <s v="NOS"/>
    <n v="1"/>
    <n v="18"/>
    <n v="1757635.1899999981"/>
    <n v="0"/>
    <n v="158187.17000000001"/>
    <n v="158187.17000000001"/>
    <m/>
    <m/>
    <n v="20536231"/>
    <s v="UNREGISTERED"/>
    <s v="AUG"/>
  </r>
  <r>
    <x v="1"/>
    <s v="LT SOLAR"/>
    <s v="B2C"/>
    <m/>
    <n v="0"/>
    <s v="LT SOLAR METER RENT"/>
    <s v="LTSOLURG082302"/>
    <d v="2023-08-31T00:00:00"/>
    <s v="COIMBATORE/NORTH"/>
    <n v="998631"/>
    <s v="NOS"/>
    <n v="1"/>
    <n v="18"/>
    <n v="1033179.5999999989"/>
    <n v="0"/>
    <n v="92986.16"/>
    <n v="92986.16"/>
    <m/>
    <m/>
    <n v="12133353"/>
    <s v="UNREGISTERED"/>
    <s v="AUG"/>
  </r>
  <r>
    <x v="2"/>
    <s v="LT SOLAR"/>
    <s v="B2C"/>
    <m/>
    <n v="0"/>
    <s v="LT SOLAR METER RENT"/>
    <s v="LTSOLURG082303"/>
    <d v="2023-08-31T00:00:00"/>
    <s v="COIMBATORE/SOUTH"/>
    <n v="998631"/>
    <s v="NOS"/>
    <n v="1"/>
    <n v="18"/>
    <n v="1894539.0900000005"/>
    <n v="0"/>
    <n v="170508.52"/>
    <n v="170508.52"/>
    <m/>
    <m/>
    <n v="26527025"/>
    <s v="UNREGISTERED"/>
    <s v="AUG"/>
  </r>
  <r>
    <x v="3"/>
    <s v="LT SOLAR"/>
    <s v="B2C"/>
    <m/>
    <n v="0"/>
    <s v="LT SOLAR METER RENT"/>
    <s v="LTSOLURG082304"/>
    <d v="2023-08-31T00:00:00"/>
    <s v="CHENGALPET"/>
    <n v="998631"/>
    <s v="NOS"/>
    <n v="1"/>
    <n v="18"/>
    <n v="767362.50999999873"/>
    <n v="0"/>
    <n v="69062.63"/>
    <n v="69062.63"/>
    <m/>
    <m/>
    <n v="10831121"/>
    <s v="UNREGISTERED"/>
    <s v="AUG"/>
  </r>
  <r>
    <x v="4"/>
    <s v="LT SOLAR"/>
    <s v="B2C"/>
    <m/>
    <n v="0"/>
    <s v="LT SOLAR METER RENT"/>
    <s v="LTSOLURG082305"/>
    <d v="2023-08-31T00:00:00"/>
    <s v="CHENNAI/CENTRAL"/>
    <n v="998631"/>
    <s v="NOS"/>
    <n v="1"/>
    <n v="18"/>
    <n v="1062975.3099999987"/>
    <n v="0"/>
    <n v="95667.78"/>
    <n v="95667.78"/>
    <m/>
    <m/>
    <n v="16257519"/>
    <s v="UNREGISTERED"/>
    <s v="AUG"/>
  </r>
  <r>
    <x v="5"/>
    <s v="LT SOLAR"/>
    <s v="B2C"/>
    <m/>
    <n v="0"/>
    <s v="LT SOLAR METER RENT"/>
    <s v="LTSOLURG082306"/>
    <d v="2023-08-31T00:00:00"/>
    <s v="CHENNAI/NORTH "/>
    <n v="998631"/>
    <s v="NOS"/>
    <n v="1"/>
    <n v="18"/>
    <n v="773610.91999999969"/>
    <n v="0"/>
    <n v="69624.98"/>
    <n v="69624.98"/>
    <m/>
    <m/>
    <n v="7973008"/>
    <s v="UNREGISTERED"/>
    <s v="AUG"/>
  </r>
  <r>
    <x v="6"/>
    <s v="LT SOLAR"/>
    <s v="B2C"/>
    <m/>
    <n v="0"/>
    <s v="LT SOLAR METER RENT"/>
    <s v="LTSOLURG082307"/>
    <d v="2023-08-31T00:00:00"/>
    <s v="CHENNAI/SOUTH-I"/>
    <n v="998631"/>
    <s v="NOS"/>
    <n v="1"/>
    <n v="18"/>
    <n v="1054100.1999999974"/>
    <n v="0"/>
    <n v="94869.02"/>
    <n v="94869.02"/>
    <m/>
    <m/>
    <n v="16370876"/>
    <s v="UNREGISTERED"/>
    <s v="AUG"/>
  </r>
  <r>
    <x v="7"/>
    <s v="LT SOLAR"/>
    <s v="B2C"/>
    <m/>
    <n v="0"/>
    <s v="LT SOLAR METER RENT"/>
    <s v="LTSOLURG082308"/>
    <d v="2023-08-31T00:00:00"/>
    <s v="CHENNAI/SOUTH-II"/>
    <n v="998631"/>
    <s v="NOS"/>
    <n v="1"/>
    <n v="18"/>
    <n v="1351346.7399999977"/>
    <n v="0"/>
    <n v="121621.21"/>
    <n v="121621.21"/>
    <m/>
    <m/>
    <n v="17980528"/>
    <s v="UNREGISTERED"/>
    <s v="AUG"/>
  </r>
  <r>
    <x v="8"/>
    <s v="LT SOLAR"/>
    <s v="B2C"/>
    <m/>
    <n v="0"/>
    <s v="LT SOLAR METER RENT"/>
    <s v="LTSOLURG082309"/>
    <d v="2023-08-31T00:00:00"/>
    <s v="Chennai/West"/>
    <n v="998631"/>
    <s v="NOS"/>
    <n v="1"/>
    <n v="18"/>
    <n v="1162137.1099999978"/>
    <n v="0"/>
    <n v="104592.34"/>
    <n v="104592.34"/>
    <m/>
    <m/>
    <n v="15733530"/>
    <s v="UNREGISTERED"/>
    <s v="AUG"/>
  </r>
  <r>
    <x v="9"/>
    <s v="LT SOLAR"/>
    <s v="B2C"/>
    <m/>
    <n v="0"/>
    <s v="LT SOLAR METER RENT"/>
    <s v="LTSOLURG082310"/>
    <d v="2023-08-31T00:00:00"/>
    <s v="CUDDALORE"/>
    <n v="998631"/>
    <s v="NOS"/>
    <n v="1"/>
    <n v="18"/>
    <n v="310151.23000000021"/>
    <n v="0"/>
    <n v="27913.61"/>
    <n v="27913.61"/>
    <m/>
    <m/>
    <n v="4180839"/>
    <s v="UNREGISTERED"/>
    <s v="AUG"/>
  </r>
  <r>
    <x v="10"/>
    <s v="LT SOLAR"/>
    <s v="B2C"/>
    <m/>
    <n v="0"/>
    <s v="LT SOLAR METER RENT"/>
    <s v="LTSOLURG082311"/>
    <d v="2023-08-31T00:00:00"/>
    <s v="DHARMAPURI"/>
    <n v="998631"/>
    <s v="NOS"/>
    <n v="1"/>
    <n v="18"/>
    <n v="215475.47000000003"/>
    <n v="0"/>
    <n v="19392.79"/>
    <n v="19392.79"/>
    <m/>
    <m/>
    <n v="2066207"/>
    <s v="UNREGISTERED"/>
    <s v="AUG"/>
  </r>
  <r>
    <x v="11"/>
    <s v="LT SOLAR"/>
    <s v="B2C"/>
    <m/>
    <n v="0"/>
    <s v="LT SOLAR METER RENT"/>
    <s v="LTSOLURG082312"/>
    <d v="2023-08-31T00:00:00"/>
    <s v="DINDIGUL"/>
    <n v="998631"/>
    <s v="NOS"/>
    <n v="1"/>
    <n v="18"/>
    <n v="574922.33999999985"/>
    <n v="0"/>
    <n v="51743.01"/>
    <n v="51743.01"/>
    <m/>
    <m/>
    <n v="5572080"/>
    <s v="UNREGISTERED"/>
    <s v="AUG"/>
  </r>
  <r>
    <x v="26"/>
    <s v="LT SOLAR"/>
    <s v="B2C"/>
    <m/>
    <n v="0"/>
    <s v="LT SOLAR METER RENT"/>
    <s v="LTSOLURG082313"/>
    <d v="2023-08-31T00:00:00"/>
    <s v="PERAMBALUR"/>
    <n v="998631"/>
    <s v="NOS"/>
    <n v="1"/>
    <n v="18"/>
    <n v="468.6"/>
    <n v="0"/>
    <n v="42.17"/>
    <n v="42.17"/>
    <m/>
    <m/>
    <n v="553"/>
    <s v="UNREGISTERED"/>
    <s v="AUG"/>
  </r>
  <r>
    <x v="12"/>
    <s v="LT SOLAR"/>
    <s v="B2C"/>
    <m/>
    <n v="0"/>
    <s v="LT SOLAR METER RENT"/>
    <s v="LTSOLURG082314"/>
    <d v="2023-08-31T00:00:00"/>
    <s v="ERODE"/>
    <n v="998631"/>
    <s v="NOS"/>
    <n v="1"/>
    <n v="18"/>
    <n v="1559346.1299999987"/>
    <n v="0"/>
    <n v="140341.15"/>
    <n v="140341.15"/>
    <m/>
    <m/>
    <n v="15455735"/>
    <s v="UNREGISTERED"/>
    <s v="AUG"/>
  </r>
  <r>
    <x v="13"/>
    <s v="LT SOLAR"/>
    <s v="B2C"/>
    <m/>
    <n v="0"/>
    <s v="LT SOLAR METER RENT"/>
    <s v="LTSOLURG082315"/>
    <d v="2023-08-31T00:00:00"/>
    <s v="GOBI"/>
    <n v="998631"/>
    <s v="NOS"/>
    <n v="1"/>
    <n v="18"/>
    <n v="319711.78000000003"/>
    <n v="0"/>
    <n v="28774.06"/>
    <n v="28774.06"/>
    <m/>
    <m/>
    <n v="2742701"/>
    <s v="UNREGISTERED"/>
    <s v="AUG"/>
  </r>
  <r>
    <x v="14"/>
    <s v="LT SOLAR"/>
    <s v="B2C"/>
    <m/>
    <n v="0"/>
    <s v="LT SOLAR METER RENT"/>
    <s v="LTSOLURG082316"/>
    <d v="2023-08-31T00:00:00"/>
    <s v="KALLAKURICHI"/>
    <n v="998631"/>
    <s v="NOS"/>
    <n v="1"/>
    <n v="18"/>
    <n v="199347.52000000002"/>
    <n v="0"/>
    <n v="17941.28"/>
    <n v="17941.28"/>
    <m/>
    <m/>
    <n v="2042486"/>
    <s v="UNREGISTERED"/>
    <s v="AUG"/>
  </r>
  <r>
    <x v="15"/>
    <s v="LT SOLAR"/>
    <s v="B2C"/>
    <m/>
    <n v="0"/>
    <s v="LT SOLAR METER RENT"/>
    <s v="LTSOLURG082317"/>
    <d v="2023-08-31T00:00:00"/>
    <s v="KANCHEEPURAM"/>
    <n v="998631"/>
    <s v="NOS"/>
    <n v="1"/>
    <n v="18"/>
    <n v="290467.36"/>
    <n v="0"/>
    <n v="26142.06"/>
    <n v="26142.06"/>
    <m/>
    <m/>
    <n v="2978379"/>
    <s v="UNREGISTERED"/>
    <s v="AUG"/>
  </r>
  <r>
    <x v="16"/>
    <s v="LT SOLAR"/>
    <s v="B2C"/>
    <m/>
    <n v="0"/>
    <s v="LT SOLAR METER RENT"/>
    <s v="LTSOLURG082318"/>
    <d v="2023-08-31T00:00:00"/>
    <s v="KANYAKUMARI"/>
    <n v="998631"/>
    <s v="NOS"/>
    <n v="1"/>
    <n v="18"/>
    <n v="436668.08000000013"/>
    <n v="0"/>
    <n v="39300.129999999997"/>
    <n v="39300.129999999997"/>
    <m/>
    <m/>
    <n v="4934844"/>
    <s v="UNREGISTERED"/>
    <s v="AUG"/>
  </r>
  <r>
    <x v="17"/>
    <s v="LT SOLAR"/>
    <s v="B2C"/>
    <m/>
    <n v="0"/>
    <s v="LT SOLAR METER RENT"/>
    <s v="LTSOLURG082319"/>
    <d v="2023-08-31T00:00:00"/>
    <s v="KARUR"/>
    <n v="998631"/>
    <s v="NOS"/>
    <n v="1"/>
    <n v="18"/>
    <n v="1567975.9500000018"/>
    <n v="0"/>
    <n v="141117.84"/>
    <n v="141117.84"/>
    <m/>
    <m/>
    <n v="15266752"/>
    <s v="UNREGISTERED"/>
    <s v="AUG"/>
  </r>
  <r>
    <x v="18"/>
    <s v="LT SOLAR"/>
    <s v="B2C"/>
    <m/>
    <n v="0"/>
    <s v="LT SOLAR METER RENT"/>
    <s v="LTSOLURG082320"/>
    <d v="2023-08-31T00:00:00"/>
    <s v="KRISHNAGIRI"/>
    <n v="998631"/>
    <s v="NOS"/>
    <n v="1"/>
    <n v="18"/>
    <n v="284429.44999999995"/>
    <n v="0"/>
    <n v="25598.65"/>
    <n v="25598.65"/>
    <m/>
    <m/>
    <n v="3668939"/>
    <s v="UNREGISTERED"/>
    <s v="AUG"/>
  </r>
  <r>
    <x v="19"/>
    <s v="LT SOLAR"/>
    <s v="B2C"/>
    <m/>
    <n v="0"/>
    <s v="LT SOLAR METER RENT"/>
    <s v="LTSOLURG082321"/>
    <d v="2023-08-31T00:00:00"/>
    <s v="MADURAI"/>
    <n v="998631"/>
    <s v="NOS"/>
    <n v="1"/>
    <n v="18"/>
    <n v="461451.0400000001"/>
    <n v="0"/>
    <n v="41530.589999999997"/>
    <n v="41530.589999999997"/>
    <m/>
    <m/>
    <n v="5076792"/>
    <s v="UNREGISTERED"/>
    <s v="AUG"/>
  </r>
  <r>
    <x v="20"/>
    <s v="LT SOLAR"/>
    <s v="B2C"/>
    <m/>
    <n v="0"/>
    <s v="LT SOLAR METER RENT"/>
    <s v="LTSOLURG082322"/>
    <d v="2023-08-31T00:00:00"/>
    <s v="MADURAI/METRO"/>
    <n v="998631"/>
    <s v="NOS"/>
    <n v="1"/>
    <n v="18"/>
    <n v="705323.81999999983"/>
    <n v="0"/>
    <n v="63479.14"/>
    <n v="63479.14"/>
    <m/>
    <m/>
    <n v="7524648"/>
    <s v="UNREGISTERED"/>
    <s v="AUG"/>
  </r>
  <r>
    <x v="21"/>
    <s v="LT SOLAR"/>
    <s v="B2C"/>
    <m/>
    <n v="0"/>
    <s v="LT SOLAR METER RENT"/>
    <s v="LTSOLURG082323"/>
    <d v="2023-08-31T00:00:00"/>
    <s v="METTUR"/>
    <n v="998631"/>
    <s v="NOS"/>
    <n v="1"/>
    <n v="18"/>
    <n v="206269.9800000001"/>
    <n v="0"/>
    <n v="18564.3"/>
    <n v="18564.3"/>
    <m/>
    <m/>
    <n v="1806956"/>
    <s v="UNREGISTERED"/>
    <s v="AUG"/>
  </r>
  <r>
    <x v="22"/>
    <s v="LT SOLAR"/>
    <s v="B2C"/>
    <m/>
    <n v="0"/>
    <s v="LT SOLAR METER RENT"/>
    <s v="LTSOLURG082324"/>
    <d v="2023-08-31T00:00:00"/>
    <s v="NAGAI"/>
    <n v="998631"/>
    <s v="NOS"/>
    <n v="1"/>
    <n v="18"/>
    <n v="300144.49000000005"/>
    <n v="0"/>
    <n v="27013"/>
    <n v="27013"/>
    <m/>
    <m/>
    <n v="3035375"/>
    <s v="UNREGISTERED"/>
    <s v="AUG"/>
  </r>
  <r>
    <x v="23"/>
    <s v="LT SOLAR"/>
    <s v="B2C"/>
    <m/>
    <n v="0"/>
    <s v="LT SOLAR METER RENT"/>
    <s v="LTSOLURG082325"/>
    <d v="2023-08-31T00:00:00"/>
    <s v="NAMAKKAL"/>
    <n v="998631"/>
    <s v="NOS"/>
    <n v="1"/>
    <n v="18"/>
    <n v="984143.39999999944"/>
    <n v="0"/>
    <n v="88572.91"/>
    <n v="88572.91"/>
    <m/>
    <m/>
    <n v="9184551"/>
    <s v="UNREGISTERED"/>
    <s v="AUG"/>
  </r>
  <r>
    <x v="24"/>
    <s v="LT SOLAR"/>
    <s v="B2C"/>
    <m/>
    <n v="0"/>
    <s v="LT SOLAR METER RENT"/>
    <s v="LTSOLURG082326"/>
    <d v="2023-08-31T00:00:00"/>
    <s v="Nilgiris"/>
    <n v="998631"/>
    <s v="NOS"/>
    <n v="1"/>
    <n v="18"/>
    <n v="88075.339999999982"/>
    <n v="0"/>
    <n v="7926.78"/>
    <n v="7926.78"/>
    <m/>
    <m/>
    <n v="875422"/>
    <s v="UNREGISTERED"/>
    <s v="AUG"/>
  </r>
  <r>
    <x v="25"/>
    <s v="LT SOLAR"/>
    <s v="B2C"/>
    <m/>
    <n v="0"/>
    <s v="LT SOLAR METER RENT"/>
    <s v="LTSOLURG082327"/>
    <d v="2023-08-31T00:00:00"/>
    <s v="Palladam"/>
    <n v="998631"/>
    <s v="NOS"/>
    <n v="1"/>
    <n v="18"/>
    <n v="1568942.49"/>
    <n v="0"/>
    <n v="141204.82"/>
    <n v="141204.82"/>
    <m/>
    <m/>
    <n v="20877209"/>
    <s v="UNREGISTERED"/>
    <s v="AUG"/>
  </r>
  <r>
    <x v="26"/>
    <s v="LT SOLAR"/>
    <s v="B2C"/>
    <m/>
    <n v="0"/>
    <s v="LT SOLAR METER RENT"/>
    <s v="LTSOLURG082328"/>
    <d v="2023-08-31T00:00:00"/>
    <s v="PERAMBALUR"/>
    <n v="998631"/>
    <s v="NOS"/>
    <n v="1"/>
    <n v="18"/>
    <n v="227521.06000000003"/>
    <n v="0"/>
    <n v="20476.900000000001"/>
    <n v="20476.900000000001"/>
    <m/>
    <m/>
    <n v="2467655"/>
    <s v="UNREGISTERED"/>
    <s v="AUG"/>
  </r>
  <r>
    <x v="27"/>
    <s v="LT SOLAR"/>
    <s v="B2C"/>
    <m/>
    <n v="0"/>
    <s v="LT SOLAR METER RENT"/>
    <s v="LTSOLURG082329"/>
    <d v="2023-08-31T00:00:00"/>
    <s v="PUDUKOTTAI"/>
    <n v="998631"/>
    <s v="NOS"/>
    <n v="1"/>
    <n v="18"/>
    <n v="217141.42000000004"/>
    <n v="0"/>
    <n v="19542.73"/>
    <n v="19542.73"/>
    <m/>
    <m/>
    <n v="1825977"/>
    <s v="UNREGISTERED"/>
    <s v="AUG"/>
  </r>
  <r>
    <x v="28"/>
    <s v="LT SOLAR"/>
    <s v="B2C"/>
    <m/>
    <n v="0"/>
    <s v="LT SOLAR METER RENT"/>
    <s v="LTSOLURG082330"/>
    <d v="2023-08-31T00:00:00"/>
    <s v="RAMNAD"/>
    <n v="998631"/>
    <s v="NOS"/>
    <n v="1"/>
    <n v="18"/>
    <n v="174346.03"/>
    <n v="0"/>
    <n v="15691.14"/>
    <n v="15691.14"/>
    <m/>
    <m/>
    <n v="2121840"/>
    <s v="UNREGISTERED"/>
    <s v="AUG"/>
  </r>
  <r>
    <x v="29"/>
    <s v="LT SOLAR"/>
    <s v="B2C"/>
    <m/>
    <n v="0"/>
    <s v="LT SOLAR METER RENT"/>
    <s v="LTSOLURG082331"/>
    <d v="2023-08-31T00:00:00"/>
    <s v="SALEM"/>
    <n v="998631"/>
    <s v="NOS"/>
    <n v="1"/>
    <n v="18"/>
    <n v="1095807.3700000001"/>
    <n v="0"/>
    <n v="98622.66"/>
    <n v="98622.66"/>
    <m/>
    <m/>
    <n v="13482645"/>
    <s v="UNREGISTERED"/>
    <s v="AUG"/>
  </r>
  <r>
    <x v="30"/>
    <s v="LT SOLAR"/>
    <s v="B2C"/>
    <m/>
    <n v="0"/>
    <s v="LT SOLAR METER RENT"/>
    <s v="LTSOLURG082332"/>
    <d v="2023-08-31T00:00:00"/>
    <s v="SIVAGANGAI"/>
    <n v="998631"/>
    <s v="NOS"/>
    <n v="1"/>
    <n v="18"/>
    <n v="167966.28000000006"/>
    <n v="0"/>
    <n v="15116.97"/>
    <n v="15116.97"/>
    <m/>
    <m/>
    <n v="1906377"/>
    <s v="UNREGISTERED"/>
    <s v="AUG"/>
  </r>
  <r>
    <x v="31"/>
    <s v="LT SOLAR"/>
    <s v="B2C"/>
    <m/>
    <n v="0"/>
    <s v="LT SOLAR METER RENT"/>
    <s v="LTSOLURG082333"/>
    <d v="2023-08-31T00:00:00"/>
    <s v="THANJAVUR"/>
    <n v="998631"/>
    <s v="NOS"/>
    <n v="1"/>
    <n v="18"/>
    <n v="490118.91999999969"/>
    <n v="0"/>
    <n v="44110.7"/>
    <n v="44110.7"/>
    <m/>
    <m/>
    <n v="5517572"/>
    <s v="UNREGISTERED"/>
    <s v="AUG"/>
  </r>
  <r>
    <x v="32"/>
    <s v="LT SOLAR"/>
    <s v="B2C"/>
    <m/>
    <n v="0"/>
    <s v="LT SOLAR METER RENT"/>
    <s v="LTSOLURG082334"/>
    <d v="2023-08-31T00:00:00"/>
    <s v="THENI"/>
    <n v="998631"/>
    <s v="NOS"/>
    <n v="1"/>
    <n v="18"/>
    <n v="289320.89"/>
    <n v="0"/>
    <n v="26038.880000000001"/>
    <n v="26038.880000000001"/>
    <m/>
    <m/>
    <n v="3624845"/>
    <s v="UNREGISTERED"/>
    <s v="AUG"/>
  </r>
  <r>
    <x v="33"/>
    <s v="LT SOLAR"/>
    <s v="B2C"/>
    <m/>
    <n v="0"/>
    <s v="LT SOLAR METER RENT"/>
    <s v="LTSOLURG082335"/>
    <d v="2023-08-31T00:00:00"/>
    <s v="THIRUVARUR"/>
    <n v="998631"/>
    <s v="NOS"/>
    <n v="1"/>
    <n v="18"/>
    <n v="109588.71999999999"/>
    <n v="0"/>
    <n v="9862.98"/>
    <n v="9862.98"/>
    <m/>
    <m/>
    <n v="1351237"/>
    <s v="UNREGISTERED"/>
    <s v="AUG"/>
  </r>
  <r>
    <x v="34"/>
    <s v="LT SOLAR"/>
    <s v="B2C"/>
    <m/>
    <n v="0"/>
    <s v="LT SOLAR METER RENT"/>
    <s v="LTSOLURG082336"/>
    <d v="2023-08-31T00:00:00"/>
    <s v="TIRUNELVELI"/>
    <n v="998631"/>
    <s v="NOS"/>
    <n v="1"/>
    <n v="18"/>
    <n v="613472.59999999951"/>
    <n v="0"/>
    <n v="55212.53"/>
    <n v="55212.53"/>
    <m/>
    <m/>
    <n v="7146718"/>
    <s v="UNREGISTERED"/>
    <s v="AUG"/>
  </r>
  <r>
    <x v="35"/>
    <s v="LT SOLAR"/>
    <s v="B2C"/>
    <m/>
    <n v="0"/>
    <s v="LT SOLAR METER RENT"/>
    <s v="LTSOLURG082337"/>
    <d v="2023-08-31T00:00:00"/>
    <s v="TIRUPATTUR"/>
    <n v="998631"/>
    <s v="NOS"/>
    <n v="1"/>
    <n v="18"/>
    <n v="185701.36999999997"/>
    <n v="0"/>
    <n v="16713.12"/>
    <n v="16713.12"/>
    <m/>
    <m/>
    <n v="2823204"/>
    <s v="UNREGISTERED"/>
    <s v="AUG"/>
  </r>
  <r>
    <x v="36"/>
    <s v="LT SOLAR"/>
    <s v="B2C"/>
    <m/>
    <n v="0"/>
    <s v="LT SOLAR METER RENT"/>
    <s v="LTSOLURG082338"/>
    <d v="2023-08-31T00:00:00"/>
    <s v="Tiruppur"/>
    <n v="998631"/>
    <s v="NOS"/>
    <n v="1"/>
    <n v="18"/>
    <n v="3516209.7100000023"/>
    <n v="0"/>
    <n v="316458.87"/>
    <n v="316458.87"/>
    <m/>
    <m/>
    <n v="31706289"/>
    <s v="UNREGISTERED"/>
    <s v="AUG"/>
  </r>
  <r>
    <x v="37"/>
    <s v="LT SOLAR"/>
    <s v="B2C"/>
    <m/>
    <n v="0"/>
    <s v="LT SOLAR METER RENT"/>
    <s v="LTSOLURG082339"/>
    <d v="2023-08-31T00:00:00"/>
    <s v="THIRUVANNAMALAI"/>
    <n v="998631"/>
    <s v="NOS"/>
    <n v="1"/>
    <n v="18"/>
    <n v="213160.83"/>
    <n v="0"/>
    <n v="19184.47"/>
    <n v="19184.47"/>
    <m/>
    <m/>
    <n v="2664073"/>
    <s v="UNREGISTERED"/>
    <s v="AUG"/>
  </r>
  <r>
    <x v="38"/>
    <s v="LT SOLAR"/>
    <s v="B2C"/>
    <m/>
    <n v="0"/>
    <s v="LT SOLAR METER RENT"/>
    <s v="LTSOLURG082340"/>
    <d v="2023-08-31T00:00:00"/>
    <s v="TRICHY/METRO"/>
    <n v="998631"/>
    <s v="NOS"/>
    <n v="1"/>
    <n v="18"/>
    <n v="1292590.49"/>
    <n v="0"/>
    <n v="116333.14"/>
    <n v="116333.14"/>
    <m/>
    <m/>
    <n v="13441086"/>
    <s v="UNREGISTERED"/>
    <s v="AUG"/>
  </r>
  <r>
    <x v="39"/>
    <s v="LT SOLAR"/>
    <s v="B2C"/>
    <m/>
    <n v="0"/>
    <s v="LT SOLAR METER RENT"/>
    <s v="LTSOLURG082341"/>
    <d v="2023-08-31T00:00:00"/>
    <s v="TUTICORIN"/>
    <n v="998631"/>
    <s v="NOS"/>
    <n v="1"/>
    <n v="18"/>
    <n v="688862.65999999933"/>
    <n v="0"/>
    <n v="61997.64"/>
    <n v="61997.64"/>
    <m/>
    <m/>
    <n v="6421398"/>
    <s v="UNREGISTERED"/>
    <s v="AUG"/>
  </r>
  <r>
    <x v="40"/>
    <s v="LT SOLAR"/>
    <s v="B2C"/>
    <m/>
    <n v="0"/>
    <s v="LT SOLAR METER RENT"/>
    <s v="LTSOLURG082342"/>
    <d v="2023-08-31T00:00:00"/>
    <s v="Udumalpet"/>
    <n v="998631"/>
    <s v="NOS"/>
    <n v="1"/>
    <n v="18"/>
    <n v="589152.58999999973"/>
    <n v="0"/>
    <n v="53023.73"/>
    <n v="53023.73"/>
    <m/>
    <m/>
    <n v="6984157"/>
    <s v="UNREGISTERED"/>
    <s v="AUG"/>
  </r>
  <r>
    <x v="41"/>
    <s v="LT SOLAR"/>
    <s v="B2C"/>
    <m/>
    <n v="0"/>
    <s v="LT SOLAR METER RENT"/>
    <s v="LTSOLURG082343"/>
    <d v="2023-08-31T00:00:00"/>
    <s v="VELLORE "/>
    <n v="998631"/>
    <s v="NOS"/>
    <n v="1"/>
    <n v="18"/>
    <n v="291244.35000000009"/>
    <n v="0"/>
    <n v="26211.99"/>
    <n v="26211.99"/>
    <m/>
    <m/>
    <n v="4817681"/>
    <s v="UNREGISTERED"/>
    <s v="AUG"/>
  </r>
  <r>
    <x v="42"/>
    <s v="LT SOLAR"/>
    <s v="B2C"/>
    <m/>
    <n v="0"/>
    <s v="LT SOLAR METER RENT"/>
    <s v="LTSOLURG082344"/>
    <d v="2023-08-31T00:00:00"/>
    <s v="VILLUPURAM"/>
    <n v="998631"/>
    <s v="NOS"/>
    <n v="1"/>
    <n v="18"/>
    <n v="296594.76"/>
    <n v="0"/>
    <n v="26693.53"/>
    <n v="26693.53"/>
    <m/>
    <m/>
    <n v="2948166"/>
    <s v="UNREGISTERED"/>
    <s v="AUG"/>
  </r>
  <r>
    <x v="43"/>
    <s v="LT SOLAR"/>
    <s v="B2C"/>
    <m/>
    <n v="0"/>
    <s v="LT SOLAR METER RENT"/>
    <s v="LTSOLURG082345"/>
    <d v="2023-08-31T00:00:00"/>
    <s v="VIRUDUNAGAR"/>
    <n v="998631"/>
    <s v="NOS"/>
    <n v="1"/>
    <n v="18"/>
    <n v="831759.40000000014"/>
    <n v="0"/>
    <n v="74858.350000000006"/>
    <n v="74858.350000000006"/>
    <m/>
    <m/>
    <n v="8172007"/>
    <s v="UNREGISTERED"/>
    <s v="AUG"/>
  </r>
  <r>
    <x v="0"/>
    <n v="1.3"/>
    <s v="LT SOLAR"/>
    <m/>
    <n v="0"/>
    <s v="LT SOLAR"/>
    <s v="LTSURG092301"/>
    <d v="2023-09-30T00:00:00"/>
    <s v="LT SOLAR"/>
    <n v="998631"/>
    <s v="NOS"/>
    <n v="1"/>
    <s v="CGST + SGST - 18%"/>
    <n v="1903229.0000000002"/>
    <m/>
    <n v="171290.61000000002"/>
    <n v="171290.61000000002"/>
    <m/>
    <m/>
    <n v="342581.38000000024"/>
    <s v="UNREGISTERED"/>
    <s v="SEP"/>
  </r>
  <r>
    <x v="1"/>
    <n v="1.3"/>
    <s v="LT SOLAR"/>
    <m/>
    <n v="0"/>
    <s v="LT SOLAR"/>
    <s v="LTSURG092302"/>
    <d v="2023-09-30T00:00:00"/>
    <s v="LT SOLAR"/>
    <n v="998631"/>
    <s v="NOS"/>
    <n v="1"/>
    <s v="CGST + SGST - 18%"/>
    <n v="968276.29999999923"/>
    <m/>
    <n v="87144.866999999926"/>
    <n v="87144.866999999926"/>
    <m/>
    <m/>
    <n v="174289.82000000009"/>
    <s v="UNREGISTERED"/>
    <s v="SEP"/>
  </r>
  <r>
    <x v="2"/>
    <n v="1.3"/>
    <s v="LT SOLAR"/>
    <m/>
    <n v="0"/>
    <s v="LT SOLAR"/>
    <s v="LTSURG092303"/>
    <d v="2023-09-30T00:00:00"/>
    <s v="LT SOLAR"/>
    <n v="998631"/>
    <s v="NOS"/>
    <n v="1"/>
    <s v="CGST + SGST - 18%"/>
    <n v="2032942.8000000007"/>
    <m/>
    <n v="182964.85200000007"/>
    <n v="182964.85200000007"/>
    <m/>
    <m/>
    <n v="365929.78"/>
    <s v="UNREGISTERED"/>
    <s v="SEP"/>
  </r>
  <r>
    <x v="3"/>
    <n v="1.3"/>
    <s v="LT SOLAR"/>
    <m/>
    <n v="0"/>
    <s v="LT SOLAR"/>
    <s v="LTSURG092304"/>
    <d v="2023-09-30T00:00:00"/>
    <s v="LT SOLAR"/>
    <n v="998631"/>
    <s v="NOS"/>
    <n v="1"/>
    <s v="CGST + SGST - 18%"/>
    <n v="766744.90999999864"/>
    <m/>
    <n v="69007.04189999988"/>
    <n v="69007.04189999988"/>
    <m/>
    <m/>
    <n v="138015.20000000004"/>
    <s v="UNREGISTERED"/>
    <s v="SEP"/>
  </r>
  <r>
    <x v="4"/>
    <n v="1.3"/>
    <s v="LT SOLAR"/>
    <m/>
    <n v="0"/>
    <s v="LT SOLAR"/>
    <s v="LTSURG092305"/>
    <d v="2023-09-30T00:00:00"/>
    <s v="LT SOLAR"/>
    <n v="998631"/>
    <s v="NOS"/>
    <n v="1"/>
    <s v="CGST + SGST - 18%"/>
    <n v="1335623.5000000007"/>
    <m/>
    <n v="120206.11500000006"/>
    <n v="120206.11500000006"/>
    <m/>
    <m/>
    <n v="240412.4"/>
    <s v="UNREGISTERED"/>
    <s v="SEP"/>
  </r>
  <r>
    <x v="5"/>
    <n v="1.3"/>
    <s v="LT SOLAR"/>
    <m/>
    <n v="0"/>
    <s v="LT SOLAR"/>
    <s v="LTSURG092306"/>
    <d v="2023-09-30T00:00:00"/>
    <s v="LT SOLAR"/>
    <n v="998631"/>
    <s v="NOS"/>
    <n v="1"/>
    <s v="CGST + SGST - 18%"/>
    <n v="562453.98999999894"/>
    <m/>
    <n v="50620.8590999999"/>
    <n v="50620.8590999999"/>
    <m/>
    <m/>
    <n v="101241.69999999997"/>
    <s v="UNREGISTERED"/>
    <s v="SEP"/>
  </r>
  <r>
    <x v="6"/>
    <n v="1.3"/>
    <s v="LT SOLAR"/>
    <m/>
    <n v="0"/>
    <s v="LT SOLAR"/>
    <s v="LTSURG092307"/>
    <d v="2023-09-30T00:00:00"/>
    <s v="LT SOLAR"/>
    <n v="998631"/>
    <s v="NOS"/>
    <n v="1"/>
    <s v="CGST + SGST - 18%"/>
    <n v="1090271.5199999968"/>
    <m/>
    <n v="98124.436799999705"/>
    <n v="98124.436799999705"/>
    <m/>
    <m/>
    <n v="196248.31999999972"/>
    <s v="UNREGISTERED"/>
    <s v="SEP"/>
  </r>
  <r>
    <x v="7"/>
    <n v="1.3"/>
    <s v="LT SOLAR"/>
    <m/>
    <n v="0"/>
    <s v="LT SOLAR"/>
    <s v="LTSURG092308"/>
    <d v="2023-09-30T00:00:00"/>
    <s v="LT SOLAR"/>
    <n v="998631"/>
    <s v="NOS"/>
    <n v="1"/>
    <s v="CGST + SGST - 18%"/>
    <n v="1594251.1600000041"/>
    <m/>
    <n v="143482.60440000036"/>
    <n v="143482.60440000036"/>
    <m/>
    <m/>
    <n v="286965.77999999915"/>
    <s v="UNREGISTERED"/>
    <s v="SEP"/>
  </r>
  <r>
    <x v="8"/>
    <n v="1.3"/>
    <s v="LT SOLAR"/>
    <m/>
    <n v="0"/>
    <s v="LT SOLAR"/>
    <s v="LTSURG092309"/>
    <d v="2023-09-30T00:00:00"/>
    <s v="LT SOLAR"/>
    <n v="998631"/>
    <s v="NOS"/>
    <n v="1"/>
    <s v="CGST + SGST - 18%"/>
    <n v="1280368.7899999993"/>
    <m/>
    <n v="115233.19109999994"/>
    <n v="115233.19109999994"/>
    <m/>
    <m/>
    <n v="230466.64000000007"/>
    <s v="UNREGISTERED"/>
    <s v="SEP"/>
  </r>
  <r>
    <x v="9"/>
    <n v="1.3"/>
    <s v="LT SOLAR"/>
    <m/>
    <n v="0"/>
    <s v="LT SOLAR"/>
    <s v="LTSURG092310"/>
    <d v="2023-09-30T00:00:00"/>
    <s v="LT SOLAR"/>
    <n v="998631"/>
    <s v="NOS"/>
    <n v="1"/>
    <s v="CGST + SGST - 18%"/>
    <n v="357920.84999999986"/>
    <m/>
    <n v="32212.876499999988"/>
    <n v="32212.876499999988"/>
    <m/>
    <m/>
    <n v="64425.820000000036"/>
    <s v="UNREGISTERED"/>
    <s v="SEP"/>
  </r>
  <r>
    <x v="10"/>
    <n v="1.3"/>
    <s v="LT SOLAR"/>
    <m/>
    <n v="0"/>
    <s v="LT SOLAR"/>
    <s v="LTSURG092311"/>
    <d v="2023-09-30T00:00:00"/>
    <s v="LT SOLAR"/>
    <n v="998631"/>
    <s v="NOS"/>
    <n v="1"/>
    <s v="CGST + SGST - 18%"/>
    <n v="235598.09"/>
    <m/>
    <n v="21203.828099999999"/>
    <n v="21203.828099999999"/>
    <m/>
    <m/>
    <n v="42407.679999999986"/>
    <s v="UNREGISTERED"/>
    <s v="SEP"/>
  </r>
  <r>
    <x v="11"/>
    <n v="1.3"/>
    <s v="LT SOLAR"/>
    <m/>
    <n v="0"/>
    <s v="LT SOLAR"/>
    <s v="LTSURG092312"/>
    <d v="2023-09-30T00:00:00"/>
    <s v="LT SOLAR"/>
    <n v="998631"/>
    <s v="NOS"/>
    <n v="1"/>
    <s v="CGST + SGST - 18%"/>
    <n v="531860.12"/>
    <m/>
    <n v="47867.410799999998"/>
    <n v="47867.410799999998"/>
    <m/>
    <m/>
    <n v="95734.979999999981"/>
    <s v="UNREGISTERED"/>
    <s v="SEP"/>
  </r>
  <r>
    <x v="12"/>
    <n v="1.3"/>
    <s v="LT SOLAR"/>
    <m/>
    <n v="0"/>
    <s v="LT SOLAR"/>
    <s v="LTSURG092313"/>
    <d v="2023-09-30T00:00:00"/>
    <s v="LT SOLAR"/>
    <n v="998631"/>
    <s v="NOS"/>
    <n v="1"/>
    <s v="CGST + SGST - 18%"/>
    <n v="1464957.7799999993"/>
    <m/>
    <n v="131846.20019999993"/>
    <n v="131846.20019999993"/>
    <m/>
    <m/>
    <n v="263692.56000000017"/>
    <s v="UNREGISTERED"/>
    <s v="SEP"/>
  </r>
  <r>
    <x v="13"/>
    <n v="1.3"/>
    <s v="LT SOLAR"/>
    <m/>
    <n v="0"/>
    <s v="LT SOLAR"/>
    <s v="LTSURG092314"/>
    <d v="2023-09-30T00:00:00"/>
    <s v="LT SOLAR"/>
    <n v="998631"/>
    <s v="NOS"/>
    <n v="1"/>
    <s v="CGST + SGST - 18%"/>
    <n v="368056.60000000009"/>
    <m/>
    <n v="33125.094000000005"/>
    <n v="33125.094000000005"/>
    <m/>
    <m/>
    <n v="66250.280000000013"/>
    <s v="UNREGISTERED"/>
    <s v="SEP"/>
  </r>
  <r>
    <x v="14"/>
    <n v="1.3"/>
    <s v="LT SOLAR"/>
    <m/>
    <n v="0"/>
    <s v="LT SOLAR"/>
    <s v="LTSURG092315"/>
    <d v="2023-09-30T00:00:00"/>
    <s v="LT SOLAR"/>
    <n v="998631"/>
    <s v="NOS"/>
    <n v="1"/>
    <s v="CGST + SGST - 18%"/>
    <n v="99356.910000000018"/>
    <m/>
    <n v="8942.1219000000019"/>
    <n v="8942.1219000000019"/>
    <m/>
    <m/>
    <n v="17884.2"/>
    <s v="UNREGISTERED"/>
    <s v="SEP"/>
  </r>
  <r>
    <x v="15"/>
    <n v="1.3"/>
    <s v="LT SOLAR"/>
    <m/>
    <n v="0"/>
    <s v="LT SOLAR"/>
    <s v="LTSURG092316"/>
    <d v="2023-09-30T00:00:00"/>
    <s v="LT SOLAR"/>
    <n v="998631"/>
    <s v="NOS"/>
    <n v="1"/>
    <s v="CGST + SGST - 18%"/>
    <n v="370003.26999999984"/>
    <m/>
    <n v="33300.294299999987"/>
    <n v="33300.294299999987"/>
    <m/>
    <m/>
    <n v="66600.760000000024"/>
    <s v="UNREGISTERED"/>
    <s v="SEP"/>
  </r>
  <r>
    <x v="16"/>
    <n v="1.3"/>
    <s v="LT SOLAR"/>
    <m/>
    <n v="0"/>
    <s v="LT SOLAR"/>
    <s v="LTSURG092317"/>
    <d v="2023-09-30T00:00:00"/>
    <s v="LT SOLAR"/>
    <n v="998631"/>
    <s v="NOS"/>
    <n v="1"/>
    <s v="CGST + SGST - 18%"/>
    <n v="323569.30999999994"/>
    <m/>
    <n v="29121.237899999993"/>
    <n v="29121.237899999993"/>
    <m/>
    <m/>
    <n v="58242.5"/>
    <s v="UNREGISTERED"/>
    <s v="SEP"/>
  </r>
  <r>
    <x v="17"/>
    <n v="1.3"/>
    <s v="LT SOLAR"/>
    <m/>
    <n v="0"/>
    <s v="LT SOLAR"/>
    <s v="LTSURG092318"/>
    <d v="2023-09-30T00:00:00"/>
    <s v="LT SOLAR"/>
    <n v="998631"/>
    <s v="NOS"/>
    <n v="1"/>
    <s v="CGST + SGST - 18%"/>
    <n v="1750915.2399999988"/>
    <m/>
    <n v="157582.3715999999"/>
    <n v="157582.3715999999"/>
    <m/>
    <m/>
    <n v="315165.04000000021"/>
    <s v="UNREGISTERED"/>
    <s v="SEP"/>
  </r>
  <r>
    <x v="18"/>
    <n v="1.3"/>
    <s v="LT SOLAR"/>
    <m/>
    <n v="0"/>
    <s v="LT SOLAR"/>
    <s v="LTSURG092319"/>
    <d v="2023-09-30T00:00:00"/>
    <s v="LT SOLAR"/>
    <n v="998631"/>
    <s v="NOS"/>
    <n v="1"/>
    <s v="CGST + SGST - 18%"/>
    <n v="395468.8299999999"/>
    <m/>
    <n v="35592.194699999993"/>
    <n v="35592.194699999993"/>
    <m/>
    <m/>
    <n v="71184.420000000027"/>
    <s v="UNREGISTERED"/>
    <s v="SEP"/>
  </r>
  <r>
    <x v="19"/>
    <n v="1.3"/>
    <s v="LT SOLAR"/>
    <m/>
    <n v="0"/>
    <s v="LT SOLAR"/>
    <s v="LTSURG092320"/>
    <d v="2023-09-30T00:00:00"/>
    <s v="LT SOLAR"/>
    <n v="998631"/>
    <s v="NOS"/>
    <n v="1"/>
    <s v="CGST + SGST - 18%"/>
    <n v="517728.18999999971"/>
    <m/>
    <n v="46595.537099999972"/>
    <n v="46595.537099999972"/>
    <m/>
    <m/>
    <n v="93191.02"/>
    <s v="UNREGISTERED"/>
    <s v="SEP"/>
  </r>
  <r>
    <x v="20"/>
    <n v="1.3"/>
    <s v="LT SOLAR"/>
    <m/>
    <n v="0"/>
    <s v="LT SOLAR"/>
    <s v="LTSURG092321"/>
    <d v="2023-09-30T00:00:00"/>
    <s v="LT SOLAR"/>
    <n v="998631"/>
    <s v="NOS"/>
    <n v="1"/>
    <s v="CGST + SGST - 18%"/>
    <n v="744990.10999999975"/>
    <m/>
    <n v="67049.109899999981"/>
    <n v="67049.109899999981"/>
    <m/>
    <m/>
    <n v="134098.22000000009"/>
    <s v="UNREGISTERED"/>
    <s v="SEP"/>
  </r>
  <r>
    <x v="21"/>
    <n v="1.3"/>
    <s v="LT SOLAR"/>
    <m/>
    <n v="0"/>
    <s v="LT SOLAR"/>
    <s v="LTSURG092322"/>
    <d v="2023-09-30T00:00:00"/>
    <s v="LT SOLAR"/>
    <n v="998631"/>
    <s v="NOS"/>
    <n v="1"/>
    <s v="CGST + SGST - 18%"/>
    <n v="217485.41000000006"/>
    <m/>
    <n v="19573.686900000004"/>
    <n v="19573.686900000004"/>
    <m/>
    <m/>
    <n v="39147.440000000017"/>
    <s v="UNREGISTERED"/>
    <s v="SEP"/>
  </r>
  <r>
    <x v="22"/>
    <n v="1.3"/>
    <s v="LT SOLAR"/>
    <m/>
    <n v="0"/>
    <s v="LT SOLAR"/>
    <s v="LTSURG092323"/>
    <d v="2023-09-30T00:00:00"/>
    <s v="LT SOLAR"/>
    <n v="998631"/>
    <s v="NOS"/>
    <n v="1"/>
    <s v="CGST + SGST - 18%"/>
    <n v="271731.64000000007"/>
    <m/>
    <n v="24455.847600000005"/>
    <n v="24455.847600000005"/>
    <m/>
    <m/>
    <n v="48911.56"/>
    <s v="UNREGISTERED"/>
    <s v="SEP"/>
  </r>
  <r>
    <x v="23"/>
    <n v="1.3"/>
    <s v="LT SOLAR"/>
    <m/>
    <n v="0"/>
    <s v="LT SOLAR"/>
    <s v="LTSURG092324"/>
    <d v="2023-09-30T00:00:00"/>
    <s v="LT SOLAR"/>
    <n v="998631"/>
    <s v="NOS"/>
    <n v="1"/>
    <s v="CGST + SGST - 18%"/>
    <n v="1006729.2199999995"/>
    <m/>
    <n v="90605.629799999952"/>
    <n v="90605.629799999952"/>
    <m/>
    <m/>
    <n v="181211.16000000015"/>
    <s v="UNREGISTERED"/>
    <s v="SEP"/>
  </r>
  <r>
    <x v="24"/>
    <n v="1.3"/>
    <s v="LT SOLAR"/>
    <m/>
    <n v="0"/>
    <s v="LT SOLAR"/>
    <s v="LTSURG092325"/>
    <d v="2023-09-30T00:00:00"/>
    <s v="LT SOLAR"/>
    <n v="998631"/>
    <s v="NOS"/>
    <n v="1"/>
    <s v="CGST + SGST - 18%"/>
    <n v="60049.65"/>
    <m/>
    <n v="5404.4684999999999"/>
    <n v="5404.4684999999999"/>
    <m/>
    <m/>
    <n v="10808.980000000001"/>
    <s v="UNREGISTERED"/>
    <s v="SEP"/>
  </r>
  <r>
    <x v="25"/>
    <n v="1.3"/>
    <s v="LT SOLAR"/>
    <m/>
    <n v="0"/>
    <s v="LT SOLAR"/>
    <s v="LTSURG092326"/>
    <d v="2023-09-30T00:00:00"/>
    <s v="LT SOLAR"/>
    <n v="998631"/>
    <s v="NOS"/>
    <n v="1"/>
    <s v="CGST + SGST - 18%"/>
    <n v="1822912.2000000004"/>
    <m/>
    <n v="164062.09800000003"/>
    <n v="164062.09800000003"/>
    <m/>
    <m/>
    <n v="328124.22000000003"/>
    <s v="UNREGISTERED"/>
    <s v="SEP"/>
  </r>
  <r>
    <x v="26"/>
    <n v="1.3"/>
    <s v="LT SOLAR"/>
    <m/>
    <n v="0"/>
    <s v="LT SOLAR"/>
    <s v="LTSURG092327"/>
    <d v="2023-09-30T00:00:00"/>
    <s v="LT SOLAR"/>
    <n v="998631"/>
    <s v="NOS"/>
    <n v="1"/>
    <s v="CGST + SGST - 18%"/>
    <n v="239576.40000000008"/>
    <m/>
    <n v="21561.876000000007"/>
    <n v="21561.876000000007"/>
    <m/>
    <m/>
    <n v="43123.799999999996"/>
    <s v="UNREGISTERED"/>
    <s v="SEP"/>
  </r>
  <r>
    <x v="27"/>
    <n v="1.3"/>
    <s v="LT SOLAR"/>
    <m/>
    <n v="0"/>
    <s v="LT SOLAR"/>
    <s v="LTSURG092328"/>
    <d v="2023-09-30T00:00:00"/>
    <s v="LT SOLAR"/>
    <n v="998631"/>
    <s v="NOS"/>
    <n v="1"/>
    <s v="CGST + SGST - 18%"/>
    <n v="123182.64"/>
    <m/>
    <n v="11086.437599999999"/>
    <n v="11086.437599999999"/>
    <m/>
    <m/>
    <n v="22172.920000000006"/>
    <s v="UNREGISTERED"/>
    <s v="SEP"/>
  </r>
  <r>
    <x v="28"/>
    <n v="1.3"/>
    <s v="LT SOLAR"/>
    <m/>
    <n v="0"/>
    <s v="LT SOLAR"/>
    <s v="LTSURG092329"/>
    <d v="2023-09-30T00:00:00"/>
    <s v="LT SOLAR"/>
    <n v="998631"/>
    <s v="NOS"/>
    <n v="1"/>
    <s v="CGST + SGST - 18%"/>
    <n v="182056.31000000008"/>
    <m/>
    <n v="16385.067900000005"/>
    <n v="16385.067900000005"/>
    <m/>
    <m/>
    <n v="32770.159999999996"/>
    <s v="UNREGISTERED"/>
    <s v="SEP"/>
  </r>
  <r>
    <x v="29"/>
    <n v="1.3"/>
    <s v="LT SOLAR"/>
    <m/>
    <n v="0"/>
    <s v="LT SOLAR"/>
    <s v="LTSURG092330"/>
    <d v="2023-09-30T00:00:00"/>
    <s v="LT SOLAR"/>
    <n v="998631"/>
    <s v="NOS"/>
    <n v="1"/>
    <s v="CGST + SGST - 18%"/>
    <n v="1191321.4700000002"/>
    <m/>
    <n v="107218.93230000001"/>
    <n v="107218.93230000001"/>
    <m/>
    <m/>
    <n v="214437.89999999991"/>
    <s v="UNREGISTERED"/>
    <s v="SEP"/>
  </r>
  <r>
    <x v="30"/>
    <n v="1.3"/>
    <s v="LT SOLAR"/>
    <m/>
    <n v="0"/>
    <s v="LT SOLAR"/>
    <s v="LTSURG092331"/>
    <d v="2023-09-30T00:00:00"/>
    <s v="LT SOLAR"/>
    <n v="998631"/>
    <s v="NOS"/>
    <n v="1"/>
    <s v="CGST + SGST - 18%"/>
    <n v="195571.80000000005"/>
    <m/>
    <n v="17601.462000000003"/>
    <n v="17601.462000000003"/>
    <m/>
    <m/>
    <n v="35202.87999999999"/>
    <s v="UNREGISTERED"/>
    <s v="SEP"/>
  </r>
  <r>
    <x v="31"/>
    <n v="1.3"/>
    <s v="LT SOLAR"/>
    <m/>
    <n v="0"/>
    <s v="LT SOLAR"/>
    <s v="LTSURG092332"/>
    <d v="2023-09-30T00:00:00"/>
    <s v="LT SOLAR"/>
    <n v="998631"/>
    <s v="NOS"/>
    <n v="1"/>
    <s v="CGST + SGST - 18%"/>
    <n v="481198.71999999986"/>
    <m/>
    <n v="43307.884799999985"/>
    <n v="43307.884799999985"/>
    <m/>
    <m/>
    <n v="86615.739999999991"/>
    <s v="UNREGISTERED"/>
    <s v="SEP"/>
  </r>
  <r>
    <x v="32"/>
    <n v="1.3"/>
    <s v="LT SOLAR"/>
    <m/>
    <n v="0"/>
    <s v="LT SOLAR"/>
    <s v="LTSURG092333"/>
    <d v="2023-09-30T00:00:00"/>
    <s v="LT SOLAR"/>
    <n v="998631"/>
    <s v="NOS"/>
    <n v="1"/>
    <s v="CGST + SGST - 18%"/>
    <n v="227822.33000000005"/>
    <m/>
    <n v="20504.009700000002"/>
    <n v="20504.009700000002"/>
    <m/>
    <m/>
    <n v="41007.979999999989"/>
    <s v="UNREGISTERED"/>
    <s v="SEP"/>
  </r>
  <r>
    <x v="33"/>
    <n v="1.3"/>
    <s v="LT SOLAR"/>
    <m/>
    <n v="0"/>
    <s v="LT SOLAR"/>
    <s v="LTSURG092334"/>
    <d v="2023-09-30T00:00:00"/>
    <s v="LT SOLAR"/>
    <n v="998631"/>
    <s v="NOS"/>
    <n v="1"/>
    <s v="CGST + SGST - 18%"/>
    <n v="158512.73999999996"/>
    <m/>
    <n v="14266.146599999996"/>
    <n v="14266.146599999996"/>
    <m/>
    <m/>
    <n v="28532.300000000003"/>
    <s v="UNREGISTERED"/>
    <s v="SEP"/>
  </r>
  <r>
    <x v="34"/>
    <n v="1.3"/>
    <s v="LT SOLAR"/>
    <m/>
    <n v="0"/>
    <s v="LT SOLAR"/>
    <s v="LTSURG092335"/>
    <d v="2023-09-30T00:00:00"/>
    <s v="LT SOLAR"/>
    <n v="998631"/>
    <s v="NOS"/>
    <n v="1"/>
    <s v="CGST + SGST - 18%"/>
    <n v="781197.26000000013"/>
    <m/>
    <n v="70307.753400000016"/>
    <n v="70307.753400000016"/>
    <m/>
    <m/>
    <n v="140615.4000000002"/>
    <s v="UNREGISTERED"/>
    <s v="SEP"/>
  </r>
  <r>
    <x v="35"/>
    <n v="1.3"/>
    <s v="LT SOLAR"/>
    <m/>
    <n v="0"/>
    <s v="LT SOLAR"/>
    <s v="LTSURG092336"/>
    <d v="2023-09-30T00:00:00"/>
    <s v="LT SOLAR"/>
    <n v="998631"/>
    <s v="NOS"/>
    <n v="1"/>
    <s v="CGST + SGST - 18%"/>
    <n v="213125.35"/>
    <m/>
    <n v="19181.281500000001"/>
    <n v="19181.281500000001"/>
    <m/>
    <m/>
    <n v="38362.539999999994"/>
    <s v="UNREGISTERED"/>
    <s v="SEP"/>
  </r>
  <r>
    <x v="36"/>
    <n v="1.3"/>
    <s v="LT SOLAR"/>
    <m/>
    <n v="0"/>
    <s v="LT SOLAR"/>
    <s v="LTSURG092337"/>
    <d v="2023-09-30T00:00:00"/>
    <s v="LT SOLAR"/>
    <n v="998631"/>
    <s v="NOS"/>
    <n v="1"/>
    <s v="CGST + SGST - 18%"/>
    <n v="3557282.8900000029"/>
    <m/>
    <n v="320155.46010000026"/>
    <n v="320155.46010000026"/>
    <m/>
    <m/>
    <n v="640310.59999999974"/>
    <s v="UNREGISTERED"/>
    <s v="SEP"/>
  </r>
  <r>
    <x v="37"/>
    <n v="1.3"/>
    <s v="LT SOLAR"/>
    <m/>
    <n v="0"/>
    <s v="LT SOLAR"/>
    <s v="LTSURG092338"/>
    <d v="2023-09-30T00:00:00"/>
    <s v="LT SOLAR"/>
    <n v="998631"/>
    <s v="NOS"/>
    <n v="1"/>
    <s v="CGST + SGST - 18%"/>
    <n v="295691.3499999998"/>
    <m/>
    <n v="26612.221499999981"/>
    <n v="26612.221499999981"/>
    <m/>
    <m/>
    <n v="53224.419999999991"/>
    <s v="UNREGISTERED"/>
    <s v="SEP"/>
  </r>
  <r>
    <x v="38"/>
    <n v="1.3"/>
    <s v="LT SOLAR"/>
    <m/>
    <n v="0"/>
    <s v="LT SOLAR"/>
    <s v="LTSURG092339"/>
    <d v="2023-09-30T00:00:00"/>
    <s v="LT SOLAR"/>
    <n v="998631"/>
    <s v="NOS"/>
    <n v="1"/>
    <s v="CGST + SGST - 18%"/>
    <n v="1284368.3999999994"/>
    <m/>
    <n v="115593.15599999994"/>
    <n v="115593.15599999994"/>
    <m/>
    <m/>
    <n v="231186.33999999968"/>
    <s v="UNREGISTERED"/>
    <s v="SEP"/>
  </r>
  <r>
    <x v="39"/>
    <n v="1.3"/>
    <s v="LT SOLAR"/>
    <m/>
    <n v="0"/>
    <s v="LT SOLAR"/>
    <s v="LTSURG092340"/>
    <d v="2023-09-30T00:00:00"/>
    <s v="LT SOLAR"/>
    <n v="998631"/>
    <s v="NOS"/>
    <n v="1"/>
    <s v="CGST + SGST - 18%"/>
    <n v="512538.24999999953"/>
    <m/>
    <n v="46128.442499999954"/>
    <n v="46128.442499999954"/>
    <m/>
    <m/>
    <n v="92257.04"/>
    <s v="UNREGISTERED"/>
    <s v="SEP"/>
  </r>
  <r>
    <x v="40"/>
    <n v="1.3"/>
    <s v="LT SOLAR"/>
    <m/>
    <n v="0"/>
    <s v="LT SOLAR"/>
    <s v="LTSURG092341"/>
    <d v="2023-09-30T00:00:00"/>
    <s v="LT SOLAR"/>
    <n v="998631"/>
    <s v="NOS"/>
    <n v="1"/>
    <s v="CGST + SGST - 18%"/>
    <n v="523140.25"/>
    <m/>
    <n v="47082.622499999998"/>
    <n v="47082.622499999998"/>
    <m/>
    <m/>
    <n v="94165.400000000023"/>
    <s v="UNREGISTERED"/>
    <s v="SEP"/>
  </r>
  <r>
    <x v="41"/>
    <n v="1.3"/>
    <s v="LT SOLAR"/>
    <m/>
    <n v="0"/>
    <s v="LT SOLAR"/>
    <s v="LTSURG092342"/>
    <d v="2023-09-30T00:00:00"/>
    <s v="LT SOLAR"/>
    <n v="998631"/>
    <s v="NOS"/>
    <n v="1"/>
    <s v="CGST + SGST - 18%"/>
    <n v="440143.69000000006"/>
    <m/>
    <n v="39612.932100000005"/>
    <n v="39612.932100000005"/>
    <m/>
    <m/>
    <n v="79225.899999999921"/>
    <s v="UNREGISTERED"/>
    <s v="SEP"/>
  </r>
  <r>
    <x v="42"/>
    <n v="1.3"/>
    <s v="LT SOLAR"/>
    <m/>
    <n v="0"/>
    <s v="LT SOLAR"/>
    <s v="LTSURG092343"/>
    <d v="2023-09-30T00:00:00"/>
    <s v="LT SOLAR"/>
    <n v="998631"/>
    <s v="NOS"/>
    <n v="1"/>
    <s v="CGST + SGST - 18%"/>
    <n v="249707.09"/>
    <m/>
    <n v="22473.6381"/>
    <n v="22473.6381"/>
    <m/>
    <m/>
    <n v="44947.32"/>
    <s v="UNREGISTERED"/>
    <s v="SEP"/>
  </r>
  <r>
    <x v="43"/>
    <n v="1.3"/>
    <s v="LT SOLAR"/>
    <m/>
    <n v="0"/>
    <s v="LT SOLAR"/>
    <s v="LTSURG092344"/>
    <d v="2023-09-30T00:00:00"/>
    <s v="LT SOLAR"/>
    <n v="998631"/>
    <s v="NOS"/>
    <n v="1"/>
    <s v="CGST + SGST - 18%"/>
    <n v="769658.26"/>
    <m/>
    <n v="69269.243399999992"/>
    <n v="69269.243399999992"/>
    <m/>
    <m/>
    <n v="138538.56000000006"/>
    <s v="UNREGISTERED"/>
    <s v="SEP"/>
  </r>
  <r>
    <x v="0"/>
    <n v="2210"/>
    <s v="LT SOLAR"/>
    <m/>
    <m/>
    <s v="LT SOLAR"/>
    <s v="LTURGSOL102301"/>
    <d v="2023-10-31T00:00:00"/>
    <s v="LT SOLAR"/>
    <n v="998631"/>
    <s v="NOS"/>
    <n v="1"/>
    <n v="0.18"/>
    <n v="1881062.7899999986"/>
    <n v="0"/>
    <n v="169295.65"/>
    <n v="169295.65"/>
    <m/>
    <m/>
    <n v="21845473"/>
    <s v="UNREGISTERED"/>
    <s v="OCT"/>
  </r>
  <r>
    <x v="1"/>
    <n v="2208"/>
    <s v="LT SOLAR"/>
    <m/>
    <m/>
    <s v="LT SOLAR"/>
    <s v="LTURGSOL102302"/>
    <d v="2023-10-31T00:00:00"/>
    <s v="LT SOLAR"/>
    <n v="998631"/>
    <s v="NOS"/>
    <n v="1"/>
    <n v="0.18"/>
    <n v="1207470.899999999"/>
    <n v="0"/>
    <n v="108672.38"/>
    <n v="108672.38"/>
    <m/>
    <m/>
    <n v="17080220"/>
    <s v="UNREGISTERED"/>
    <s v="OCT"/>
  </r>
  <r>
    <x v="2"/>
    <n v="2203"/>
    <s v="LT SOLAR"/>
    <m/>
    <m/>
    <s v="LT SOLAR"/>
    <s v="LTURGSOL102303"/>
    <d v="2023-10-31T00:00:00"/>
    <s v="LT SOLAR"/>
    <n v="998631"/>
    <s v="NOS"/>
    <n v="1"/>
    <n v="0.18"/>
    <n v="2012198.54"/>
    <n v="0"/>
    <n v="181097.87"/>
    <n v="181097.87"/>
    <m/>
    <m/>
    <n v="27850339"/>
    <s v="UNREGISTERED"/>
    <s v="OCT"/>
  </r>
  <r>
    <x v="3"/>
    <n v="2203"/>
    <s v="LT SOLAR"/>
    <m/>
    <m/>
    <s v="LT SOLAR"/>
    <s v="LTURGSOL102304"/>
    <d v="2023-10-31T00:00:00"/>
    <s v="LT SOLAR"/>
    <n v="998631"/>
    <s v="NOS"/>
    <n v="1"/>
    <n v="0.18"/>
    <n v="877493.16999999899"/>
    <n v="0"/>
    <n v="78974.39"/>
    <n v="78974.39"/>
    <m/>
    <m/>
    <n v="11063424"/>
    <s v="UNREGISTERED"/>
    <s v="OCT"/>
  </r>
  <r>
    <x v="4"/>
    <n v="2205"/>
    <s v="LT SOLAR"/>
    <m/>
    <m/>
    <s v="LT SOLAR"/>
    <s v="LTURGSOL102305"/>
    <d v="2023-10-31T00:00:00"/>
    <s v="LT SOLAR"/>
    <n v="998631"/>
    <s v="NOS"/>
    <n v="1"/>
    <n v="0.18"/>
    <n v="1393122.619999998"/>
    <n v="0"/>
    <n v="125381.04"/>
    <n v="125381.04"/>
    <m/>
    <m/>
    <n v="16732346"/>
    <s v="UNREGISTERED"/>
    <s v="OCT"/>
  </r>
  <r>
    <x v="5"/>
    <n v="2206"/>
    <s v="LT SOLAR"/>
    <m/>
    <m/>
    <s v="LT SOLAR"/>
    <s v="LTURGSOL102306"/>
    <d v="2023-10-31T00:00:00"/>
    <s v="LT SOLAR"/>
    <n v="998631"/>
    <s v="NOS"/>
    <n v="1"/>
    <n v="0.18"/>
    <n v="788871.70999999868"/>
    <n v="0"/>
    <n v="70998.45"/>
    <n v="70998.45"/>
    <m/>
    <m/>
    <n v="8947129"/>
    <s v="UNREGISTERED"/>
    <s v="OCT"/>
  </r>
  <r>
    <x v="6"/>
    <n v="2201"/>
    <s v="LT SOLAR"/>
    <m/>
    <m/>
    <s v="LT SOLAR"/>
    <s v="LTURGSOL102307"/>
    <d v="2023-10-31T00:00:00"/>
    <s v="LT SOLAR"/>
    <n v="998631"/>
    <s v="NOS"/>
    <n v="1"/>
    <n v="0.18"/>
    <n v="1045230.6599999977"/>
    <n v="0"/>
    <n v="94070.76"/>
    <n v="94070.76"/>
    <m/>
    <m/>
    <n v="13429100"/>
    <s v="UNREGISTERED"/>
    <s v="OCT"/>
  </r>
  <r>
    <x v="7"/>
    <n v="2202"/>
    <s v="LT SOLAR"/>
    <m/>
    <m/>
    <s v="LT SOLAR"/>
    <s v="LTURGSOL102308"/>
    <d v="2023-10-31T00:00:00"/>
    <s v="LT SOLAR"/>
    <n v="998631"/>
    <s v="NOS"/>
    <n v="1"/>
    <n v="0.18"/>
    <n v="1391198.9300000027"/>
    <n v="0"/>
    <n v="125207.9"/>
    <n v="125207.9"/>
    <m/>
    <m/>
    <n v="17694752"/>
    <s v="UNREGISTERED"/>
    <s v="OCT"/>
  </r>
  <r>
    <x v="8"/>
    <n v="2207"/>
    <s v="LT SOLAR"/>
    <m/>
    <m/>
    <s v="LT SOLAR"/>
    <s v="LTURGSOL102309"/>
    <d v="2023-10-31T00:00:00"/>
    <s v="LT SOLAR"/>
    <n v="998631"/>
    <s v="NOS"/>
    <n v="1"/>
    <n v="0.18"/>
    <n v="1189968.2199999983"/>
    <n v="0"/>
    <n v="107097.14"/>
    <n v="107097.14"/>
    <m/>
    <m/>
    <n v="14920409"/>
    <s v="UNREGISTERED"/>
    <s v="OCT"/>
  </r>
  <r>
    <x v="9"/>
    <n v="2244"/>
    <s v="LT SOLAR"/>
    <m/>
    <m/>
    <s v="LT SOLAR"/>
    <s v="LTURGSOL102310"/>
    <d v="2023-10-31T00:00:00"/>
    <s v="LT SOLAR"/>
    <n v="998631"/>
    <s v="NOS"/>
    <n v="1"/>
    <n v="0.18"/>
    <n v="338266.09999999986"/>
    <n v="0"/>
    <n v="30443.95"/>
    <n v="30443.95"/>
    <m/>
    <m/>
    <n v="4173578"/>
    <s v="UNREGISTERED"/>
    <s v="OCT"/>
  </r>
  <r>
    <x v="10"/>
    <n v="2237"/>
    <s v="LT SOLAR"/>
    <m/>
    <m/>
    <s v="LT SOLAR"/>
    <s v="LTURGSOL102311"/>
    <d v="2023-10-31T00:00:00"/>
    <s v="LT SOLAR"/>
    <n v="998631"/>
    <s v="NOS"/>
    <n v="1"/>
    <n v="0.18"/>
    <n v="255664.00000000003"/>
    <n v="0"/>
    <n v="23009.759999999998"/>
    <n v="23009.759999999998"/>
    <m/>
    <m/>
    <n v="2484460"/>
    <s v="UNREGISTERED"/>
    <s v="OCT"/>
  </r>
  <r>
    <x v="11"/>
    <n v="2222"/>
    <s v="LT SOLAR"/>
    <m/>
    <m/>
    <s v="LT SOLAR"/>
    <s v="LTURGSOL102312"/>
    <d v="2023-10-31T00:00:00"/>
    <s v="LT SOLAR"/>
    <n v="998631"/>
    <s v="NOS"/>
    <n v="1"/>
    <n v="0.18"/>
    <n v="537691.45999999973"/>
    <n v="0"/>
    <n v="48392.23"/>
    <n v="48392.23"/>
    <m/>
    <m/>
    <n v="5620980"/>
    <s v="UNREGISTERED"/>
    <s v="OCT"/>
  </r>
  <r>
    <x v="12"/>
    <n v="2215"/>
    <s v="LT SOLAR"/>
    <m/>
    <m/>
    <s v="LT SOLAR"/>
    <s v="LTURGSOL102313"/>
    <d v="2023-10-31T00:00:00"/>
    <s v="LT SOLAR"/>
    <n v="998631"/>
    <s v="NOS"/>
    <n v="1"/>
    <n v="0.18"/>
    <n v="1661381.9399999988"/>
    <n v="0"/>
    <n v="149524.37"/>
    <n v="149524.37"/>
    <m/>
    <m/>
    <n v="16894616"/>
    <s v="UNREGISTERED"/>
    <s v="OCT"/>
  </r>
  <r>
    <x v="13"/>
    <n v="2216"/>
    <s v="LT SOLAR"/>
    <m/>
    <m/>
    <s v="LT SOLAR"/>
    <s v="LTURGSOL102314"/>
    <d v="2023-10-31T00:00:00"/>
    <s v="LT SOLAR"/>
    <n v="998631"/>
    <s v="NOS"/>
    <n v="1"/>
    <n v="0.18"/>
    <n v="335429.37"/>
    <n v="0"/>
    <n v="30188.639999999999"/>
    <n v="30188.639999999999"/>
    <m/>
    <m/>
    <n v="2744151"/>
    <s v="UNREGISTERED"/>
    <s v="OCT"/>
  </r>
  <r>
    <x v="14"/>
    <n v="2243"/>
    <s v="LT SOLAR"/>
    <m/>
    <m/>
    <s v="LT SOLAR"/>
    <s v="LTURGSOL102315"/>
    <d v="2023-10-31T00:00:00"/>
    <s v="LT SOLAR"/>
    <n v="998631"/>
    <s v="NOS"/>
    <n v="1"/>
    <n v="0.18"/>
    <n v="181813.62999999998"/>
    <n v="0"/>
    <n v="16363.23"/>
    <n v="16363.23"/>
    <m/>
    <m/>
    <n v="2066516"/>
    <s v="UNREGISTERED"/>
    <s v="OCT"/>
  </r>
  <r>
    <x v="15"/>
    <n v="2204"/>
    <s v="LT SOLAR"/>
    <m/>
    <m/>
    <s v="LT SOLAR"/>
    <s v="LTURGSOL102316"/>
    <d v="2023-10-31T00:00:00"/>
    <s v="LT SOLAR"/>
    <n v="998631"/>
    <s v="NOS"/>
    <n v="1"/>
    <n v="0.18"/>
    <n v="284604.1700000001"/>
    <n v="0"/>
    <n v="25614.38"/>
    <n v="25614.38"/>
    <m/>
    <m/>
    <n v="3019496"/>
    <s v="UNREGISTERED"/>
    <s v="OCT"/>
  </r>
  <r>
    <x v="16"/>
    <n v="2228"/>
    <s v="LT SOLAR"/>
    <m/>
    <m/>
    <s v="LT SOLAR"/>
    <s v="LTURGSOL102317"/>
    <d v="2023-10-31T00:00:00"/>
    <s v="LT SOLAR"/>
    <n v="998631"/>
    <s v="NOS"/>
    <n v="1"/>
    <n v="0.18"/>
    <n v="395563.31000000006"/>
    <n v="0"/>
    <n v="35600.699999999997"/>
    <n v="35600.699999999997"/>
    <m/>
    <m/>
    <n v="4690790"/>
    <s v="UNREGISTERED"/>
    <s v="OCT"/>
  </r>
  <r>
    <x v="17"/>
    <n v="2232"/>
    <s v="LT SOLAR"/>
    <m/>
    <m/>
    <s v="LT SOLAR"/>
    <s v="LTURGSOL102318"/>
    <d v="2023-10-31T00:00:00"/>
    <s v="LT SOLAR"/>
    <n v="998631"/>
    <s v="NOS"/>
    <n v="1"/>
    <n v="0.18"/>
    <n v="1773785.3200000008"/>
    <n v="0"/>
    <n v="159640.68"/>
    <n v="159640.68"/>
    <m/>
    <m/>
    <n v="15796066"/>
    <s v="UNREGISTERED"/>
    <s v="OCT"/>
  </r>
  <r>
    <x v="18"/>
    <n v="2238"/>
    <s v="LT SOLAR"/>
    <m/>
    <m/>
    <s v="LT SOLAR"/>
    <s v="LTURGSOL102319"/>
    <d v="2023-10-31T00:00:00"/>
    <s v="LT SOLAR"/>
    <n v="998631"/>
    <s v="NOS"/>
    <n v="1"/>
    <n v="0.18"/>
    <n v="365610.39999999991"/>
    <n v="0"/>
    <n v="32904.94"/>
    <n v="32904.94"/>
    <m/>
    <m/>
    <n v="4422782"/>
    <s v="UNREGISTERED"/>
    <s v="OCT"/>
  </r>
  <r>
    <x v="19"/>
    <n v="2221"/>
    <s v="LT SOLAR"/>
    <m/>
    <m/>
    <s v="LT SOLAR"/>
    <s v="LTURGSOL102320"/>
    <d v="2023-10-31T00:00:00"/>
    <s v="LT SOLAR"/>
    <n v="998631"/>
    <s v="NOS"/>
    <n v="1"/>
    <n v="0.18"/>
    <n v="468012.03999999986"/>
    <n v="0"/>
    <n v="42121.08"/>
    <n v="42121.08"/>
    <m/>
    <m/>
    <n v="4710745"/>
    <s v="UNREGISTERED"/>
    <s v="OCT"/>
  </r>
  <r>
    <x v="20"/>
    <n v="2220"/>
    <s v="LT SOLAR"/>
    <m/>
    <m/>
    <s v="LT SOLAR"/>
    <s v="LTURGSOL102321"/>
    <d v="2023-10-31T00:00:00"/>
    <s v="LT SOLAR"/>
    <n v="998631"/>
    <s v="NOS"/>
    <n v="1"/>
    <n v="0.18"/>
    <n v="694886.0499999997"/>
    <n v="0"/>
    <n v="62539.74"/>
    <n v="62539.74"/>
    <m/>
    <m/>
    <n v="7099730"/>
    <s v="UNREGISTERED"/>
    <s v="OCT"/>
  </r>
  <r>
    <x v="21"/>
    <n v="2217"/>
    <s v="LT SOLAR"/>
    <m/>
    <m/>
    <s v="LT SOLAR"/>
    <s v="LTURGSOL102322"/>
    <d v="2023-10-31T00:00:00"/>
    <s v="LT SOLAR"/>
    <n v="998631"/>
    <s v="NOS"/>
    <n v="1"/>
    <n v="0.18"/>
    <n v="225426.54000000007"/>
    <n v="0"/>
    <n v="20288.39"/>
    <n v="20288.39"/>
    <m/>
    <m/>
    <n v="1833392"/>
    <s v="UNREGISTERED"/>
    <s v="OCT"/>
  </r>
  <r>
    <x v="22"/>
    <n v="2234"/>
    <s v="LT SOLAR"/>
    <m/>
    <m/>
    <s v="LT SOLAR"/>
    <s v="LTURGSOL102323"/>
    <d v="2023-10-31T00:00:00"/>
    <s v="LT SOLAR"/>
    <n v="998631"/>
    <s v="NOS"/>
    <n v="1"/>
    <n v="0.18"/>
    <n v="271354.23"/>
    <n v="0"/>
    <n v="24421.88"/>
    <n v="24421.88"/>
    <m/>
    <m/>
    <n v="2975421"/>
    <s v="UNREGISTERED"/>
    <s v="OCT"/>
  </r>
  <r>
    <x v="23"/>
    <n v="2218"/>
    <s v="LT SOLAR"/>
    <m/>
    <m/>
    <s v="LT SOLAR"/>
    <s v="LTURGSOL102324"/>
    <d v="2023-10-31T00:00:00"/>
    <s v="LT SOLAR"/>
    <n v="998631"/>
    <s v="NOS"/>
    <n v="1"/>
    <n v="0.18"/>
    <n v="1092546.1399999999"/>
    <n v="0"/>
    <n v="98329.15"/>
    <n v="98329.15"/>
    <m/>
    <m/>
    <n v="9788861"/>
    <s v="UNREGISTERED"/>
    <s v="OCT"/>
  </r>
  <r>
    <x v="24"/>
    <n v="2213"/>
    <s v="LT SOLAR"/>
    <m/>
    <m/>
    <s v="LT SOLAR"/>
    <s v="LTURGSOL102325"/>
    <d v="2023-10-31T00:00:00"/>
    <s v="LT SOLAR"/>
    <n v="998631"/>
    <s v="NOS"/>
    <n v="1"/>
    <n v="0.18"/>
    <n v="75172.989999999991"/>
    <n v="0"/>
    <n v="6765.57"/>
    <n v="6765.57"/>
    <m/>
    <m/>
    <n v="895608"/>
    <s v="UNREGISTERED"/>
    <s v="OCT"/>
  </r>
  <r>
    <x v="25"/>
    <n v="2214"/>
    <s v="LT SOLAR"/>
    <m/>
    <m/>
    <s v="LT SOLAR"/>
    <s v="LTURGSOL102326"/>
    <d v="2023-10-31T00:00:00"/>
    <s v="LT SOLAR"/>
    <n v="998631"/>
    <s v="NOS"/>
    <n v="1"/>
    <n v="0.18"/>
    <n v="1663655.3300000003"/>
    <n v="0"/>
    <n v="149728.98000000001"/>
    <n v="149728.98000000001"/>
    <m/>
    <m/>
    <n v="22943934"/>
    <s v="UNREGISTERED"/>
    <s v="OCT"/>
  </r>
  <r>
    <x v="26"/>
    <n v="2230"/>
    <s v="LT SOLAR"/>
    <m/>
    <m/>
    <s v="LT SOLAR"/>
    <s v="LTURGSOL102327"/>
    <d v="2023-10-31T00:00:00"/>
    <s v="LT SOLAR"/>
    <n v="998631"/>
    <s v="NOS"/>
    <n v="1"/>
    <n v="0.18"/>
    <n v="246025.86"/>
    <n v="0"/>
    <n v="22142.33"/>
    <n v="22142.33"/>
    <m/>
    <m/>
    <n v="2505130"/>
    <s v="UNREGISTERED"/>
    <s v="OCT"/>
  </r>
  <r>
    <x v="27"/>
    <n v="2235"/>
    <s v="LT SOLAR"/>
    <m/>
    <m/>
    <s v="LT SOLAR"/>
    <s v="LTURGSOL102328"/>
    <d v="2023-10-31T00:00:00"/>
    <s v="LT SOLAR"/>
    <n v="998631"/>
    <s v="NOS"/>
    <n v="1"/>
    <n v="0.18"/>
    <n v="252319.49000000002"/>
    <n v="0"/>
    <n v="22708.75"/>
    <n v="22708.75"/>
    <m/>
    <m/>
    <n v="2155248"/>
    <s v="UNREGISTERED"/>
    <s v="OCT"/>
  </r>
  <r>
    <x v="28"/>
    <n v="2224"/>
    <s v="LT SOLAR"/>
    <m/>
    <m/>
    <s v="LT SOLAR"/>
    <s v="LTURGSOL102329"/>
    <d v="2023-10-31T00:00:00"/>
    <s v="LT SOLAR"/>
    <n v="998631"/>
    <s v="NOS"/>
    <n v="1"/>
    <n v="0.18"/>
    <n v="173899.81000000003"/>
    <n v="0"/>
    <n v="15650.98"/>
    <n v="15650.98"/>
    <m/>
    <m/>
    <n v="1533314"/>
    <s v="UNREGISTERED"/>
    <s v="OCT"/>
  </r>
  <r>
    <x v="29"/>
    <n v="2219"/>
    <s v="LT SOLAR"/>
    <m/>
    <m/>
    <s v="LT SOLAR"/>
    <s v="LTURGSOL102330"/>
    <d v="2023-10-31T00:00:00"/>
    <s v="LT SOLAR"/>
    <n v="998631"/>
    <s v="NOS"/>
    <n v="1"/>
    <n v="0.18"/>
    <n v="1122484.6100000015"/>
    <n v="0"/>
    <n v="101023.61"/>
    <n v="101023.61"/>
    <m/>
    <m/>
    <n v="12147368"/>
    <s v="UNREGISTERED"/>
    <s v="OCT"/>
  </r>
  <r>
    <x v="30"/>
    <n v="2225"/>
    <s v="LT SOLAR"/>
    <m/>
    <m/>
    <s v="LT SOLAR"/>
    <s v="LTURGSOL102331"/>
    <d v="2023-10-31T00:00:00"/>
    <s v="LT SOLAR"/>
    <n v="998631"/>
    <s v="NOS"/>
    <n v="1"/>
    <n v="0.18"/>
    <n v="175896.22999999992"/>
    <n v="0"/>
    <n v="15830.66"/>
    <n v="15830.66"/>
    <m/>
    <m/>
    <n v="1821347"/>
    <s v="UNREGISTERED"/>
    <s v="OCT"/>
  </r>
  <r>
    <x v="31"/>
    <n v="2233"/>
    <s v="LT SOLAR"/>
    <m/>
    <m/>
    <s v="LT SOLAR"/>
    <s v="LTURGSOL102332"/>
    <d v="2023-10-31T00:00:00"/>
    <s v="LT SOLAR"/>
    <n v="998631"/>
    <s v="NOS"/>
    <n v="1"/>
    <n v="0.18"/>
    <n v="525718.73999999964"/>
    <n v="0"/>
    <n v="47314.69"/>
    <n v="47314.69"/>
    <m/>
    <m/>
    <n v="5529913"/>
    <s v="UNREGISTERED"/>
    <s v="OCT"/>
  </r>
  <r>
    <x v="32"/>
    <n v="2223"/>
    <s v="LT SOLAR"/>
    <m/>
    <m/>
    <s v="LT SOLAR"/>
    <s v="LTURGSOL102333"/>
    <d v="2023-10-31T00:00:00"/>
    <s v="LT SOLAR"/>
    <n v="998631"/>
    <s v="NOS"/>
    <n v="1"/>
    <n v="0.18"/>
    <n v="315221.98999999993"/>
    <n v="0"/>
    <n v="28369.98"/>
    <n v="28369.98"/>
    <m/>
    <m/>
    <n v="3679318"/>
    <s v="UNREGISTERED"/>
    <s v="OCT"/>
  </r>
  <r>
    <x v="33"/>
    <n v="2236"/>
    <s v="LT SOLAR"/>
    <m/>
    <m/>
    <s v="LT SOLAR"/>
    <s v="LTURGSOL102334"/>
    <d v="2023-10-31T00:00:00"/>
    <s v="LT SOLAR"/>
    <n v="998631"/>
    <s v="NOS"/>
    <n v="1"/>
    <n v="0.18"/>
    <n v="108602.43000000001"/>
    <n v="0"/>
    <n v="9774.2199999999993"/>
    <n v="9774.2199999999993"/>
    <m/>
    <m/>
    <n v="1185764"/>
    <s v="UNREGISTERED"/>
    <s v="OCT"/>
  </r>
  <r>
    <x v="34"/>
    <n v="2227"/>
    <s v="LT SOLAR"/>
    <m/>
    <m/>
    <s v="LT SOLAR"/>
    <s v="LTURGSOL102335"/>
    <d v="2023-10-31T00:00:00"/>
    <s v="LT SOLAR"/>
    <n v="998631"/>
    <s v="NOS"/>
    <n v="1"/>
    <n v="0.18"/>
    <n v="673111.41999999958"/>
    <n v="0"/>
    <n v="60580.03"/>
    <n v="60580.03"/>
    <m/>
    <m/>
    <n v="7165876"/>
    <s v="UNREGISTERED"/>
    <s v="OCT"/>
  </r>
  <r>
    <x v="35"/>
    <n v="2240"/>
    <s v="LT SOLAR"/>
    <m/>
    <m/>
    <s v="LT SOLAR"/>
    <s v="LTURGSOL102336"/>
    <d v="2023-10-31T00:00:00"/>
    <s v="LT SOLAR"/>
    <n v="998631"/>
    <s v="NOS"/>
    <n v="1"/>
    <n v="0.18"/>
    <n v="231033.88999999998"/>
    <n v="0"/>
    <n v="20793.05"/>
    <n v="20793.05"/>
    <m/>
    <m/>
    <n v="2880773"/>
    <s v="UNREGISTERED"/>
    <s v="OCT"/>
  </r>
  <r>
    <x v="36"/>
    <n v="2212"/>
    <s v="LT SOLAR"/>
    <m/>
    <m/>
    <s v="LT SOLAR"/>
    <s v="LTURGSOL102337"/>
    <d v="2023-10-31T00:00:00"/>
    <s v="LT SOLAR"/>
    <n v="998631"/>
    <s v="NOS"/>
    <n v="1"/>
    <n v="0.18"/>
    <n v="4582728.8599999947"/>
    <n v="0"/>
    <n v="412445.6"/>
    <n v="412445.6"/>
    <m/>
    <m/>
    <n v="38819017"/>
    <s v="UNREGISTERED"/>
    <s v="OCT"/>
  </r>
  <r>
    <x v="37"/>
    <n v="2241"/>
    <s v="LT SOLAR"/>
    <m/>
    <m/>
    <s v="LT SOLAR"/>
    <s v="LTURGSOL102338"/>
    <d v="2023-10-31T00:00:00"/>
    <s v="LT SOLAR"/>
    <n v="998631"/>
    <s v="NOS"/>
    <n v="1"/>
    <n v="0.18"/>
    <n v="256905.83000000005"/>
    <n v="0"/>
    <n v="23121.52"/>
    <n v="23121.52"/>
    <m/>
    <m/>
    <n v="3024742"/>
    <s v="UNREGISTERED"/>
    <s v="OCT"/>
  </r>
  <r>
    <x v="38"/>
    <n v="2231"/>
    <s v="LT SOLAR"/>
    <m/>
    <m/>
    <s v="LT SOLAR"/>
    <s v="LTURGSOL102339"/>
    <d v="2023-10-31T00:00:00"/>
    <s v="LT SOLAR"/>
    <n v="998631"/>
    <s v="NOS"/>
    <n v="1"/>
    <n v="0.18"/>
    <n v="1367589.3299999991"/>
    <n v="0"/>
    <n v="123083.04"/>
    <n v="123083.04"/>
    <m/>
    <m/>
    <n v="13981146"/>
    <s v="UNREGISTERED"/>
    <s v="OCT"/>
  </r>
  <r>
    <x v="39"/>
    <n v="2226"/>
    <s v="LT SOLAR"/>
    <m/>
    <m/>
    <s v="LT SOLAR"/>
    <s v="LTURGSOL102340"/>
    <d v="2023-10-31T00:00:00"/>
    <s v="LT SOLAR"/>
    <n v="998631"/>
    <s v="NOS"/>
    <n v="1"/>
    <n v="0.18"/>
    <n v="730986.35999999987"/>
    <n v="0"/>
    <n v="65788.77"/>
    <n v="65788.77"/>
    <m/>
    <m/>
    <n v="6099575"/>
    <s v="UNREGISTERED"/>
    <s v="OCT"/>
  </r>
  <r>
    <x v="40"/>
    <n v="2211"/>
    <s v="LT SOLAR"/>
    <m/>
    <m/>
    <s v="LT SOLAR"/>
    <s v="LTURGSOL102341"/>
    <d v="2023-10-31T00:00:00"/>
    <s v="LT SOLAR"/>
    <n v="998631"/>
    <s v="NOS"/>
    <n v="1"/>
    <n v="0.18"/>
    <n v="617790.72999999952"/>
    <n v="0"/>
    <n v="55601.17"/>
    <n v="55601.17"/>
    <m/>
    <m/>
    <n v="6956150"/>
    <s v="UNREGISTERED"/>
    <s v="OCT"/>
  </r>
  <r>
    <x v="41"/>
    <n v="2239"/>
    <s v="LT SOLAR"/>
    <m/>
    <m/>
    <s v="LT SOLAR"/>
    <s v="LTURGSOL102342"/>
    <d v="2023-10-31T00:00:00"/>
    <s v="LT SOLAR"/>
    <n v="998631"/>
    <s v="NOS"/>
    <n v="1"/>
    <n v="0.18"/>
    <n v="422215.76999999903"/>
    <n v="0"/>
    <n v="37999.42"/>
    <n v="37999.42"/>
    <m/>
    <m/>
    <n v="6120621"/>
    <s v="UNREGISTERED"/>
    <s v="OCT"/>
  </r>
  <r>
    <x v="42"/>
    <n v="2242"/>
    <s v="LT SOLAR"/>
    <m/>
    <m/>
    <s v="LT SOLAR"/>
    <s v="LTURGSOL102343"/>
    <d v="2023-10-31T00:00:00"/>
    <s v="LT SOLAR"/>
    <n v="998631"/>
    <s v="NOS"/>
    <n v="1"/>
    <n v="0.18"/>
    <n v="299466.86000000004"/>
    <n v="0"/>
    <n v="26952.02"/>
    <n v="26952.02"/>
    <m/>
    <m/>
    <n v="3366553"/>
    <s v="UNREGISTERED"/>
    <s v="OCT"/>
  </r>
  <r>
    <x v="43"/>
    <n v="2229"/>
    <s v="LT SOLAR"/>
    <m/>
    <m/>
    <s v="LT SOLAR"/>
    <s v="LTURGSOL102344"/>
    <d v="2023-10-31T00:00:00"/>
    <s v="LT SOLAR"/>
    <n v="998631"/>
    <s v="NOS"/>
    <n v="1"/>
    <n v="0.18"/>
    <n v="841184.13999999943"/>
    <n v="0"/>
    <n v="75706.570000000007"/>
    <n v="75706.570000000007"/>
    <m/>
    <m/>
    <n v="8054652"/>
    <s v="UNREGISTERED"/>
    <s v="OCT"/>
  </r>
  <r>
    <x v="0"/>
    <s v="LT SOLAR"/>
    <s v="SOLAR UNREG"/>
    <m/>
    <m/>
    <m/>
    <s v="LTURGSOL112301"/>
    <d v="2023-11-30T00:00:00"/>
    <m/>
    <n v="998631"/>
    <m/>
    <m/>
    <m/>
    <n v="1886486.94"/>
    <m/>
    <n v="169783.81000000026"/>
    <n v="169783.81000000026"/>
    <m/>
    <m/>
    <m/>
    <s v="UNREGISTERED"/>
    <s v="NOV"/>
  </r>
  <r>
    <x v="1"/>
    <s v="LT SOLAR"/>
    <s v="SOLAR UNREG"/>
    <m/>
    <m/>
    <m/>
    <s v="LTURGSOL112302"/>
    <d v="2023-11-30T00:00:00"/>
    <m/>
    <n v="998631"/>
    <m/>
    <m/>
    <m/>
    <n v="1103597.5299999989"/>
    <m/>
    <n v="99323.77999999997"/>
    <n v="99323.77999999997"/>
    <m/>
    <m/>
    <m/>
    <s v="UNREGISTERED"/>
    <s v="NOV"/>
  </r>
  <r>
    <x v="2"/>
    <s v="LT SOLAR"/>
    <s v="SOLAR UNREG"/>
    <m/>
    <m/>
    <m/>
    <s v="LTURGSOL112303"/>
    <d v="2023-11-30T00:00:00"/>
    <m/>
    <n v="998631"/>
    <m/>
    <m/>
    <m/>
    <n v="1902676.399999999"/>
    <m/>
    <n v="171240.97000000018"/>
    <n v="171240.97000000018"/>
    <m/>
    <m/>
    <m/>
    <s v="UNREGISTERED"/>
    <s v="NOV"/>
  </r>
  <r>
    <x v="3"/>
    <s v="LT SOLAR"/>
    <s v="SOLAR UNREG"/>
    <m/>
    <m/>
    <m/>
    <s v="LTURGSOL112304"/>
    <d v="2023-11-30T00:00:00"/>
    <m/>
    <n v="998631"/>
    <m/>
    <m/>
    <m/>
    <n v="871853.16"/>
    <m/>
    <n v="78466.859999999157"/>
    <n v="78466.859999999157"/>
    <m/>
    <m/>
    <m/>
    <s v="UNREGISTERED"/>
    <s v="NOV"/>
  </r>
  <r>
    <x v="4"/>
    <s v="LT SOLAR"/>
    <s v="SOLAR UNREG"/>
    <m/>
    <m/>
    <m/>
    <s v="LTURGSOL112305"/>
    <d v="2023-11-30T00:00:00"/>
    <m/>
    <n v="998631"/>
    <m/>
    <m/>
    <m/>
    <n v="1559490.45"/>
    <m/>
    <n v="140354.18000000014"/>
    <n v="140354.18000000014"/>
    <m/>
    <m/>
    <m/>
    <s v="UNREGISTERED"/>
    <s v="NOV"/>
  </r>
  <r>
    <x v="5"/>
    <s v="LT SOLAR"/>
    <s v="SOLAR UNREG"/>
    <m/>
    <m/>
    <m/>
    <s v="LTURGSOL112306"/>
    <d v="2023-11-30T00:00:00"/>
    <m/>
    <n v="998631"/>
    <m/>
    <m/>
    <m/>
    <n v="911007.24"/>
    <m/>
    <n v="81990.589999999967"/>
    <n v="81990.589999999967"/>
    <m/>
    <m/>
    <m/>
    <s v="UNREGISTERED"/>
    <s v="NOV"/>
  </r>
  <r>
    <x v="6"/>
    <s v="LT SOLAR"/>
    <s v="SOLAR UNREG"/>
    <m/>
    <m/>
    <m/>
    <s v="LTURGSOL112307"/>
    <d v="2023-11-30T00:00:00"/>
    <m/>
    <n v="998631"/>
    <m/>
    <m/>
    <m/>
    <n v="1223136.9900000005"/>
    <m/>
    <n v="110082.63000000057"/>
    <n v="110082.63000000057"/>
    <m/>
    <m/>
    <m/>
    <s v="UNREGISTERED"/>
    <s v="NOV"/>
  </r>
  <r>
    <x v="7"/>
    <s v="LT SOLAR"/>
    <s v="SOLAR UNREG"/>
    <m/>
    <m/>
    <m/>
    <s v="LTURGSOL112308"/>
    <d v="2023-11-30T00:00:00"/>
    <m/>
    <n v="998631"/>
    <m/>
    <m/>
    <m/>
    <n v="1753335.2999999984"/>
    <m/>
    <n v="157800.13000000003"/>
    <n v="157800.13000000003"/>
    <m/>
    <m/>
    <m/>
    <s v="UNREGISTERED"/>
    <s v="NOV"/>
  </r>
  <r>
    <x v="8"/>
    <s v="LT SOLAR"/>
    <s v="SOLAR UNREG"/>
    <m/>
    <m/>
    <m/>
    <s v="LTURGSOL112309"/>
    <d v="2023-11-30T00:00:00"/>
    <m/>
    <n v="998631"/>
    <m/>
    <m/>
    <m/>
    <n v="1325445.71"/>
    <m/>
    <n v="119290.02"/>
    <n v="119290.02"/>
    <m/>
    <m/>
    <m/>
    <s v="UNREGISTERED"/>
    <s v="NOV"/>
  </r>
  <r>
    <x v="9"/>
    <s v="LT SOLAR"/>
    <s v="SOLAR UNREG"/>
    <m/>
    <m/>
    <m/>
    <s v="LTURGSOL112310"/>
    <d v="2023-11-30T00:00:00"/>
    <m/>
    <n v="998631"/>
    <m/>
    <m/>
    <m/>
    <n v="337707.06999999972"/>
    <m/>
    <n v="30393.559999999983"/>
    <n v="30393.559999999983"/>
    <m/>
    <m/>
    <m/>
    <s v="UNREGISTERED"/>
    <s v="NOV"/>
  </r>
  <r>
    <x v="10"/>
    <s v="LT SOLAR"/>
    <s v="SOLAR UNREG"/>
    <m/>
    <m/>
    <m/>
    <s v="LTURGSOL112311"/>
    <d v="2023-11-30T00:00:00"/>
    <m/>
    <n v="998631"/>
    <m/>
    <m/>
    <m/>
    <n v="255664.00000000003"/>
    <m/>
    <n v="23009.81"/>
    <n v="23009.81"/>
    <m/>
    <m/>
    <m/>
    <s v="UNREGISTERED"/>
    <s v="NOV"/>
  </r>
  <r>
    <x v="11"/>
    <s v="LT SOLAR"/>
    <s v="SOLAR UNREG"/>
    <m/>
    <m/>
    <m/>
    <s v="LTURGSOL112312"/>
    <d v="2023-11-30T00:00:00"/>
    <m/>
    <n v="998631"/>
    <m/>
    <m/>
    <m/>
    <n v="594625.6099999994"/>
    <m/>
    <n v="53516.290000000008"/>
    <n v="53516.290000000008"/>
    <m/>
    <m/>
    <m/>
    <s v="UNREGISTERED"/>
    <s v="NOV"/>
  </r>
  <r>
    <x v="12"/>
    <s v="LT SOLAR"/>
    <s v="SOLAR UNREG"/>
    <m/>
    <m/>
    <m/>
    <s v="LTURGSOL112313"/>
    <d v="2023-11-30T00:00:00"/>
    <m/>
    <n v="998631"/>
    <m/>
    <m/>
    <m/>
    <n v="1494838.2999999986"/>
    <m/>
    <n v="134535.50000000012"/>
    <n v="134535.50000000012"/>
    <m/>
    <m/>
    <m/>
    <s v="UNREGISTERED"/>
    <s v="NOV"/>
  </r>
  <r>
    <x v="13"/>
    <s v="LT SOLAR"/>
    <s v="SOLAR UNREG"/>
    <m/>
    <m/>
    <m/>
    <s v="LTURGSOL112314"/>
    <d v="2023-11-30T00:00:00"/>
    <m/>
    <n v="998631"/>
    <m/>
    <m/>
    <m/>
    <n v="358122.24000000011"/>
    <m/>
    <n v="32230.940000000002"/>
    <n v="32230.940000000002"/>
    <m/>
    <m/>
    <m/>
    <s v="UNREGISTERED"/>
    <s v="NOV"/>
  </r>
  <r>
    <x v="14"/>
    <s v="LT SOLAR"/>
    <s v="SOLAR UNREG"/>
    <m/>
    <m/>
    <m/>
    <s v="LTURGSOL112315"/>
    <d v="2023-11-30T00:00:00"/>
    <m/>
    <n v="998631"/>
    <m/>
    <m/>
    <m/>
    <n v="152780.91"/>
    <m/>
    <n v="13750.279999999995"/>
    <n v="13750.279999999995"/>
    <m/>
    <m/>
    <m/>
    <s v="UNREGISTERED"/>
    <s v="NOV"/>
  </r>
  <r>
    <x v="15"/>
    <s v="LT SOLAR"/>
    <s v="SOLAR UNREG"/>
    <m/>
    <m/>
    <m/>
    <s v="LTURGSOL112316"/>
    <d v="2023-11-30T00:00:00"/>
    <m/>
    <n v="998631"/>
    <m/>
    <m/>
    <m/>
    <n v="284604.17000000004"/>
    <m/>
    <n v="25614.350000000002"/>
    <n v="25614.350000000002"/>
    <m/>
    <m/>
    <m/>
    <s v="UNREGISTERED"/>
    <s v="NOV"/>
  </r>
  <r>
    <x v="16"/>
    <s v="LT SOLAR"/>
    <s v="SOLAR UNREG"/>
    <m/>
    <m/>
    <m/>
    <s v="LTURGSOL112317"/>
    <d v="2023-11-30T00:00:00"/>
    <m/>
    <n v="998631"/>
    <m/>
    <m/>
    <m/>
    <n v="326243.48999999993"/>
    <m/>
    <n v="29361.890000000007"/>
    <n v="29361.890000000007"/>
    <m/>
    <m/>
    <m/>
    <s v="UNREGISTERED"/>
    <s v="NOV"/>
  </r>
  <r>
    <x v="17"/>
    <s v="LT SOLAR"/>
    <s v="SOLAR UNREG"/>
    <m/>
    <m/>
    <m/>
    <s v="LTURGSOL112318"/>
    <d v="2023-11-30T00:00:00"/>
    <m/>
    <n v="998631"/>
    <m/>
    <m/>
    <m/>
    <n v="1773785.32"/>
    <m/>
    <n v="159640.59000000011"/>
    <n v="159640.59000000011"/>
    <m/>
    <m/>
    <m/>
    <s v="UNREGISTERED"/>
    <s v="NOV"/>
  </r>
  <r>
    <x v="18"/>
    <s v="LT SOLAR"/>
    <s v="SOLAR UNREG"/>
    <m/>
    <m/>
    <m/>
    <s v="LTURGSOL112319"/>
    <d v="2023-11-30T00:00:00"/>
    <m/>
    <n v="998631"/>
    <m/>
    <m/>
    <m/>
    <n v="365610.39999999997"/>
    <m/>
    <n v="32904.92"/>
    <n v="32904.92"/>
    <m/>
    <m/>
    <m/>
    <s v="UNREGISTERED"/>
    <s v="NOV"/>
  </r>
  <r>
    <x v="19"/>
    <s v="LT SOLAR"/>
    <s v="SOLAR UNREG"/>
    <m/>
    <m/>
    <m/>
    <s v="LTURGSOL112320"/>
    <d v="2023-11-30T00:00:00"/>
    <m/>
    <n v="998631"/>
    <m/>
    <m/>
    <m/>
    <n v="510142.43"/>
    <m/>
    <n v="45912.790000000023"/>
    <n v="45912.790000000023"/>
    <m/>
    <m/>
    <m/>
    <s v="UNREGISTERED"/>
    <s v="NOV"/>
  </r>
  <r>
    <x v="20"/>
    <s v="LT SOLAR"/>
    <s v="SOLAR UNREG"/>
    <m/>
    <m/>
    <m/>
    <s v="LTURGSOL112321"/>
    <d v="2023-11-30T00:00:00"/>
    <m/>
    <n v="998631"/>
    <m/>
    <m/>
    <m/>
    <n v="810890.89"/>
    <m/>
    <n v="72980.149999999951"/>
    <n v="72980.149999999951"/>
    <m/>
    <m/>
    <m/>
    <s v="UNREGISTERED"/>
    <s v="NOV"/>
  </r>
  <r>
    <x v="21"/>
    <s v="LT SOLAR"/>
    <s v="SOLAR UNREG"/>
    <m/>
    <m/>
    <m/>
    <s v="LTURGSOL112322"/>
    <d v="2023-11-30T00:00:00"/>
    <m/>
    <n v="998631"/>
    <m/>
    <m/>
    <m/>
    <n v="202213.22000000003"/>
    <m/>
    <n v="18199.189999999999"/>
    <n v="18199.189999999999"/>
    <m/>
    <m/>
    <m/>
    <s v="UNREGISTERED"/>
    <s v="NOV"/>
  </r>
  <r>
    <x v="22"/>
    <s v="LT SOLAR"/>
    <s v="SOLAR UNREG"/>
    <m/>
    <m/>
    <m/>
    <s v="LTURGSOL112323"/>
    <d v="2023-11-30T00:00:00"/>
    <m/>
    <n v="998631"/>
    <m/>
    <m/>
    <m/>
    <n v="271354.22999999992"/>
    <m/>
    <n v="24421.920000000002"/>
    <n v="24421.920000000002"/>
    <m/>
    <m/>
    <m/>
    <s v="UNREGISTERED"/>
    <s v="NOV"/>
  </r>
  <r>
    <x v="23"/>
    <s v="LT SOLAR"/>
    <s v="SOLAR UNREG"/>
    <m/>
    <m/>
    <m/>
    <s v="LTURGSOL112324"/>
    <d v="2023-11-30T00:00:00"/>
    <m/>
    <n v="998631"/>
    <m/>
    <m/>
    <m/>
    <n v="1039395.31"/>
    <m/>
    <n v="93545.52999999997"/>
    <n v="93545.52999999997"/>
    <m/>
    <m/>
    <m/>
    <s v="UNREGISTERED"/>
    <s v="NOV"/>
  </r>
  <r>
    <x v="24"/>
    <s v="LT SOLAR"/>
    <s v="SOLAR UNREG"/>
    <m/>
    <m/>
    <m/>
    <s v="LTURGSOL112325"/>
    <d v="2023-11-30T00:00:00"/>
    <m/>
    <n v="998631"/>
    <m/>
    <m/>
    <m/>
    <n v="82547.960000000006"/>
    <m/>
    <n v="7429.340000000002"/>
    <n v="7429.340000000002"/>
    <m/>
    <m/>
    <m/>
    <s v="UNREGISTERED"/>
    <s v="NOV"/>
  </r>
  <r>
    <x v="25"/>
    <s v="LT SOLAR"/>
    <s v="SOLAR UNREG"/>
    <m/>
    <m/>
    <m/>
    <s v="LTURGSOL112326"/>
    <d v="2023-11-30T00:00:00"/>
    <m/>
    <n v="998631"/>
    <m/>
    <m/>
    <m/>
    <n v="1818785.0299999991"/>
    <m/>
    <n v="163690.59000000017"/>
    <n v="163690.59000000017"/>
    <m/>
    <m/>
    <m/>
    <s v="UNREGISTERED"/>
    <s v="NOV"/>
  </r>
  <r>
    <x v="26"/>
    <s v="LT SOLAR"/>
    <s v="SOLAR UNREG"/>
    <m/>
    <m/>
    <m/>
    <s v="LTURGSOL112327"/>
    <d v="2023-11-30T00:00:00"/>
    <m/>
    <n v="998631"/>
    <m/>
    <m/>
    <m/>
    <n v="246025.85999999993"/>
    <m/>
    <n v="22142.34"/>
    <n v="22142.34"/>
    <m/>
    <m/>
    <m/>
    <s v="UNREGISTERED"/>
    <s v="NOV"/>
  </r>
  <r>
    <x v="27"/>
    <s v="LT SOLAR"/>
    <s v="SOLAR UNREG"/>
    <m/>
    <m/>
    <m/>
    <s v="LTURGSOL112328"/>
    <d v="2023-11-30T00:00:00"/>
    <m/>
    <n v="998631"/>
    <m/>
    <m/>
    <m/>
    <n v="252319.49000000002"/>
    <m/>
    <n v="22708.740000000009"/>
    <n v="22708.740000000009"/>
    <m/>
    <m/>
    <m/>
    <s v="UNREGISTERED"/>
    <s v="NOV"/>
  </r>
  <r>
    <x v="28"/>
    <s v="LT SOLAR"/>
    <s v="SOLAR UNREG"/>
    <m/>
    <m/>
    <m/>
    <s v="LTURGSOL112329"/>
    <d v="2023-11-30T00:00:00"/>
    <m/>
    <n v="998631"/>
    <m/>
    <m/>
    <m/>
    <n v="158997.46000000005"/>
    <m/>
    <n v="14309.759999999997"/>
    <n v="14309.759999999997"/>
    <m/>
    <m/>
    <m/>
    <s v="UNREGISTERED"/>
    <s v="NOV"/>
  </r>
  <r>
    <x v="29"/>
    <s v="LT SOLAR"/>
    <s v="SOLAR UNREG"/>
    <m/>
    <m/>
    <m/>
    <s v="LTURGSOL112330"/>
    <d v="2023-11-30T00:00:00"/>
    <m/>
    <n v="998631"/>
    <m/>
    <m/>
    <m/>
    <n v="1164147.6899999983"/>
    <m/>
    <n v="104773.31"/>
    <n v="104773.31"/>
    <m/>
    <m/>
    <m/>
    <s v="UNREGISTERED"/>
    <s v="NOV"/>
  </r>
  <r>
    <x v="30"/>
    <s v="LT SOLAR"/>
    <s v="SOLAR UNREG"/>
    <m/>
    <m/>
    <m/>
    <s v="LTURGSOL112331"/>
    <d v="2023-11-30T00:00:00"/>
    <m/>
    <n v="998631"/>
    <m/>
    <m/>
    <m/>
    <n v="210426.07000000007"/>
    <m/>
    <n v="18938.400000000001"/>
    <n v="18938.400000000001"/>
    <m/>
    <m/>
    <m/>
    <s v="UNREGISTERED"/>
    <s v="NOV"/>
  </r>
  <r>
    <x v="31"/>
    <s v="LT SOLAR"/>
    <s v="SOLAR UNREG"/>
    <m/>
    <m/>
    <m/>
    <s v="LTURGSOL112332"/>
    <d v="2023-11-30T00:00:00"/>
    <m/>
    <n v="998631"/>
    <m/>
    <m/>
    <m/>
    <n v="525718.73999999976"/>
    <m/>
    <n v="47314.65999999996"/>
    <n v="47314.65999999996"/>
    <m/>
    <m/>
    <m/>
    <s v="UNREGISTERED"/>
    <s v="NOV"/>
  </r>
  <r>
    <x v="32"/>
    <s v="LT SOLAR"/>
    <s v="SOLAR UNREG"/>
    <m/>
    <m/>
    <m/>
    <s v="LTURGSOL112333"/>
    <d v="2023-11-30T00:00:00"/>
    <m/>
    <n v="998631"/>
    <m/>
    <m/>
    <m/>
    <n v="231152.97"/>
    <m/>
    <n v="20803.750000000004"/>
    <n v="20803.750000000004"/>
    <m/>
    <m/>
    <m/>
    <s v="UNREGISTERED"/>
    <s v="NOV"/>
  </r>
  <r>
    <x v="33"/>
    <s v="LT SOLAR"/>
    <s v="SOLAR UNREG"/>
    <m/>
    <m/>
    <m/>
    <s v="LTURGSOL112334"/>
    <d v="2023-11-30T00:00:00"/>
    <m/>
    <n v="998631"/>
    <m/>
    <m/>
    <m/>
    <n v="108602.43000000002"/>
    <m/>
    <n v="9774.1899999999932"/>
    <n v="9774.1899999999932"/>
    <m/>
    <m/>
    <m/>
    <s v="UNREGISTERED"/>
    <s v="NOV"/>
  </r>
  <r>
    <x v="34"/>
    <s v="LT SOLAR"/>
    <s v="SOLAR UNREG"/>
    <m/>
    <m/>
    <m/>
    <s v="LTURGSOL112335"/>
    <d v="2023-11-30T00:00:00"/>
    <m/>
    <n v="998631"/>
    <m/>
    <m/>
    <m/>
    <n v="824143.08999999962"/>
    <m/>
    <n v="74172.849999999919"/>
    <n v="74172.849999999919"/>
    <m/>
    <m/>
    <m/>
    <s v="UNREGISTERED"/>
    <s v="NOV"/>
  </r>
  <r>
    <x v="35"/>
    <s v="LT SOLAR"/>
    <s v="SOLAR UNREG"/>
    <m/>
    <m/>
    <m/>
    <s v="LTURGSOL112336"/>
    <d v="2023-11-30T00:00:00"/>
    <m/>
    <n v="998631"/>
    <m/>
    <m/>
    <m/>
    <n v="231033.88999999993"/>
    <m/>
    <n v="20793.049999999996"/>
    <n v="20793.049999999996"/>
    <m/>
    <m/>
    <m/>
    <s v="UNREGISTERED"/>
    <s v="NOV"/>
  </r>
  <r>
    <x v="36"/>
    <s v="LT SOLAR"/>
    <s v="SOLAR UNREG"/>
    <m/>
    <m/>
    <m/>
    <s v="LTURGSOL112337"/>
    <d v="2023-11-30T00:00:00"/>
    <m/>
    <n v="998631"/>
    <m/>
    <m/>
    <m/>
    <n v="3640569.42"/>
    <m/>
    <n v="327651.15000000026"/>
    <n v="327651.15000000026"/>
    <m/>
    <m/>
    <m/>
    <s v="UNREGISTERED"/>
    <s v="NOV"/>
  </r>
  <r>
    <x v="37"/>
    <s v="LT SOLAR"/>
    <s v="SOLAR UNREG"/>
    <m/>
    <m/>
    <m/>
    <s v="LTURGSOL112338"/>
    <d v="2023-11-30T00:00:00"/>
    <m/>
    <n v="998631"/>
    <m/>
    <m/>
    <m/>
    <n v="320842.34999999992"/>
    <m/>
    <n v="28875.810000000009"/>
    <n v="28875.810000000009"/>
    <m/>
    <m/>
    <m/>
    <s v="UNREGISTERED"/>
    <s v="NOV"/>
  </r>
  <r>
    <x v="38"/>
    <s v="LT SOLAR"/>
    <s v="SOLAR UNREG"/>
    <m/>
    <m/>
    <m/>
    <s v="LTURGSOL112339"/>
    <d v="2023-11-30T00:00:00"/>
    <m/>
    <n v="998631"/>
    <m/>
    <m/>
    <m/>
    <n v="1367589.3299999996"/>
    <m/>
    <n v="123083.07000000004"/>
    <n v="123083.07000000004"/>
    <m/>
    <m/>
    <m/>
    <s v="UNREGISTERED"/>
    <s v="NOV"/>
  </r>
  <r>
    <x v="39"/>
    <s v="LT SOLAR"/>
    <s v="SOLAR UNREG"/>
    <m/>
    <m/>
    <m/>
    <s v="LTURGSOL112340"/>
    <d v="2023-11-30T00:00:00"/>
    <m/>
    <n v="998631"/>
    <m/>
    <m/>
    <m/>
    <n v="566531.1999999996"/>
    <m/>
    <n v="50987.830000000009"/>
    <n v="50987.830000000009"/>
    <m/>
    <m/>
    <m/>
    <s v="UNREGISTERED"/>
    <s v="NOV"/>
  </r>
  <r>
    <x v="40"/>
    <s v="LT SOLAR"/>
    <s v="SOLAR UNREG"/>
    <m/>
    <m/>
    <m/>
    <s v="LTURGSOL112341"/>
    <d v="2023-11-30T00:00:00"/>
    <m/>
    <n v="998631"/>
    <m/>
    <m/>
    <m/>
    <n v="521672.99999999983"/>
    <m/>
    <n v="46950.559999999976"/>
    <n v="46950.559999999976"/>
    <m/>
    <m/>
    <m/>
    <s v="UNREGISTERED"/>
    <s v="NOV"/>
  </r>
  <r>
    <x v="41"/>
    <s v="LT SOLAR"/>
    <s v="SOLAR UNREG"/>
    <m/>
    <m/>
    <m/>
    <s v="LTURGSOL112342"/>
    <d v="2023-11-30T00:00:00"/>
    <m/>
    <n v="998631"/>
    <m/>
    <m/>
    <m/>
    <n v="422215.76999999967"/>
    <m/>
    <n v="37999.429999999978"/>
    <n v="37999.429999999978"/>
    <m/>
    <m/>
    <m/>
    <s v="UNREGISTERED"/>
    <s v="NOV"/>
  </r>
  <r>
    <x v="42"/>
    <s v="LT SOLAR"/>
    <s v="SOLAR UNREG"/>
    <m/>
    <m/>
    <m/>
    <s v="LTURGSOL112343"/>
    <d v="2023-11-30T00:00:00"/>
    <m/>
    <n v="998631"/>
    <m/>
    <m/>
    <m/>
    <n v="290727.7300000001"/>
    <m/>
    <n v="26165.429999999993"/>
    <n v="26165.429999999993"/>
    <m/>
    <m/>
    <m/>
    <s v="UNREGISTERED"/>
    <s v="NOV"/>
  </r>
  <r>
    <x v="43"/>
    <s v="LT SOLAR"/>
    <s v="SOLAR UNREG"/>
    <m/>
    <m/>
    <m/>
    <s v="LTURGSOL112344"/>
    <d v="2023-11-30T00:00:00"/>
    <m/>
    <n v="998631"/>
    <m/>
    <m/>
    <m/>
    <n v="727075.77999999991"/>
    <m/>
    <n v="65436.720000000052"/>
    <n v="65436.720000000052"/>
    <m/>
    <m/>
    <m/>
    <s v="UNREGISTERED"/>
    <s v="NOV"/>
  </r>
  <r>
    <x v="0"/>
    <s v="LT SOLAR UNREG"/>
    <m/>
    <m/>
    <m/>
    <m/>
    <s v="LTSOL122301"/>
    <m/>
    <m/>
    <n v="998631"/>
    <s v="NOS"/>
    <n v="1"/>
    <m/>
    <n v="1812538.1399999943"/>
    <m/>
    <n v="163128.03000000009"/>
    <n v="163128.03000000009"/>
    <m/>
    <m/>
    <n v="22165206"/>
    <s v="UNREGISTERED"/>
    <s v="DEC"/>
  </r>
  <r>
    <x v="1"/>
    <s v="LT SOLAR UNREG"/>
    <m/>
    <m/>
    <m/>
    <m/>
    <s v="LTSOL122302"/>
    <m/>
    <m/>
    <n v="998631"/>
    <s v="NOS"/>
    <n v="1"/>
    <m/>
    <n v="1079194.0099999979"/>
    <m/>
    <n v="97127.360000000015"/>
    <n v="97127.360000000015"/>
    <m/>
    <m/>
    <n v="14416474"/>
    <s v="UNREGISTERED"/>
    <s v="DEC"/>
  </r>
  <r>
    <x v="2"/>
    <s v="LT SOLAR UNREG"/>
    <m/>
    <m/>
    <m/>
    <m/>
    <s v="LTSOL122303"/>
    <m/>
    <m/>
    <n v="998631"/>
    <s v="NOS"/>
    <n v="1"/>
    <m/>
    <n v="1671895.8799999987"/>
    <m/>
    <n v="150470.59"/>
    <n v="150470.59"/>
    <m/>
    <m/>
    <n v="29224076"/>
    <s v="UNREGISTERED"/>
    <s v="DEC"/>
  </r>
  <r>
    <x v="3"/>
    <s v="LT SOLAR UNREG"/>
    <m/>
    <m/>
    <m/>
    <m/>
    <s v="LTSOL122304"/>
    <m/>
    <m/>
    <n v="998631"/>
    <s v="NOS"/>
    <n v="1"/>
    <m/>
    <n v="846338.37999999896"/>
    <m/>
    <n v="76170.29999999993"/>
    <n v="76170.29999999993"/>
    <m/>
    <m/>
    <n v="11079779"/>
    <s v="UNREGISTERED"/>
    <s v="DEC"/>
  </r>
  <r>
    <x v="4"/>
    <s v="LT SOLAR UNREG"/>
    <m/>
    <m/>
    <m/>
    <m/>
    <s v="LTSOL122305"/>
    <m/>
    <m/>
    <n v="998631"/>
    <s v="NOS"/>
    <n v="1"/>
    <m/>
    <n v="964256.59999999823"/>
    <m/>
    <n v="86783.120000000024"/>
    <n v="86783.120000000024"/>
    <m/>
    <m/>
    <n v="12920617"/>
    <s v="UNREGISTERED"/>
    <s v="DEC"/>
  </r>
  <r>
    <x v="5"/>
    <s v="LT SOLAR UNREG"/>
    <m/>
    <m/>
    <m/>
    <m/>
    <s v="LTSOL122306"/>
    <m/>
    <m/>
    <n v="998631"/>
    <s v="NOS"/>
    <n v="1"/>
    <m/>
    <n v="574888.77999999933"/>
    <m/>
    <n v="51740.070000000007"/>
    <n v="51740.070000000007"/>
    <m/>
    <m/>
    <n v="6501678"/>
    <s v="UNREGISTERED"/>
    <s v="DEC"/>
  </r>
  <r>
    <x v="6"/>
    <s v="LT SOLAR UNREG"/>
    <m/>
    <m/>
    <m/>
    <m/>
    <s v="LTSOL122307"/>
    <m/>
    <m/>
    <n v="998631"/>
    <s v="NOS"/>
    <n v="1"/>
    <m/>
    <n v="1055898.6999999976"/>
    <m/>
    <n v="95031.100000000166"/>
    <n v="95031.100000000166"/>
    <m/>
    <m/>
    <n v="14442182"/>
    <s v="UNREGISTERED"/>
    <s v="DEC"/>
  </r>
  <r>
    <x v="7"/>
    <s v="LT SOLAR UNREG"/>
    <m/>
    <m/>
    <m/>
    <m/>
    <s v="LTSOL122308"/>
    <m/>
    <m/>
    <n v="998631"/>
    <s v="NOS"/>
    <n v="1"/>
    <m/>
    <n v="1565258.6199999996"/>
    <m/>
    <n v="140873.20000000007"/>
    <n v="140873.20000000007"/>
    <m/>
    <m/>
    <n v="17856126"/>
    <s v="UNREGISTERED"/>
    <s v="DEC"/>
  </r>
  <r>
    <x v="8"/>
    <s v="LT SOLAR UNREG"/>
    <m/>
    <m/>
    <m/>
    <m/>
    <s v="LTSOL122309"/>
    <m/>
    <m/>
    <n v="998631"/>
    <s v="NOS"/>
    <n v="1"/>
    <m/>
    <n v="1170974.9499999995"/>
    <m/>
    <n v="105387.85999999993"/>
    <n v="105387.85999999993"/>
    <m/>
    <m/>
    <n v="14112827"/>
    <s v="UNREGISTERED"/>
    <s v="DEC"/>
  </r>
  <r>
    <x v="9"/>
    <s v="LT SOLAR UNREG"/>
    <m/>
    <m/>
    <m/>
    <m/>
    <s v="LTSOL122310"/>
    <m/>
    <m/>
    <n v="998631"/>
    <s v="NOS"/>
    <n v="1"/>
    <m/>
    <n v="329552.45"/>
    <m/>
    <n v="29659.649999999994"/>
    <n v="29659.649999999994"/>
    <m/>
    <m/>
    <n v="3954673"/>
    <s v="UNREGISTERED"/>
    <s v="DEC"/>
  </r>
  <r>
    <x v="10"/>
    <s v="LT SOLAR UNREG"/>
    <m/>
    <m/>
    <m/>
    <m/>
    <s v="LTSOL122311"/>
    <m/>
    <m/>
    <n v="998631"/>
    <s v="NOS"/>
    <n v="1"/>
    <m/>
    <n v="237482.92"/>
    <m/>
    <n v="21373.469999999998"/>
    <n v="21373.469999999998"/>
    <m/>
    <m/>
    <n v="2250552"/>
    <s v="UNREGISTERED"/>
    <s v="DEC"/>
  </r>
  <r>
    <x v="11"/>
    <s v="LT SOLAR UNREG"/>
    <m/>
    <m/>
    <m/>
    <m/>
    <s v="LTSOL122312"/>
    <m/>
    <m/>
    <n v="998631"/>
    <s v="NOS"/>
    <n v="1"/>
    <m/>
    <n v="496938.30999999988"/>
    <m/>
    <n v="44724.459999999985"/>
    <n v="44724.459999999985"/>
    <m/>
    <m/>
    <n v="5358454"/>
    <s v="UNREGISTERED"/>
    <s v="DEC"/>
  </r>
  <r>
    <x v="12"/>
    <s v="LT SOLAR UNREG"/>
    <m/>
    <m/>
    <m/>
    <m/>
    <s v="LTSOL122313"/>
    <m/>
    <m/>
    <n v="998631"/>
    <s v="NOS"/>
    <n v="1"/>
    <m/>
    <n v="1457842.2599999993"/>
    <m/>
    <n v="131205.76000000015"/>
    <n v="131205.76000000015"/>
    <m/>
    <m/>
    <n v="16645505"/>
    <s v="UNREGISTERED"/>
    <s v="DEC"/>
  </r>
  <r>
    <x v="13"/>
    <s v="LT SOLAR UNREG"/>
    <m/>
    <m/>
    <m/>
    <m/>
    <s v="LTSOL122314"/>
    <m/>
    <m/>
    <n v="998631"/>
    <s v="NOS"/>
    <n v="1"/>
    <m/>
    <n v="348391.3299999999"/>
    <m/>
    <n v="31355.240000000005"/>
    <n v="31355.240000000005"/>
    <m/>
    <m/>
    <n v="3001265"/>
    <s v="UNREGISTERED"/>
    <s v="DEC"/>
  </r>
  <r>
    <x v="14"/>
    <s v="LT SOLAR UNREG"/>
    <m/>
    <m/>
    <m/>
    <m/>
    <s v="LTSOL122315"/>
    <m/>
    <m/>
    <n v="998631"/>
    <s v="NOS"/>
    <n v="1"/>
    <m/>
    <n v="215798.75000000003"/>
    <m/>
    <n v="19421.850000000006"/>
    <n v="19421.850000000006"/>
    <m/>
    <m/>
    <n v="2336219"/>
    <s v="UNREGISTERED"/>
    <s v="DEC"/>
  </r>
  <r>
    <x v="15"/>
    <s v="LT SOLAR UNREG"/>
    <m/>
    <m/>
    <m/>
    <m/>
    <s v="LTSOL122316"/>
    <m/>
    <m/>
    <n v="998631"/>
    <s v="NOS"/>
    <n v="1"/>
    <m/>
    <n v="245368.75999999998"/>
    <m/>
    <n v="22083.17"/>
    <n v="22083.17"/>
    <m/>
    <m/>
    <n v="2599458"/>
    <s v="UNREGISTERED"/>
    <s v="DEC"/>
  </r>
  <r>
    <x v="16"/>
    <s v="LT SOLAR UNREG"/>
    <m/>
    <m/>
    <m/>
    <m/>
    <s v="LTSOL122317"/>
    <m/>
    <m/>
    <n v="998631"/>
    <s v="NOS"/>
    <n v="1"/>
    <m/>
    <n v="359694.51999999967"/>
    <m/>
    <n v="32372.560000000009"/>
    <n v="32372.560000000009"/>
    <m/>
    <m/>
    <n v="4718058"/>
    <s v="UNREGISTERED"/>
    <s v="DEC"/>
  </r>
  <r>
    <x v="17"/>
    <s v="LT SOLAR UNREG"/>
    <m/>
    <m/>
    <m/>
    <m/>
    <s v="LTSOL122318"/>
    <m/>
    <m/>
    <n v="998631"/>
    <s v="NOS"/>
    <n v="1"/>
    <m/>
    <n v="1508846.2399999981"/>
    <m/>
    <n v="135796.16000000006"/>
    <n v="135796.16000000006"/>
    <m/>
    <m/>
    <n v="14460101"/>
    <s v="UNREGISTERED"/>
    <s v="DEC"/>
  </r>
  <r>
    <x v="18"/>
    <s v="LT SOLAR UNREG"/>
    <m/>
    <m/>
    <m/>
    <m/>
    <s v="LTSOL122319"/>
    <m/>
    <m/>
    <n v="998631"/>
    <s v="NOS"/>
    <n v="1"/>
    <m/>
    <n v="378505.74000000011"/>
    <m/>
    <n v="34065.48000000001"/>
    <n v="34065.48000000001"/>
    <m/>
    <m/>
    <n v="4717004"/>
    <s v="UNREGISTERED"/>
    <s v="DEC"/>
  </r>
  <r>
    <x v="19"/>
    <s v="LT SOLAR UNREG"/>
    <m/>
    <m/>
    <m/>
    <m/>
    <s v="LTSOL122320"/>
    <m/>
    <m/>
    <n v="998631"/>
    <s v="NOS"/>
    <n v="1"/>
    <m/>
    <n v="481100.4599999999"/>
    <m/>
    <n v="43299"/>
    <n v="43299"/>
    <m/>
    <m/>
    <n v="4703167"/>
    <s v="UNREGISTERED"/>
    <s v="DEC"/>
  </r>
  <r>
    <x v="20"/>
    <s v="LT SOLAR UNREG"/>
    <m/>
    <m/>
    <m/>
    <m/>
    <s v="LTSOL122321"/>
    <m/>
    <m/>
    <n v="998631"/>
    <s v="NOS"/>
    <n v="1"/>
    <m/>
    <n v="666010.78999999887"/>
    <m/>
    <n v="59940.940000000046"/>
    <n v="59940.940000000046"/>
    <m/>
    <m/>
    <n v="6924608"/>
    <s v="UNREGISTERED"/>
    <s v="DEC"/>
  </r>
  <r>
    <x v="21"/>
    <s v="LT SOLAR UNREG"/>
    <m/>
    <m/>
    <m/>
    <m/>
    <s v="LTSOL122322"/>
    <m/>
    <m/>
    <n v="998631"/>
    <s v="NOS"/>
    <n v="1"/>
    <m/>
    <n v="231141.91999999995"/>
    <m/>
    <n v="20802.760000000006"/>
    <n v="20802.760000000006"/>
    <m/>
    <m/>
    <n v="1855580"/>
    <s v="UNREGISTERED"/>
    <s v="DEC"/>
  </r>
  <r>
    <x v="22"/>
    <s v="LT SOLAR UNREG"/>
    <m/>
    <m/>
    <m/>
    <m/>
    <s v="LTSOL122323"/>
    <m/>
    <m/>
    <n v="998631"/>
    <s v="NOS"/>
    <n v="1"/>
    <m/>
    <n v="283894.63"/>
    <m/>
    <n v="25550.459999999995"/>
    <n v="25550.459999999995"/>
    <m/>
    <m/>
    <n v="2836143"/>
    <s v="UNREGISTERED"/>
    <s v="DEC"/>
  </r>
  <r>
    <x v="23"/>
    <s v="LT SOLAR UNREG"/>
    <m/>
    <m/>
    <m/>
    <m/>
    <s v="LTSOL122324"/>
    <m/>
    <m/>
    <n v="998631"/>
    <s v="NOS"/>
    <n v="1"/>
    <m/>
    <n v="1058982.4799999993"/>
    <m/>
    <n v="95308.380000000165"/>
    <n v="95308.380000000165"/>
    <m/>
    <m/>
    <n v="10106941"/>
    <s v="UNREGISTERED"/>
    <s v="DEC"/>
  </r>
  <r>
    <x v="24"/>
    <s v="LT SOLAR UNREG"/>
    <m/>
    <m/>
    <m/>
    <m/>
    <s v="LTSOL122325"/>
    <m/>
    <m/>
    <n v="998631"/>
    <s v="NOS"/>
    <n v="1"/>
    <m/>
    <n v="95410.729999999981"/>
    <m/>
    <n v="8586.9600000000009"/>
    <n v="8586.9600000000009"/>
    <m/>
    <m/>
    <n v="1318328"/>
    <s v="UNREGISTERED"/>
    <s v="DEC"/>
  </r>
  <r>
    <x v="25"/>
    <s v="LT SOLAR UNREG"/>
    <m/>
    <m/>
    <m/>
    <m/>
    <s v="LTSOL122326"/>
    <m/>
    <m/>
    <n v="998631"/>
    <s v="NOS"/>
    <n v="1"/>
    <m/>
    <n v="1386968.79"/>
    <m/>
    <n v="124827.14999999998"/>
    <n v="124827.14999999998"/>
    <m/>
    <m/>
    <n v="22057716"/>
    <s v="UNREGISTERED"/>
    <s v="DEC"/>
  </r>
  <r>
    <x v="26"/>
    <s v="LT SOLAR UNREG"/>
    <m/>
    <m/>
    <m/>
    <m/>
    <s v="LTSOL122327"/>
    <m/>
    <m/>
    <n v="998631"/>
    <s v="NOS"/>
    <n v="1"/>
    <m/>
    <n v="229950.57000000009"/>
    <m/>
    <n v="20695.570000000011"/>
    <n v="20695.570000000011"/>
    <m/>
    <m/>
    <n v="2313104"/>
    <s v="UNREGISTERED"/>
    <s v="DEC"/>
  </r>
  <r>
    <x v="27"/>
    <s v="LT SOLAR UNREG"/>
    <m/>
    <m/>
    <m/>
    <m/>
    <s v="LTSOL122328"/>
    <m/>
    <m/>
    <n v="998631"/>
    <s v="NOS"/>
    <n v="1"/>
    <m/>
    <n v="234091.10999999987"/>
    <m/>
    <n v="21068.179999999993"/>
    <n v="21068.179999999993"/>
    <m/>
    <m/>
    <n v="1785371"/>
    <s v="UNREGISTERED"/>
    <s v="DEC"/>
  </r>
  <r>
    <x v="28"/>
    <s v="LT SOLAR UNREG"/>
    <m/>
    <m/>
    <m/>
    <m/>
    <s v="LTSOL122329"/>
    <m/>
    <m/>
    <n v="998631"/>
    <s v="NOS"/>
    <n v="1"/>
    <m/>
    <n v="189357.64"/>
    <m/>
    <n v="17042.169999999998"/>
    <n v="17042.169999999998"/>
    <m/>
    <m/>
    <n v="1803584"/>
    <s v="UNREGISTERED"/>
    <s v="DEC"/>
  </r>
  <r>
    <x v="29"/>
    <s v="LT SOLAR UNREG"/>
    <m/>
    <m/>
    <m/>
    <m/>
    <s v="LTSOL122330"/>
    <m/>
    <m/>
    <n v="998631"/>
    <s v="NOS"/>
    <n v="1"/>
    <m/>
    <n v="1155353.1099999982"/>
    <m/>
    <n v="103981.75999999999"/>
    <n v="103981.75999999999"/>
    <m/>
    <m/>
    <n v="13046632"/>
    <s v="UNREGISTERED"/>
    <s v="DEC"/>
  </r>
  <r>
    <x v="30"/>
    <s v="LT SOLAR UNREG"/>
    <m/>
    <m/>
    <m/>
    <m/>
    <s v="LTSOL122331"/>
    <m/>
    <m/>
    <n v="998631"/>
    <s v="NOS"/>
    <n v="1"/>
    <m/>
    <n v="201329.00000000003"/>
    <m/>
    <n v="18119.570000000011"/>
    <n v="18119.570000000011"/>
    <m/>
    <m/>
    <n v="1828744"/>
    <s v="UNREGISTERED"/>
    <s v="DEC"/>
  </r>
  <r>
    <x v="31"/>
    <s v="LT SOLAR UNREG"/>
    <m/>
    <m/>
    <m/>
    <m/>
    <s v="LTSOL122332"/>
    <m/>
    <m/>
    <n v="998631"/>
    <s v="NOS"/>
    <n v="1"/>
    <m/>
    <n v="643333.01999999944"/>
    <m/>
    <n v="57899.989999999947"/>
    <n v="57899.989999999947"/>
    <m/>
    <m/>
    <n v="6794846"/>
    <s v="UNREGISTERED"/>
    <s v="DEC"/>
  </r>
  <r>
    <x v="32"/>
    <s v="LT SOLAR UNREG"/>
    <m/>
    <m/>
    <m/>
    <m/>
    <s v="LTSOL122333"/>
    <m/>
    <m/>
    <n v="998631"/>
    <s v="NOS"/>
    <n v="1"/>
    <m/>
    <n v="296489.12000000005"/>
    <m/>
    <n v="26684.010000000009"/>
    <n v="26684.010000000009"/>
    <m/>
    <m/>
    <n v="3317277"/>
    <s v="UNREGISTERED"/>
    <s v="DEC"/>
  </r>
  <r>
    <x v="33"/>
    <s v="LT SOLAR UNREG"/>
    <m/>
    <m/>
    <m/>
    <m/>
    <s v="LTSOL122334"/>
    <m/>
    <m/>
    <n v="998631"/>
    <s v="NOS"/>
    <n v="1"/>
    <m/>
    <n v="127481.28000000001"/>
    <m/>
    <n v="11473.289999999999"/>
    <n v="11473.289999999999"/>
    <m/>
    <m/>
    <n v="1209205"/>
    <s v="UNREGISTERED"/>
    <s v="DEC"/>
  </r>
  <r>
    <x v="34"/>
    <s v="LT SOLAR UNREG"/>
    <m/>
    <m/>
    <m/>
    <m/>
    <s v="LTSOL122335"/>
    <m/>
    <m/>
    <n v="998631"/>
    <s v="NOS"/>
    <n v="1"/>
    <m/>
    <n v="550752.05000000005"/>
    <m/>
    <n v="49567.650000000009"/>
    <n v="49567.650000000009"/>
    <m/>
    <m/>
    <n v="6054925"/>
    <s v="UNREGISTERED"/>
    <s v="DEC"/>
  </r>
  <r>
    <x v="35"/>
    <s v="LT SOLAR UNREG"/>
    <m/>
    <m/>
    <m/>
    <m/>
    <s v="LTSOL122336"/>
    <m/>
    <m/>
    <n v="998631"/>
    <s v="NOS"/>
    <n v="1"/>
    <m/>
    <n v="221624.61999999997"/>
    <m/>
    <n v="19946.200000000004"/>
    <n v="19946.200000000004"/>
    <m/>
    <m/>
    <n v="2308410"/>
    <s v="UNREGISTERED"/>
    <s v="DEC"/>
  </r>
  <r>
    <x v="36"/>
    <s v="LT SOLAR UNREG"/>
    <m/>
    <m/>
    <m/>
    <m/>
    <s v="LTSOL122337"/>
    <m/>
    <m/>
    <n v="998631"/>
    <s v="NOS"/>
    <n v="1"/>
    <m/>
    <n v="3113410.9999999977"/>
    <m/>
    <n v="280207.00000000023"/>
    <n v="280207.00000000023"/>
    <m/>
    <m/>
    <n v="33293096"/>
    <s v="UNREGISTERED"/>
    <s v="DEC"/>
  </r>
  <r>
    <x v="37"/>
    <s v="LT SOLAR UNREG"/>
    <m/>
    <m/>
    <m/>
    <m/>
    <s v="LTSOL122338"/>
    <m/>
    <m/>
    <n v="998631"/>
    <s v="NOS"/>
    <n v="1"/>
    <m/>
    <n v="247689.47"/>
    <m/>
    <n v="22292.01999999999"/>
    <n v="22292.01999999999"/>
    <m/>
    <m/>
    <n v="2740643"/>
    <s v="UNREGISTERED"/>
    <s v="DEC"/>
  </r>
  <r>
    <x v="38"/>
    <s v="LT SOLAR UNREG"/>
    <m/>
    <m/>
    <m/>
    <m/>
    <s v="LTSOL122339"/>
    <m/>
    <m/>
    <n v="998631"/>
    <s v="NOS"/>
    <n v="1"/>
    <m/>
    <n v="1420429.5199999989"/>
    <m/>
    <n v="127838.71999999994"/>
    <n v="127838.71999999994"/>
    <m/>
    <m/>
    <n v="13888581"/>
    <s v="UNREGISTERED"/>
    <s v="DEC"/>
  </r>
  <r>
    <x v="39"/>
    <s v="LT SOLAR UNREG"/>
    <m/>
    <m/>
    <m/>
    <m/>
    <s v="LTSOL122340"/>
    <m/>
    <m/>
    <n v="998631"/>
    <s v="NOS"/>
    <n v="1"/>
    <m/>
    <n v="652742.69999999984"/>
    <m/>
    <n v="58746.86000000003"/>
    <n v="58746.86000000003"/>
    <m/>
    <m/>
    <n v="6233742"/>
    <s v="UNREGISTERED"/>
    <s v="DEC"/>
  </r>
  <r>
    <x v="40"/>
    <s v="LT SOLAR UNREG"/>
    <m/>
    <m/>
    <m/>
    <m/>
    <s v="LTSOL122341"/>
    <m/>
    <m/>
    <n v="998631"/>
    <s v="NOS"/>
    <n v="1"/>
    <m/>
    <n v="556121.15999999957"/>
    <m/>
    <n v="50050.850000000013"/>
    <n v="50050.850000000013"/>
    <m/>
    <m/>
    <n v="7790311"/>
    <s v="UNREGISTERED"/>
    <s v="DEC"/>
  </r>
  <r>
    <x v="41"/>
    <s v="LT SOLAR UNREG"/>
    <m/>
    <m/>
    <m/>
    <m/>
    <s v="LTSOL122342"/>
    <m/>
    <m/>
    <n v="998631"/>
    <s v="NOS"/>
    <n v="1"/>
    <m/>
    <n v="378011.90000000014"/>
    <m/>
    <n v="34020.979999999981"/>
    <n v="34020.979999999981"/>
    <m/>
    <m/>
    <n v="5018487"/>
    <s v="UNREGISTERED"/>
    <s v="DEC"/>
  </r>
  <r>
    <x v="42"/>
    <s v="LT SOLAR UNREG"/>
    <m/>
    <m/>
    <m/>
    <m/>
    <s v="LTSOL122343"/>
    <m/>
    <m/>
    <n v="998631"/>
    <s v="NOS"/>
    <n v="1"/>
    <m/>
    <n v="252452.11999999991"/>
    <m/>
    <n v="22720.619999999992"/>
    <n v="22720.619999999992"/>
    <m/>
    <m/>
    <n v="2932647"/>
    <s v="UNREGISTERED"/>
    <s v="DEC"/>
  </r>
  <r>
    <x v="43"/>
    <s v="LT SOLAR UNREG"/>
    <m/>
    <m/>
    <m/>
    <m/>
    <s v="LTSOL122344"/>
    <m/>
    <m/>
    <n v="998631"/>
    <s v="NOS"/>
    <n v="1"/>
    <m/>
    <n v="784800.89999999909"/>
    <m/>
    <n v="70632.000000000044"/>
    <n v="70632.000000000044"/>
    <m/>
    <m/>
    <n v="7838695"/>
    <s v="UNREGISTERED"/>
    <s v="DEC"/>
  </r>
  <r>
    <x v="0"/>
    <m/>
    <m/>
    <m/>
    <s v="LT METER RENT"/>
    <m/>
    <s v="LTSOLURG23240101"/>
    <d v="2024-01-31T00:00:00"/>
    <s v="LT METER RENT"/>
    <n v="998631"/>
    <s v="NOS"/>
    <n v="1"/>
    <s v="CGST + SGST - 18%"/>
    <n v="1859905.4199999981"/>
    <m/>
    <n v="167391.48999999961"/>
    <n v="167391.48999999961"/>
    <m/>
    <m/>
    <n v="22280355.640000001"/>
    <s v="UNREGISTERED"/>
    <s v="JAN"/>
  </r>
  <r>
    <x v="1"/>
    <m/>
    <m/>
    <m/>
    <s v="LT METER RENT"/>
    <m/>
    <s v="LTSOLURG23240102"/>
    <d v="2024-01-31T00:00:00"/>
    <s v="LT METER RENT"/>
    <n v="998631"/>
    <s v="NOS"/>
    <n v="1"/>
    <s v="CGST + SGST - 18%"/>
    <n v="1081306.929999999"/>
    <m/>
    <n v="97317.519999999902"/>
    <n v="97317.519999999902"/>
    <m/>
    <m/>
    <n v="15345756"/>
    <s v="UNREGISTERED"/>
    <s v="JAN"/>
  </r>
  <r>
    <x v="2"/>
    <m/>
    <m/>
    <m/>
    <s v="LT METER RENT"/>
    <m/>
    <s v="LTSOLURG23240103"/>
    <d v="2024-01-31T00:00:00"/>
    <s v="LT METER RENT"/>
    <n v="998631"/>
    <s v="NOS"/>
    <n v="1"/>
    <s v="CGST + SGST - 18%"/>
    <n v="1311530.6399999999"/>
    <m/>
    <n v="118037.69999999994"/>
    <n v="118037.69999999994"/>
    <m/>
    <m/>
    <n v="29807296.739999998"/>
    <s v="UNREGISTERED"/>
    <s v="JAN"/>
  </r>
  <r>
    <x v="3"/>
    <m/>
    <m/>
    <m/>
    <s v="LT METER RENT"/>
    <m/>
    <s v="LTSOLURG23240104"/>
    <d v="2024-01-31T00:00:00"/>
    <s v="LT METER RENT"/>
    <n v="998631"/>
    <s v="NOS"/>
    <n v="1"/>
    <s v="CGST + SGST - 18%"/>
    <n v="964806.66000000131"/>
    <m/>
    <n v="86833.000000000466"/>
    <n v="86833.000000000466"/>
    <m/>
    <m/>
    <n v="12979640"/>
    <s v="UNREGISTERED"/>
    <s v="JAN"/>
  </r>
  <r>
    <x v="4"/>
    <m/>
    <m/>
    <m/>
    <s v="LT METER RENT"/>
    <m/>
    <s v="LTSOLURG23240105"/>
    <d v="2024-01-31T00:00:00"/>
    <s v="LT METER RENT"/>
    <n v="998631"/>
    <s v="NOS"/>
    <n v="1"/>
    <s v="CGST + SGST - 18%"/>
    <n v="1376584.2699999986"/>
    <m/>
    <n v="123892.61999999994"/>
    <n v="123892.61999999994"/>
    <m/>
    <m/>
    <n v="14929028.020000001"/>
    <s v="UNREGISTERED"/>
    <s v="JAN"/>
  </r>
  <r>
    <x v="5"/>
    <m/>
    <m/>
    <m/>
    <s v="LT METER RENT"/>
    <m/>
    <s v="LTSOLURG23240106"/>
    <d v="2024-01-31T00:00:00"/>
    <s v="LT METER RENT"/>
    <n v="998631"/>
    <s v="NOS"/>
    <n v="1"/>
    <s v="CGST + SGST - 18%"/>
    <n v="782658.61999999918"/>
    <m/>
    <n v="70439.330000000089"/>
    <n v="70439.330000000089"/>
    <m/>
    <m/>
    <n v="7375499.2599999988"/>
    <s v="UNREGISTERED"/>
    <s v="JAN"/>
  </r>
  <r>
    <x v="6"/>
    <m/>
    <m/>
    <m/>
    <s v="LT METER RENT"/>
    <m/>
    <s v="LTSOLURG23240107"/>
    <d v="2024-01-31T00:00:00"/>
    <s v="LT METER RENT"/>
    <n v="998631"/>
    <s v="NOS"/>
    <n v="1"/>
    <s v="CGST + SGST - 18%"/>
    <n v="1397437.1299999768"/>
    <m/>
    <n v="125769.76000000004"/>
    <n v="125769.76000000004"/>
    <m/>
    <m/>
    <n v="14206539.620000001"/>
    <s v="UNREGISTERED"/>
    <s v="JAN"/>
  </r>
  <r>
    <x v="7"/>
    <m/>
    <m/>
    <m/>
    <s v="LT METER RENT"/>
    <m/>
    <s v="LTSOLURG23240108"/>
    <d v="2024-01-31T00:00:00"/>
    <s v="LT METER RENT"/>
    <n v="998631"/>
    <s v="NOS"/>
    <n v="1"/>
    <s v="CGST + SGST - 18%"/>
    <n v="1872789.2900000098"/>
    <m/>
    <n v="168551.45999999862"/>
    <n v="168551.45999999862"/>
    <m/>
    <m/>
    <n v="17213352.020000003"/>
    <s v="UNREGISTERED"/>
    <s v="JAN"/>
  </r>
  <r>
    <x v="8"/>
    <m/>
    <m/>
    <m/>
    <s v="LT METER RENT"/>
    <m/>
    <s v="LTSOLURG23240109"/>
    <d v="2024-01-31T00:00:00"/>
    <s v="LT METER RENT"/>
    <n v="998631"/>
    <s v="NOS"/>
    <n v="1"/>
    <s v="CGST + SGST - 18%"/>
    <n v="1267310.2499999993"/>
    <m/>
    <n v="114057.85000000012"/>
    <n v="114057.85000000012"/>
    <m/>
    <m/>
    <n v="14761524.32"/>
    <s v="UNREGISTERED"/>
    <s v="JAN"/>
  </r>
  <r>
    <x v="9"/>
    <m/>
    <m/>
    <m/>
    <s v="LT METER RENT"/>
    <m/>
    <s v="LTSOLURG23240110"/>
    <d v="2024-01-31T00:00:00"/>
    <s v="LT METER RENT"/>
    <n v="998631"/>
    <s v="NOS"/>
    <n v="1"/>
    <s v="CGST + SGST - 18%"/>
    <n v="364085.41999999987"/>
    <m/>
    <n v="32767.689999999995"/>
    <n v="32767.689999999995"/>
    <m/>
    <m/>
    <n v="3879696"/>
    <s v="UNREGISTERED"/>
    <s v="JAN"/>
  </r>
  <r>
    <x v="10"/>
    <m/>
    <m/>
    <m/>
    <s v="LT METER RENT"/>
    <m/>
    <s v="LTSOLURG23240111"/>
    <d v="2024-01-31T00:00:00"/>
    <s v="LT METER RENT"/>
    <n v="998631"/>
    <s v="NOS"/>
    <n v="1"/>
    <s v="CGST + SGST - 18%"/>
    <n v="252480.59999999995"/>
    <m/>
    <n v="22723.249999999996"/>
    <n v="22723.249999999996"/>
    <m/>
    <m/>
    <n v="2572958"/>
    <s v="UNREGISTERED"/>
    <s v="JAN"/>
  </r>
  <r>
    <x v="11"/>
    <m/>
    <m/>
    <m/>
    <s v="LT METER RENT"/>
    <m/>
    <s v="LTSOLURG23240112"/>
    <d v="2024-01-31T00:00:00"/>
    <s v="LT METER RENT"/>
    <n v="998631"/>
    <s v="NOS"/>
    <n v="1"/>
    <s v="CGST + SGST - 18%"/>
    <n v="556133.9299999997"/>
    <m/>
    <n v="50052.099999999991"/>
    <n v="50052.099999999991"/>
    <m/>
    <m/>
    <n v="6255068"/>
    <s v="UNREGISTERED"/>
    <s v="JAN"/>
  </r>
  <r>
    <x v="12"/>
    <m/>
    <m/>
    <m/>
    <s v="LT METER RENT"/>
    <m/>
    <s v="LTSOLURG23240113"/>
    <d v="2024-01-31T00:00:00"/>
    <s v="LT METER RENT"/>
    <n v="998631"/>
    <s v="NOS"/>
    <n v="1"/>
    <s v="CGST + SGST - 18%"/>
    <n v="1499932.9899999988"/>
    <m/>
    <n v="134993.99000000028"/>
    <n v="134993.99000000028"/>
    <m/>
    <m/>
    <n v="16640211.42"/>
    <s v="UNREGISTERED"/>
    <s v="JAN"/>
  </r>
  <r>
    <x v="13"/>
    <m/>
    <m/>
    <m/>
    <s v="LT METER RENT"/>
    <m/>
    <s v="LTSOLURG23240114"/>
    <d v="2024-01-31T00:00:00"/>
    <s v="LT METER RENT"/>
    <n v="998631"/>
    <s v="NOS"/>
    <n v="1"/>
    <s v="CGST + SGST - 18%"/>
    <n v="311673.53999999998"/>
    <m/>
    <n v="28050.629999999983"/>
    <n v="28050.629999999983"/>
    <m/>
    <m/>
    <n v="2390174"/>
    <s v="UNREGISTERED"/>
    <s v="JAN"/>
  </r>
  <r>
    <x v="14"/>
    <m/>
    <m/>
    <m/>
    <s v="LT METER RENT"/>
    <m/>
    <s v="LTSOLURG23240115"/>
    <d v="2024-01-31T00:00:00"/>
    <s v="LT METER RENT"/>
    <n v="998631"/>
    <s v="NOS"/>
    <n v="1"/>
    <s v="CGST + SGST - 18%"/>
    <n v="209160.31999999995"/>
    <m/>
    <n v="18824.409999999993"/>
    <n v="18824.409999999993"/>
    <m/>
    <m/>
    <n v="2031208"/>
    <s v="UNREGISTERED"/>
    <s v="JAN"/>
  </r>
  <r>
    <x v="15"/>
    <m/>
    <m/>
    <m/>
    <s v="LT METER RENT"/>
    <m/>
    <s v="LTSOLURG23240116"/>
    <d v="2024-01-31T00:00:00"/>
    <s v="LT METER RENT"/>
    <n v="998631"/>
    <s v="NOS"/>
    <n v="1"/>
    <s v="CGST + SGST - 18%"/>
    <n v="320348.15999999974"/>
    <m/>
    <n v="28831.3"/>
    <n v="28831.3"/>
    <m/>
    <m/>
    <n v="3057287"/>
    <s v="UNREGISTERED"/>
    <s v="JAN"/>
  </r>
  <r>
    <x v="16"/>
    <m/>
    <m/>
    <m/>
    <s v="LT METER RENT"/>
    <m/>
    <s v="LTSOLURG23240117"/>
    <d v="2024-01-31T00:00:00"/>
    <s v="LT METER RENT"/>
    <n v="998631"/>
    <s v="NOS"/>
    <n v="1"/>
    <s v="CGST + SGST - 18%"/>
    <n v="392566.29000000015"/>
    <m/>
    <n v="35330.939999999995"/>
    <n v="35330.939999999995"/>
    <m/>
    <m/>
    <n v="4983171"/>
    <s v="UNREGISTERED"/>
    <s v="JAN"/>
  </r>
  <r>
    <x v="17"/>
    <m/>
    <m/>
    <m/>
    <s v="LT METER RENT"/>
    <m/>
    <s v="LTSOLURG23240118"/>
    <d v="2024-01-31T00:00:00"/>
    <s v="LT METER RENT"/>
    <n v="998631"/>
    <s v="NOS"/>
    <n v="1"/>
    <s v="CGST + SGST - 18%"/>
    <n v="1580621.9599999993"/>
    <m/>
    <n v="142256.07999999996"/>
    <n v="142256.07999999996"/>
    <m/>
    <m/>
    <n v="15016173"/>
    <s v="UNREGISTERED"/>
    <s v="JAN"/>
  </r>
  <r>
    <x v="18"/>
    <m/>
    <m/>
    <m/>
    <s v="LT METER RENT"/>
    <m/>
    <s v="LTSOLURG23240119"/>
    <d v="2024-01-31T00:00:00"/>
    <s v="LT METER RENT"/>
    <n v="998631"/>
    <s v="NOS"/>
    <n v="1"/>
    <s v="CGST + SGST - 18%"/>
    <n v="475609.37999999983"/>
    <m/>
    <n v="42804.82999999998"/>
    <n v="42804.82999999998"/>
    <m/>
    <m/>
    <n v="5372730"/>
    <s v="UNREGISTERED"/>
    <s v="JAN"/>
  </r>
  <r>
    <x v="19"/>
    <m/>
    <m/>
    <m/>
    <s v="LT METER RENT"/>
    <m/>
    <s v="LTSOLURG23240120"/>
    <d v="2024-01-31T00:00:00"/>
    <s v="LT METER RENT"/>
    <n v="998631"/>
    <s v="NOS"/>
    <n v="1"/>
    <s v="CGST + SGST - 18%"/>
    <n v="452959.8399999995"/>
    <m/>
    <n v="40766.36"/>
    <n v="40766.36"/>
    <m/>
    <m/>
    <n v="5248400"/>
    <s v="UNREGISTERED"/>
    <s v="JAN"/>
  </r>
  <r>
    <x v="20"/>
    <m/>
    <m/>
    <m/>
    <s v="LT METER RENT"/>
    <m/>
    <s v="LTSOLURG23240121"/>
    <d v="2024-01-31T00:00:00"/>
    <s v="LT METER RENT"/>
    <n v="998631"/>
    <s v="NOS"/>
    <n v="1"/>
    <s v="CGST + SGST - 18%"/>
    <n v="780727.50999999989"/>
    <m/>
    <n v="70265.660000000047"/>
    <n v="70265.660000000047"/>
    <m/>
    <m/>
    <n v="7678437"/>
    <s v="UNREGISTERED"/>
    <s v="JAN"/>
  </r>
  <r>
    <x v="21"/>
    <m/>
    <m/>
    <m/>
    <s v="LT METER RENT"/>
    <m/>
    <s v="LTSOLURG23240122"/>
    <d v="2024-01-31T00:00:00"/>
    <s v="LT METER RENT"/>
    <n v="998631"/>
    <s v="NOS"/>
    <n v="1"/>
    <s v="CGST + SGST - 18%"/>
    <n v="267835.61999999994"/>
    <m/>
    <n v="24105.17"/>
    <n v="24105.17"/>
    <m/>
    <m/>
    <n v="2086210.92"/>
    <s v="UNREGISTERED"/>
    <s v="JAN"/>
  </r>
  <r>
    <x v="22"/>
    <m/>
    <m/>
    <m/>
    <s v="LT METER RENT"/>
    <m/>
    <s v="LTSOLURG23240123"/>
    <d v="2024-01-31T00:00:00"/>
    <s v="LT METER RENT"/>
    <n v="998631"/>
    <s v="NOS"/>
    <n v="1"/>
    <s v="CGST + SGST - 18%"/>
    <n v="308050.92999999993"/>
    <m/>
    <n v="27724.569999999982"/>
    <n v="27724.569999999982"/>
    <m/>
    <m/>
    <n v="2885362"/>
    <s v="UNREGISTERED"/>
    <s v="JAN"/>
  </r>
  <r>
    <x v="23"/>
    <m/>
    <m/>
    <m/>
    <s v="LT METER RENT"/>
    <m/>
    <s v="LTSOLURG23240124"/>
    <d v="2024-01-31T00:00:00"/>
    <s v="LT METER RENT"/>
    <n v="998631"/>
    <s v="NOS"/>
    <n v="1"/>
    <s v="CGST + SGST - 18%"/>
    <n v="1104028.0099999998"/>
    <m/>
    <n v="99362.490000000063"/>
    <n v="99362.490000000063"/>
    <m/>
    <m/>
    <n v="10106337.779999999"/>
    <s v="UNREGISTERED"/>
    <s v="JAN"/>
  </r>
  <r>
    <x v="24"/>
    <m/>
    <m/>
    <m/>
    <s v="LT METER RENT"/>
    <m/>
    <s v="LTSOLURG23240125"/>
    <d v="2024-01-31T00:00:00"/>
    <s v="LT METER RENT"/>
    <n v="998631"/>
    <s v="NOS"/>
    <n v="1"/>
    <s v="CGST + SGST - 18%"/>
    <n v="66575.060000000012"/>
    <m/>
    <n v="5991.7599999999993"/>
    <n v="5991.7599999999993"/>
    <m/>
    <m/>
    <n v="1194517"/>
    <s v="UNREGISTERED"/>
    <s v="JAN"/>
  </r>
  <r>
    <x v="25"/>
    <m/>
    <m/>
    <m/>
    <s v="LT METER RENT"/>
    <m/>
    <s v="LTSOLURG23240126"/>
    <d v="2024-01-31T00:00:00"/>
    <s v="LT METER RENT"/>
    <n v="998631"/>
    <s v="NOS"/>
    <n v="1"/>
    <s v="CGST + SGST - 18%"/>
    <n v="1018001.7000000002"/>
    <m/>
    <n v="91620.12999999999"/>
    <n v="91620.12999999999"/>
    <m/>
    <m/>
    <n v="21619132"/>
    <s v="UNREGISTERED"/>
    <s v="JAN"/>
  </r>
  <r>
    <x v="26"/>
    <m/>
    <m/>
    <m/>
    <s v="LT METER RENT"/>
    <m/>
    <s v="LTSOLURG23240127"/>
    <d v="2024-01-31T00:00:00"/>
    <s v="LT METER RENT"/>
    <n v="998631"/>
    <s v="NOS"/>
    <n v="1"/>
    <s v="CGST + SGST - 18%"/>
    <n v="233590.94999999998"/>
    <m/>
    <n v="21023.199999999997"/>
    <n v="21023.199999999997"/>
    <m/>
    <m/>
    <n v="2146990"/>
    <s v="UNREGISTERED"/>
    <s v="JAN"/>
  </r>
  <r>
    <x v="27"/>
    <m/>
    <m/>
    <m/>
    <s v="LT METER RENT"/>
    <m/>
    <s v="LTSOLURG23240128"/>
    <d v="2024-01-31T00:00:00"/>
    <s v="LT METER RENT"/>
    <n v="998631"/>
    <s v="NOS"/>
    <n v="1"/>
    <s v="CGST + SGST - 18%"/>
    <n v="183702.36999999994"/>
    <m/>
    <n v="16533.259999999995"/>
    <n v="16533.259999999995"/>
    <m/>
    <m/>
    <n v="1705189"/>
    <s v="UNREGISTERED"/>
    <s v="JAN"/>
  </r>
  <r>
    <x v="28"/>
    <m/>
    <m/>
    <m/>
    <s v="LT METER RENT"/>
    <m/>
    <s v="LTSOLURG23240129"/>
    <d v="2024-01-31T00:00:00"/>
    <s v="LT METER RENT"/>
    <n v="998631"/>
    <s v="NOS"/>
    <n v="1"/>
    <s v="CGST + SGST - 18%"/>
    <n v="200271.86999999994"/>
    <m/>
    <n v="18024.470000000005"/>
    <n v="18024.470000000005"/>
    <m/>
    <m/>
    <n v="1747140"/>
    <s v="UNREGISTERED"/>
    <s v="JAN"/>
  </r>
  <r>
    <x v="29"/>
    <m/>
    <m/>
    <m/>
    <s v="LT METER RENT"/>
    <m/>
    <s v="LTSOLURG23240130"/>
    <d v="2024-01-31T00:00:00"/>
    <s v="LT METER RENT"/>
    <n v="998631"/>
    <s v="NOS"/>
    <n v="1"/>
    <s v="CGST + SGST - 18%"/>
    <n v="1342198.5599999991"/>
    <m/>
    <n v="120797.70000000013"/>
    <n v="120797.70000000013"/>
    <m/>
    <m/>
    <n v="13642923.380000001"/>
    <s v="UNREGISTERED"/>
    <s v="JAN"/>
  </r>
  <r>
    <x v="30"/>
    <m/>
    <m/>
    <m/>
    <s v="LT METER RENT"/>
    <m/>
    <s v="LTSOLURG23240131"/>
    <d v="2024-01-31T00:00:00"/>
    <s v="LT METER RENT"/>
    <n v="998631"/>
    <s v="NOS"/>
    <n v="1"/>
    <s v="CGST + SGST - 18%"/>
    <n v="203891.18000000002"/>
    <m/>
    <n v="18350.200000000004"/>
    <n v="18350.200000000004"/>
    <m/>
    <m/>
    <n v="1862441"/>
    <s v="UNREGISTERED"/>
    <s v="JAN"/>
  </r>
  <r>
    <x v="31"/>
    <m/>
    <m/>
    <m/>
    <s v="LT METER RENT"/>
    <m/>
    <s v="LTSOLURG23240132"/>
    <d v="2024-01-31T00:00:00"/>
    <s v="LT METER RENT"/>
    <n v="998631"/>
    <s v="NOS"/>
    <n v="1"/>
    <s v="CGST + SGST - 18%"/>
    <n v="681935.14999999979"/>
    <m/>
    <n v="61374.089999999989"/>
    <n v="61374.089999999989"/>
    <m/>
    <m/>
    <n v="6976750.5200000014"/>
    <s v="UNREGISTERED"/>
    <s v="JAN"/>
  </r>
  <r>
    <x v="32"/>
    <m/>
    <m/>
    <m/>
    <s v="LT METER RENT"/>
    <m/>
    <s v="LTSOLURG23240133"/>
    <d v="2024-01-31T00:00:00"/>
    <s v="LT METER RENT"/>
    <n v="998631"/>
    <s v="NOS"/>
    <n v="1"/>
    <s v="CGST + SGST - 18%"/>
    <n v="277517.52000000008"/>
    <m/>
    <n v="24976.620000000006"/>
    <n v="24976.620000000006"/>
    <m/>
    <m/>
    <n v="3356144"/>
    <s v="UNREGISTERED"/>
    <s v="JAN"/>
  </r>
  <r>
    <x v="33"/>
    <m/>
    <m/>
    <m/>
    <s v="LT METER RENT"/>
    <m/>
    <s v="LTSOLURG23240134"/>
    <d v="2024-01-31T00:00:00"/>
    <s v="LT METER RENT"/>
    <n v="998631"/>
    <s v="NOS"/>
    <n v="1"/>
    <s v="CGST + SGST - 18%"/>
    <n v="126382.31000000006"/>
    <m/>
    <n v="11374.37"/>
    <n v="11374.37"/>
    <m/>
    <m/>
    <n v="1159911"/>
    <s v="UNREGISTERED"/>
    <s v="JAN"/>
  </r>
  <r>
    <x v="34"/>
    <m/>
    <m/>
    <m/>
    <s v="LT METER RENT"/>
    <m/>
    <s v="LTSOLURG23240135"/>
    <d v="2024-01-31T00:00:00"/>
    <s v="LT METER RENT"/>
    <n v="998631"/>
    <s v="NOS"/>
    <n v="1"/>
    <s v="CGST + SGST - 18%"/>
    <n v="758648.2099999995"/>
    <m/>
    <n v="68278.26999999999"/>
    <n v="68278.26999999999"/>
    <m/>
    <m/>
    <n v="8106671"/>
    <s v="UNREGISTERED"/>
    <s v="JAN"/>
  </r>
  <r>
    <x v="35"/>
    <m/>
    <m/>
    <m/>
    <s v="LT METER RENT"/>
    <m/>
    <s v="LTSOLURG23240136"/>
    <d v="2024-01-31T00:00:00"/>
    <s v="LT METER RENT"/>
    <n v="998631"/>
    <s v="NOS"/>
    <n v="1"/>
    <s v="CGST + SGST - 18%"/>
    <n v="232138.24999999994"/>
    <m/>
    <n v="20892.429999999997"/>
    <n v="20892.429999999997"/>
    <m/>
    <m/>
    <n v="2350671"/>
    <s v="UNREGISTERED"/>
    <s v="JAN"/>
  </r>
  <r>
    <x v="36"/>
    <m/>
    <m/>
    <m/>
    <s v="LT METER RENT"/>
    <m/>
    <s v="LTSOLURG23240137"/>
    <d v="2024-01-31T00:00:00"/>
    <s v="LT METER RENT"/>
    <n v="998631"/>
    <s v="NOS"/>
    <n v="1"/>
    <s v="CGST + SGST - 18%"/>
    <n v="2791548.4399999995"/>
    <m/>
    <n v="251239.48000000013"/>
    <n v="251239.48000000013"/>
    <m/>
    <m/>
    <n v="35991239.200000003"/>
    <s v="UNREGISTERED"/>
    <s v="JAN"/>
  </r>
  <r>
    <x v="37"/>
    <m/>
    <m/>
    <m/>
    <s v="LT METER RENT"/>
    <m/>
    <s v="LTSOLURG23240138"/>
    <d v="2024-01-31T00:00:00"/>
    <s v="LT METER RENT"/>
    <n v="998631"/>
    <s v="NOS"/>
    <n v="1"/>
    <s v="CGST + SGST - 18%"/>
    <n v="281833.56999999989"/>
    <m/>
    <n v="25365.020000000011"/>
    <n v="25365.020000000011"/>
    <m/>
    <m/>
    <n v="3288354"/>
    <s v="UNREGISTERED"/>
    <s v="JAN"/>
  </r>
  <r>
    <x v="38"/>
    <m/>
    <m/>
    <m/>
    <s v="LT METER RENT"/>
    <m/>
    <s v="LTSOLURG23240139"/>
    <d v="2024-01-31T00:00:00"/>
    <s v="LT METER RENT"/>
    <n v="998631"/>
    <s v="NOS"/>
    <n v="1"/>
    <s v="CGST + SGST - 18%"/>
    <n v="1705688.8700000017"/>
    <m/>
    <n v="153511.78000000026"/>
    <n v="153511.78000000026"/>
    <m/>
    <m/>
    <n v="14845759.259999998"/>
    <s v="UNREGISTERED"/>
    <s v="JAN"/>
  </r>
  <r>
    <x v="39"/>
    <m/>
    <m/>
    <m/>
    <s v="LT METER RENT"/>
    <m/>
    <s v="LTSOLURG23240140"/>
    <d v="2024-01-31T00:00:00"/>
    <s v="LT METER RENT"/>
    <n v="998631"/>
    <s v="NOS"/>
    <n v="1"/>
    <s v="CGST + SGST - 18%"/>
    <n v="612424.51000000024"/>
    <m/>
    <n v="55118.200000000019"/>
    <n v="55118.200000000019"/>
    <m/>
    <m/>
    <n v="5323538"/>
    <s v="UNREGISTERED"/>
    <s v="JAN"/>
  </r>
  <r>
    <x v="40"/>
    <m/>
    <m/>
    <m/>
    <s v="LT METER RENT"/>
    <m/>
    <s v="LTSOLURG23240141"/>
    <d v="2024-01-31T00:00:00"/>
    <s v="LT METER RENT"/>
    <n v="998631"/>
    <s v="NOS"/>
    <n v="1"/>
    <s v="CGST + SGST - 18%"/>
    <n v="482019.31000000006"/>
    <m/>
    <n v="43381.710000000006"/>
    <n v="43381.710000000006"/>
    <m/>
    <m/>
    <n v="7995620"/>
    <s v="UNREGISTERED"/>
    <s v="JAN"/>
  </r>
  <r>
    <x v="41"/>
    <m/>
    <m/>
    <m/>
    <s v="LT METER RENT"/>
    <m/>
    <s v="LTSOLURG23240142"/>
    <d v="2024-01-31T00:00:00"/>
    <s v="LT METER RENT"/>
    <n v="998631"/>
    <s v="NOS"/>
    <n v="1"/>
    <s v="CGST + SGST - 18%"/>
    <n v="584777.00999999978"/>
    <m/>
    <n v="52629.869999999988"/>
    <n v="52629.869999999988"/>
    <m/>
    <m/>
    <n v="6427042.6600000001"/>
    <s v="UNREGISTERED"/>
    <s v="JAN"/>
  </r>
  <r>
    <x v="42"/>
    <m/>
    <m/>
    <m/>
    <s v="LT METER RENT"/>
    <m/>
    <s v="LTSOLURG23240143"/>
    <d v="2024-01-31T00:00:00"/>
    <s v="LT METER RENT"/>
    <n v="998631"/>
    <s v="NOS"/>
    <n v="1"/>
    <s v="CGST + SGST - 18%"/>
    <n v="234097.52000000002"/>
    <m/>
    <n v="21068.799999999996"/>
    <n v="21068.799999999996"/>
    <m/>
    <m/>
    <n v="2430812.7999999998"/>
    <s v="UNREGISTERED"/>
    <s v="JAN"/>
  </r>
  <r>
    <x v="43"/>
    <m/>
    <m/>
    <m/>
    <s v="LT METER RENT"/>
    <m/>
    <s v="LTSOLURG23240144"/>
    <d v="2024-01-31T00:00:00"/>
    <s v="LT METER RENT"/>
    <n v="998631"/>
    <s v="NOS"/>
    <n v="1"/>
    <s v="CGST + SGST - 18%"/>
    <n v="763372.86999999941"/>
    <m/>
    <n v="68703.509999999907"/>
    <n v="68703.509999999907"/>
    <m/>
    <m/>
    <n v="7098139"/>
    <s v="UNREGISTERED"/>
    <s v="JAN"/>
  </r>
  <r>
    <x v="0"/>
    <m/>
    <m/>
    <m/>
    <m/>
    <s v="LT SOLAR METER RENT"/>
    <s v="LTSOLURG022401"/>
    <d v="2024-02-29T00:00:00"/>
    <s v="LT SOLAR METER RENT"/>
    <n v="998631"/>
    <s v="NOS"/>
    <n v="1"/>
    <s v="CGST + SGST - 18%"/>
    <n v="1796584.6666666691"/>
    <m/>
    <n v="161692.6200000002"/>
    <n v="161692.6200000002"/>
    <m/>
    <m/>
    <n v="22059277.919999998"/>
    <s v="UNREGISTERED"/>
    <s v="FEB"/>
  </r>
  <r>
    <x v="1"/>
    <m/>
    <m/>
    <m/>
    <m/>
    <s v="LT SOLAR METER RENT"/>
    <s v="LTSOLURG022402"/>
    <d v="2024-02-29T00:00:00"/>
    <s v="LT SOLAR METER RENT"/>
    <n v="998631"/>
    <s v="NOS"/>
    <n v="1"/>
    <s v="CGST + SGST - 18%"/>
    <n v="840742.88888888876"/>
    <m/>
    <n v="75666.859999999986"/>
    <n v="75666.859999999986"/>
    <m/>
    <m/>
    <n v="13228320"/>
    <s v="UNREGISTERED"/>
    <s v="FEB"/>
  </r>
  <r>
    <x v="2"/>
    <m/>
    <m/>
    <m/>
    <m/>
    <s v="LT SOLAR METER RENT"/>
    <s v="LTSOLURG022403"/>
    <d v="2024-02-29T00:00:00"/>
    <s v="LT SOLAR METER RENT"/>
    <n v="998631"/>
    <s v="NOS"/>
    <n v="1"/>
    <s v="CGST + SGST - 18%"/>
    <n v="1285345.5555555557"/>
    <m/>
    <n v="115681.10000000002"/>
    <n v="115681.10000000002"/>
    <m/>
    <m/>
    <n v="28119927.759999998"/>
    <s v="UNREGISTERED"/>
    <s v="FEB"/>
  </r>
  <r>
    <x v="3"/>
    <m/>
    <m/>
    <m/>
    <m/>
    <s v="LT SOLAR METER RENT"/>
    <s v="LTSOLURG022404"/>
    <d v="2024-02-29T00:00:00"/>
    <s v="LT SOLAR METER RENT"/>
    <n v="998631"/>
    <s v="NOS"/>
    <n v="1"/>
    <s v="CGST + SGST - 18%"/>
    <n v="785025.44444444415"/>
    <m/>
    <n v="70652.289999999979"/>
    <n v="70652.289999999979"/>
    <m/>
    <m/>
    <n v="10104231"/>
    <s v="UNREGISTERED"/>
    <s v="FEB"/>
  </r>
  <r>
    <x v="4"/>
    <m/>
    <m/>
    <m/>
    <m/>
    <s v="LT SOLAR METER RENT"/>
    <s v="LTSOLURG022405"/>
    <d v="2024-02-29T00:00:00"/>
    <s v="LT SOLAR METER RENT"/>
    <n v="998631"/>
    <s v="NOS"/>
    <n v="1"/>
    <s v="CGST + SGST - 18%"/>
    <n v="1501568.3333333328"/>
    <m/>
    <n v="135141.14999999994"/>
    <n v="135141.14999999994"/>
    <m/>
    <m/>
    <n v="13339915.679999994"/>
    <s v="UNREGISTERED"/>
    <s v="FEB"/>
  </r>
  <r>
    <x v="5"/>
    <m/>
    <m/>
    <m/>
    <m/>
    <s v="LT SOLAR METER RENT"/>
    <s v="LTSOLURG022406"/>
    <d v="2024-02-29T00:00:00"/>
    <s v="LT SOLAR METER RENT"/>
    <n v="998631"/>
    <s v="NOS"/>
    <n v="1"/>
    <s v="CGST + SGST - 18%"/>
    <n v="808364.44444444415"/>
    <m/>
    <n v="72752.799999999974"/>
    <n v="72752.799999999974"/>
    <m/>
    <m/>
    <n v="7084860.9999999981"/>
    <s v="UNREGISTERED"/>
    <s v="FEB"/>
  </r>
  <r>
    <x v="6"/>
    <m/>
    <m/>
    <m/>
    <m/>
    <s v="LT SOLAR METER RENT"/>
    <s v="LTSOLURG022407"/>
    <d v="2024-02-29T00:00:00"/>
    <s v="LT SOLAR METER RENT"/>
    <n v="998631"/>
    <s v="NOS"/>
    <n v="1"/>
    <s v="CGST + SGST - 18%"/>
    <n v="1214270.1111111096"/>
    <m/>
    <n v="109284.30999999987"/>
    <n v="109284.30999999987"/>
    <m/>
    <m/>
    <n v="12985942.9"/>
    <s v="UNREGISTERED"/>
    <s v="FEB"/>
  </r>
  <r>
    <x v="7"/>
    <m/>
    <m/>
    <m/>
    <m/>
    <s v="LT SOLAR METER RENT"/>
    <s v="LTSOLURG022408"/>
    <d v="2024-02-29T00:00:00"/>
    <s v="LT SOLAR METER RENT"/>
    <n v="998631"/>
    <s v="NOS"/>
    <n v="1"/>
    <s v="CGST + SGST - 18%"/>
    <n v="1777947.3333333372"/>
    <m/>
    <n v="160015.26000000036"/>
    <n v="160015.26000000036"/>
    <m/>
    <m/>
    <n v="15885303.599999998"/>
    <s v="UNREGISTERED"/>
    <s v="FEB"/>
  </r>
  <r>
    <x v="8"/>
    <m/>
    <m/>
    <m/>
    <m/>
    <s v="LT SOLAR METER RENT"/>
    <s v="LTSOLURG022409"/>
    <d v="2024-02-29T00:00:00"/>
    <s v="LT SOLAR METER RENT"/>
    <n v="998631"/>
    <s v="NOS"/>
    <n v="1"/>
    <s v="CGST + SGST - 18%"/>
    <n v="1264464.1111111122"/>
    <m/>
    <n v="113801.77000000009"/>
    <n v="113801.77000000009"/>
    <m/>
    <m/>
    <n v="14509762.280000001"/>
    <s v="UNREGISTERED"/>
    <s v="FEB"/>
  </r>
  <r>
    <x v="9"/>
    <m/>
    <m/>
    <m/>
    <m/>
    <s v="LT SOLAR METER RENT"/>
    <s v="LTSOLURG022410"/>
    <d v="2024-02-29T00:00:00"/>
    <s v="LT SOLAR METER RENT"/>
    <n v="998631"/>
    <s v="NOS"/>
    <n v="1"/>
    <s v="CGST + SGST - 18%"/>
    <n v="340346.22222222213"/>
    <m/>
    <n v="30631.159999999993"/>
    <n v="30631.159999999993"/>
    <m/>
    <m/>
    <n v="3313176"/>
    <s v="UNREGISTERED"/>
    <s v="FEB"/>
  </r>
  <r>
    <x v="10"/>
    <m/>
    <m/>
    <m/>
    <m/>
    <s v="LT SOLAR METER RENT"/>
    <s v="LTSOLURG022411"/>
    <d v="2024-02-29T00:00:00"/>
    <s v="LT SOLAR METER RENT"/>
    <n v="998631"/>
    <s v="NOS"/>
    <n v="1"/>
    <s v="CGST + SGST - 18%"/>
    <n v="264159.33333333326"/>
    <m/>
    <n v="23774.339999999993"/>
    <n v="23774.339999999993"/>
    <m/>
    <m/>
    <n v="2154157"/>
    <s v="UNREGISTERED"/>
    <s v="FEB"/>
  </r>
  <r>
    <x v="11"/>
    <m/>
    <m/>
    <m/>
    <m/>
    <s v="LT SOLAR METER RENT"/>
    <s v="LTSOLURG022412"/>
    <d v="2024-02-29T00:00:00"/>
    <s v="LT SOLAR METER RENT"/>
    <n v="998631"/>
    <s v="NOS"/>
    <n v="1"/>
    <s v="CGST + SGST - 18%"/>
    <n v="539117.88888888934"/>
    <m/>
    <n v="48520.610000000037"/>
    <n v="48520.610000000037"/>
    <m/>
    <m/>
    <n v="5926526"/>
    <s v="UNREGISTERED"/>
    <s v="FEB"/>
  </r>
  <r>
    <x v="12"/>
    <m/>
    <m/>
    <m/>
    <m/>
    <s v="LT SOLAR METER RENT"/>
    <s v="LTSOLURG022413"/>
    <d v="2024-02-29T00:00:00"/>
    <s v="LT SOLAR METER RENT"/>
    <n v="998631"/>
    <s v="NOS"/>
    <n v="1"/>
    <s v="CGST + SGST - 18%"/>
    <n v="1371374.1111111131"/>
    <m/>
    <n v="123423.67000000017"/>
    <n v="123423.67000000017"/>
    <m/>
    <m/>
    <n v="16363632.800000001"/>
    <s v="UNREGISTERED"/>
    <s v="FEB"/>
  </r>
  <r>
    <x v="13"/>
    <m/>
    <m/>
    <m/>
    <m/>
    <s v="LT SOLAR METER RENT"/>
    <s v="LTSOLURG022414"/>
    <d v="2024-02-29T00:00:00"/>
    <s v="LT SOLAR METER RENT"/>
    <n v="998631"/>
    <s v="NOS"/>
    <n v="1"/>
    <s v="CGST + SGST - 18%"/>
    <n v="353246.11111111101"/>
    <m/>
    <n v="31792.149999999991"/>
    <n v="31792.149999999991"/>
    <m/>
    <m/>
    <n v="2870021.5999999996"/>
    <s v="UNREGISTERED"/>
    <s v="FEB"/>
  </r>
  <r>
    <x v="14"/>
    <m/>
    <m/>
    <m/>
    <m/>
    <s v="LT SOLAR METER RENT"/>
    <s v="LTSOLURG022415"/>
    <d v="2024-02-29T00:00:00"/>
    <s v="LT SOLAR METER RENT"/>
    <n v="998631"/>
    <s v="NOS"/>
    <n v="1"/>
    <s v="CGST + SGST - 18%"/>
    <n v="164907.55555555562"/>
    <m/>
    <n v="14841.680000000004"/>
    <n v="14841.680000000004"/>
    <m/>
    <m/>
    <n v="1403344"/>
    <s v="UNREGISTERED"/>
    <s v="FEB"/>
  </r>
  <r>
    <x v="15"/>
    <m/>
    <m/>
    <m/>
    <m/>
    <s v="LT SOLAR METER RENT"/>
    <s v="LTSOLURG022416"/>
    <d v="2024-02-29T00:00:00"/>
    <s v="LT SOLAR METER RENT"/>
    <n v="998631"/>
    <s v="NOS"/>
    <n v="1"/>
    <s v="CGST + SGST - 18%"/>
    <n v="282397.77777777769"/>
    <m/>
    <n v="25415.799999999992"/>
    <n v="25415.799999999992"/>
    <m/>
    <m/>
    <n v="2975645"/>
    <s v="UNREGISTERED"/>
    <s v="FEB"/>
  </r>
  <r>
    <x v="16"/>
    <m/>
    <m/>
    <m/>
    <m/>
    <s v="LT SOLAR METER RENT"/>
    <s v="LTSOLURG022417"/>
    <d v="2024-02-29T00:00:00"/>
    <s v="LT SOLAR METER RENT"/>
    <n v="998631"/>
    <s v="NOS"/>
    <n v="1"/>
    <s v="CGST + SGST - 18%"/>
    <n v="411250.99999999994"/>
    <m/>
    <n v="37012.589999999997"/>
    <n v="37012.589999999997"/>
    <m/>
    <m/>
    <n v="4322089"/>
    <s v="UNREGISTERED"/>
    <s v="FEB"/>
  </r>
  <r>
    <x v="17"/>
    <m/>
    <m/>
    <m/>
    <m/>
    <s v="LT SOLAR METER RENT"/>
    <s v="LTSOLURG022418"/>
    <d v="2024-02-29T00:00:00"/>
    <s v="LT SOLAR METER RENT"/>
    <n v="998631"/>
    <s v="NOS"/>
    <n v="1"/>
    <s v="CGST + SGST - 18%"/>
    <n v="1362159.2222222234"/>
    <m/>
    <n v="122594.3300000001"/>
    <n v="122594.3300000001"/>
    <m/>
    <m/>
    <n v="13784129"/>
    <s v="UNREGISTERED"/>
    <s v="FEB"/>
  </r>
  <r>
    <x v="18"/>
    <m/>
    <m/>
    <m/>
    <m/>
    <s v="LT SOLAR METER RENT"/>
    <s v="LTSOLURG022419"/>
    <d v="2024-02-29T00:00:00"/>
    <s v="LT SOLAR METER RENT"/>
    <n v="998631"/>
    <s v="NOS"/>
    <n v="1"/>
    <s v="CGST + SGST - 18%"/>
    <n v="316309.33333333349"/>
    <m/>
    <n v="28467.840000000011"/>
    <n v="28467.840000000011"/>
    <m/>
    <m/>
    <n v="4176841"/>
    <s v="UNREGISTERED"/>
    <s v="FEB"/>
  </r>
  <r>
    <x v="19"/>
    <m/>
    <m/>
    <m/>
    <m/>
    <s v="LT SOLAR METER RENT"/>
    <s v="LTSOLURG022420"/>
    <d v="2024-02-29T00:00:00"/>
    <s v="LT SOLAR METER RENT"/>
    <n v="998631"/>
    <s v="NOS"/>
    <n v="1"/>
    <s v="CGST + SGST - 18%"/>
    <n v="434242.44444444432"/>
    <m/>
    <n v="39081.819999999985"/>
    <n v="39081.819999999985"/>
    <m/>
    <m/>
    <n v="4552966"/>
    <s v="UNREGISTERED"/>
    <s v="FEB"/>
  </r>
  <r>
    <x v="20"/>
    <m/>
    <m/>
    <m/>
    <m/>
    <s v="LT SOLAR METER RENT"/>
    <s v="LTSOLURG022421"/>
    <d v="2024-02-29T00:00:00"/>
    <s v="LT SOLAR METER RENT"/>
    <n v="998631"/>
    <s v="NOS"/>
    <n v="1"/>
    <s v="CGST + SGST - 18%"/>
    <n v="734665.33333333314"/>
    <m/>
    <n v="66119.879999999976"/>
    <n v="66119.879999999976"/>
    <m/>
    <m/>
    <n v="6856431.3799999999"/>
    <s v="UNREGISTERED"/>
    <s v="FEB"/>
  </r>
  <r>
    <x v="21"/>
    <m/>
    <m/>
    <m/>
    <m/>
    <s v="LT SOLAR METER RENT"/>
    <s v="LTSOLURG022422"/>
    <d v="2024-02-29T00:00:00"/>
    <s v="LT SOLAR METER RENT"/>
    <n v="998631"/>
    <s v="NOS"/>
    <n v="1"/>
    <s v="CGST + SGST - 18%"/>
    <n v="204779.4444444445"/>
    <m/>
    <n v="18430.150000000005"/>
    <n v="18430.150000000005"/>
    <m/>
    <m/>
    <n v="2110245.92"/>
    <s v="UNREGISTERED"/>
    <s v="FEB"/>
  </r>
  <r>
    <x v="22"/>
    <m/>
    <m/>
    <m/>
    <m/>
    <s v="LT SOLAR METER RENT"/>
    <s v="LTSOLURG022423"/>
    <d v="2024-02-29T00:00:00"/>
    <s v="LT SOLAR METER RENT"/>
    <n v="998631"/>
    <s v="NOS"/>
    <n v="1"/>
    <s v="CGST + SGST - 18%"/>
    <n v="309583.77777777775"/>
    <m/>
    <n v="27862.54"/>
    <n v="27862.54"/>
    <m/>
    <m/>
    <n v="2787700.34"/>
    <s v="UNREGISTERED"/>
    <s v="FEB"/>
  </r>
  <r>
    <x v="23"/>
    <m/>
    <m/>
    <m/>
    <m/>
    <s v="LT SOLAR METER RENT"/>
    <s v="LTSOLURG022424"/>
    <d v="2024-02-29T00:00:00"/>
    <s v="LT SOLAR METER RENT"/>
    <n v="998631"/>
    <s v="NOS"/>
    <n v="1"/>
    <s v="CGST + SGST - 18%"/>
    <n v="850441.88888888946"/>
    <m/>
    <n v="76539.770000000048"/>
    <n v="76539.770000000048"/>
    <m/>
    <m/>
    <n v="8508681.0999999996"/>
    <s v="UNREGISTERED"/>
    <s v="FEB"/>
  </r>
  <r>
    <x v="24"/>
    <m/>
    <m/>
    <m/>
    <m/>
    <s v="LT SOLAR METER RENT"/>
    <s v="LTSOLURG022425"/>
    <d v="2024-02-29T00:00:00"/>
    <s v="LT SOLAR METER RENT"/>
    <n v="998631"/>
    <s v="NOS"/>
    <n v="1"/>
    <s v="CGST + SGST - 18%"/>
    <n v="113071.77777777781"/>
    <m/>
    <n v="10176.460000000003"/>
    <n v="10176.460000000003"/>
    <m/>
    <m/>
    <n v="1621575"/>
    <s v="UNREGISTERED"/>
    <s v="FEB"/>
  </r>
  <r>
    <x v="25"/>
    <m/>
    <m/>
    <m/>
    <m/>
    <s v="LT SOLAR METER RENT"/>
    <s v="LTSOLURG022426"/>
    <d v="2024-02-29T00:00:00"/>
    <s v="LT SOLAR METER RENT"/>
    <n v="998631"/>
    <s v="NOS"/>
    <n v="1"/>
    <s v="CGST + SGST - 18%"/>
    <n v="1007319.7777777775"/>
    <m/>
    <n v="90658.779999999984"/>
    <n v="90658.779999999984"/>
    <m/>
    <m/>
    <n v="19608215"/>
    <s v="UNREGISTERED"/>
    <s v="FEB"/>
  </r>
  <r>
    <x v="26"/>
    <m/>
    <m/>
    <m/>
    <m/>
    <s v="LT SOLAR METER RENT"/>
    <s v="LTSOLURG022427"/>
    <d v="2024-02-29T00:00:00"/>
    <s v="LT SOLAR METER RENT"/>
    <n v="998631"/>
    <s v="NOS"/>
    <n v="1"/>
    <s v="CGST + SGST - 18%"/>
    <n v="312339.11111111136"/>
    <m/>
    <n v="28110.520000000026"/>
    <n v="28110.520000000026"/>
    <m/>
    <m/>
    <n v="2907668"/>
    <s v="UNREGISTERED"/>
    <s v="FEB"/>
  </r>
  <r>
    <x v="27"/>
    <m/>
    <m/>
    <m/>
    <m/>
    <s v="LT SOLAR METER RENT"/>
    <s v="LTSOLURG022428"/>
    <d v="2024-02-29T00:00:00"/>
    <s v="LT SOLAR METER RENT"/>
    <n v="998631"/>
    <s v="NOS"/>
    <n v="1"/>
    <s v="CGST + SGST - 18%"/>
    <n v="230052.88888888885"/>
    <m/>
    <n v="20704.759999999998"/>
    <n v="20704.759999999998"/>
    <m/>
    <m/>
    <n v="1419731.92"/>
    <s v="UNREGISTERED"/>
    <s v="FEB"/>
  </r>
  <r>
    <x v="28"/>
    <m/>
    <m/>
    <m/>
    <m/>
    <s v="LT SOLAR METER RENT"/>
    <s v="LTSOLURG022429"/>
    <d v="2024-02-29T00:00:00"/>
    <s v="LT SOLAR METER RENT"/>
    <n v="998631"/>
    <s v="NOS"/>
    <n v="1"/>
    <s v="CGST + SGST - 18%"/>
    <n v="165493"/>
    <m/>
    <n v="14894.37"/>
    <n v="14894.37"/>
    <m/>
    <m/>
    <n v="1382365"/>
    <s v="UNREGISTERED"/>
    <s v="FEB"/>
  </r>
  <r>
    <x v="29"/>
    <m/>
    <m/>
    <m/>
    <m/>
    <s v="LT SOLAR METER RENT"/>
    <s v="LTSOLURG022430"/>
    <d v="2024-02-29T00:00:00"/>
    <s v="LT SOLAR METER RENT"/>
    <n v="998631"/>
    <s v="NOS"/>
    <n v="1"/>
    <s v="CGST + SGST - 18%"/>
    <n v="1337352.7777777789"/>
    <m/>
    <n v="120361.75000000009"/>
    <n v="120361.75000000009"/>
    <m/>
    <m/>
    <n v="14245282.720000001"/>
    <s v="UNREGISTERED"/>
    <s v="FEB"/>
  </r>
  <r>
    <x v="30"/>
    <m/>
    <m/>
    <m/>
    <m/>
    <s v="LT SOLAR METER RENT"/>
    <s v="LTSOLURG022431"/>
    <d v="2024-02-29T00:00:00"/>
    <s v="LT SOLAR METER RENT"/>
    <n v="998631"/>
    <s v="NOS"/>
    <n v="1"/>
    <s v="CGST + SGST - 18%"/>
    <n v="200989.66666666666"/>
    <m/>
    <n v="18089.07"/>
    <n v="18089.07"/>
    <m/>
    <m/>
    <n v="1777247"/>
    <s v="UNREGISTERED"/>
    <s v="FEB"/>
  </r>
  <r>
    <x v="31"/>
    <m/>
    <m/>
    <m/>
    <m/>
    <s v="LT SOLAR METER RENT"/>
    <s v="LTSOLURG022432"/>
    <d v="2024-02-29T00:00:00"/>
    <s v="LT SOLAR METER RENT"/>
    <n v="998631"/>
    <s v="NOS"/>
    <n v="1"/>
    <s v="CGST + SGST - 18%"/>
    <n v="598302.88888888853"/>
    <m/>
    <n v="53847.259999999966"/>
    <n v="53847.259999999966"/>
    <m/>
    <m/>
    <n v="5651544.96"/>
    <s v="UNREGISTERED"/>
    <s v="FEB"/>
  </r>
  <r>
    <x v="32"/>
    <m/>
    <m/>
    <m/>
    <m/>
    <s v="LT SOLAR METER RENT"/>
    <s v="LTSOLURG022433"/>
    <d v="2024-02-29T00:00:00"/>
    <s v="LT SOLAR METER RENT"/>
    <n v="998631"/>
    <s v="NOS"/>
    <n v="1"/>
    <s v="CGST + SGST - 18%"/>
    <n v="254118.11111111098"/>
    <m/>
    <n v="22870.629999999986"/>
    <n v="22870.629999999986"/>
    <m/>
    <m/>
    <n v="3275990"/>
    <s v="UNREGISTERED"/>
    <s v="FEB"/>
  </r>
  <r>
    <x v="33"/>
    <m/>
    <m/>
    <m/>
    <m/>
    <s v="LT SOLAR METER RENT"/>
    <s v="LTSOLURG022434"/>
    <d v="2024-02-29T00:00:00"/>
    <s v="LT SOLAR METER RENT"/>
    <n v="998631"/>
    <s v="NOS"/>
    <n v="1"/>
    <s v="CGST + SGST - 18%"/>
    <n v="173340.6666666666"/>
    <m/>
    <n v="15600.659999999994"/>
    <n v="15600.659999999994"/>
    <m/>
    <m/>
    <n v="1447483"/>
    <s v="UNREGISTERED"/>
    <s v="FEB"/>
  </r>
  <r>
    <x v="34"/>
    <m/>
    <m/>
    <m/>
    <m/>
    <s v="LT SOLAR METER RENT"/>
    <s v="LTSOLURG022435"/>
    <d v="2024-02-29T00:00:00"/>
    <s v="LT SOLAR METER RENT"/>
    <n v="998631"/>
    <s v="NOS"/>
    <n v="1"/>
    <s v="CGST + SGST - 18%"/>
    <n v="928539.44444444426"/>
    <m/>
    <n v="83568.549999999988"/>
    <n v="83568.549999999988"/>
    <m/>
    <m/>
    <n v="7985771.6600000001"/>
    <s v="UNREGISTERED"/>
    <s v="FEB"/>
  </r>
  <r>
    <x v="35"/>
    <m/>
    <m/>
    <m/>
    <m/>
    <s v="LT SOLAR METER RENT"/>
    <s v="LTSOLURG022436"/>
    <d v="2024-02-29T00:00:00"/>
    <s v="LT SOLAR METER RENT"/>
    <n v="998631"/>
    <s v="NOS"/>
    <n v="1"/>
    <s v="CGST + SGST - 18%"/>
    <n v="183754.66666666669"/>
    <m/>
    <n v="16537.920000000002"/>
    <n v="16537.920000000002"/>
    <m/>
    <m/>
    <n v="2226917"/>
    <s v="UNREGISTERED"/>
    <s v="FEB"/>
  </r>
  <r>
    <x v="36"/>
    <m/>
    <m/>
    <m/>
    <m/>
    <s v="LT SOLAR METER RENT"/>
    <s v="LTSOLURG022437"/>
    <d v="2024-02-29T00:00:00"/>
    <s v="LT SOLAR METER RENT"/>
    <n v="998631"/>
    <s v="NOS"/>
    <n v="1"/>
    <s v="CGST + SGST - 18%"/>
    <n v="2722999.1111111152"/>
    <m/>
    <n v="245069.92000000039"/>
    <n v="245069.92000000039"/>
    <m/>
    <m/>
    <n v="35074255.219999999"/>
    <s v="UNREGISTERED"/>
    <s v="FEB"/>
  </r>
  <r>
    <x v="37"/>
    <m/>
    <m/>
    <m/>
    <m/>
    <s v="LT SOLAR METER RENT"/>
    <s v="LTSOLURG022438"/>
    <d v="2024-02-29T00:00:00"/>
    <s v="LT SOLAR METER RENT"/>
    <n v="998631"/>
    <s v="NOS"/>
    <n v="1"/>
    <s v="CGST + SGST - 18%"/>
    <n v="296274.88888888893"/>
    <m/>
    <n v="26664.74"/>
    <n v="26664.74"/>
    <m/>
    <m/>
    <n v="3778337"/>
    <s v="UNREGISTERED"/>
    <s v="FEB"/>
  </r>
  <r>
    <x v="38"/>
    <m/>
    <m/>
    <m/>
    <m/>
    <s v="LT SOLAR METER RENT"/>
    <s v="LTSOLURG022439"/>
    <d v="2024-02-29T00:00:00"/>
    <s v="LT SOLAR METER RENT"/>
    <n v="998631"/>
    <s v="NOS"/>
    <n v="1"/>
    <s v="CGST + SGST - 18%"/>
    <n v="1216093.777777778"/>
    <m/>
    <n v="109448.44000000003"/>
    <n v="109448.44000000003"/>
    <m/>
    <m/>
    <n v="12581149.5"/>
    <s v="UNREGISTERED"/>
    <s v="FEB"/>
  </r>
  <r>
    <x v="39"/>
    <m/>
    <m/>
    <m/>
    <m/>
    <s v="LT SOLAR METER RENT"/>
    <s v="LTSOLURG022440"/>
    <d v="2024-02-29T00:00:00"/>
    <s v="LT SOLAR METER RENT"/>
    <n v="998631"/>
    <s v="NOS"/>
    <n v="1"/>
    <s v="CGST + SGST - 18%"/>
    <n v="723086.66666666651"/>
    <m/>
    <n v="65077.799999999981"/>
    <n v="65077.799999999981"/>
    <m/>
    <m/>
    <n v="6106693.8799999999"/>
    <s v="UNREGISTERED"/>
    <s v="FEB"/>
  </r>
  <r>
    <x v="40"/>
    <m/>
    <m/>
    <m/>
    <m/>
    <s v="LT SOLAR METER RENT"/>
    <s v="LTSOLURG022441"/>
    <d v="2024-02-29T00:00:00"/>
    <s v="LT SOLAR METER RENT"/>
    <n v="998631"/>
    <s v="NOS"/>
    <n v="1"/>
    <s v="CGST + SGST - 18%"/>
    <n v="531788.33333333337"/>
    <m/>
    <n v="47860.95"/>
    <n v="47860.95"/>
    <m/>
    <m/>
    <n v="7517180"/>
    <s v="UNREGISTERED"/>
    <s v="FEB"/>
  </r>
  <r>
    <x v="41"/>
    <m/>
    <m/>
    <m/>
    <m/>
    <s v="LT SOLAR METER RENT"/>
    <s v="LTSOLURG022442"/>
    <d v="2024-02-29T00:00:00"/>
    <s v="LT SOLAR METER RENT"/>
    <n v="998631"/>
    <s v="NOS"/>
    <n v="1"/>
    <s v="CGST + SGST - 18%"/>
    <n v="477793.22222222289"/>
    <m/>
    <n v="43001.390000000058"/>
    <n v="43001.390000000058"/>
    <m/>
    <m/>
    <n v="5174755.4399999995"/>
    <s v="UNREGISTERED"/>
    <s v="FEB"/>
  </r>
  <r>
    <x v="42"/>
    <m/>
    <m/>
    <m/>
    <m/>
    <s v="LT SOLAR METER RENT"/>
    <s v="LTSOLURG022443"/>
    <d v="2024-02-29T00:00:00"/>
    <s v="LT SOLAR METER RENT"/>
    <n v="998631"/>
    <s v="NOS"/>
    <n v="1"/>
    <s v="CGST + SGST - 18%"/>
    <n v="350641.22222222225"/>
    <m/>
    <n v="31557.710000000003"/>
    <n v="31557.710000000003"/>
    <m/>
    <m/>
    <n v="2703982"/>
    <s v="UNREGISTERED"/>
    <s v="FEB"/>
  </r>
  <r>
    <x v="43"/>
    <m/>
    <m/>
    <m/>
    <m/>
    <s v="LT SOLAR METER RENT"/>
    <s v="LTSOLURG022444"/>
    <d v="2024-02-29T00:00:00"/>
    <s v="LT SOLAR METER RENT"/>
    <n v="998631"/>
    <s v="NOS"/>
    <n v="1"/>
    <s v="CGST + SGST - 18%"/>
    <n v="717729.55555555527"/>
    <m/>
    <n v="64595.659999999974"/>
    <n v="64595.659999999974"/>
    <m/>
    <m/>
    <n v="6325489"/>
    <s v="UNREGISTERED"/>
    <s v="FEB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8">
  <r>
    <s v="COLLECTION REPORT"/>
    <x v="0"/>
    <s v="COIMBATORE/METRO"/>
    <m/>
    <m/>
    <m/>
    <s v="LTSOLURG042301"/>
    <m/>
    <n v="1502663.1500000004"/>
    <n v="0"/>
    <n v="135239.68350000004"/>
    <n v="135239.68350000004"/>
  </r>
  <r>
    <s v="COLLECTION REPORT"/>
    <x v="1"/>
    <s v="COIMBATORE NORTH"/>
    <m/>
    <m/>
    <m/>
    <s v="LTSOLURG042302"/>
    <m/>
    <n v="782644.94"/>
    <n v="0"/>
    <n v="70438.044599999994"/>
    <n v="70438.044599999994"/>
  </r>
  <r>
    <s v="COLLECTION REPORT"/>
    <x v="2"/>
    <s v="COIMBATORE/SOUTH"/>
    <m/>
    <m/>
    <m/>
    <s v="LTSOLURG042303"/>
    <m/>
    <n v="717450.31999999972"/>
    <n v="0"/>
    <n v="64570.528799999971"/>
    <n v="64570.528799999971"/>
  </r>
  <r>
    <s v="COLLECTION REPORT"/>
    <x v="3"/>
    <s v="CHENGALPET"/>
    <m/>
    <m/>
    <m/>
    <s v="LTSOLURG042304"/>
    <m/>
    <n v="600185.929999999"/>
    <n v="0"/>
    <n v="54016.73369999991"/>
    <n v="54016.73369999991"/>
  </r>
  <r>
    <s v="COLLECTION REPORT"/>
    <x v="4"/>
    <s v="CHENNAI/CENTRAL"/>
    <m/>
    <m/>
    <m/>
    <s v="LTSOLURG042305"/>
    <m/>
    <n v="1534791.6500000015"/>
    <n v="0"/>
    <n v="138131.24850000013"/>
    <n v="138131.24850000013"/>
  </r>
  <r>
    <s v="COLLECTION REPORT"/>
    <x v="5"/>
    <s v="CHENNAI/NORTH "/>
    <m/>
    <m/>
    <m/>
    <s v="LTSOLURG042306"/>
    <m/>
    <n v="517703.4499999999"/>
    <n v="0"/>
    <n v="46593.310499999992"/>
    <n v="46593.310499999992"/>
  </r>
  <r>
    <s v="COLLECTION REPORT"/>
    <x v="6"/>
    <s v="CHENNAI/SOUTH-I"/>
    <m/>
    <m/>
    <m/>
    <s v="LTSOLURG042307"/>
    <m/>
    <n v="1237753.4700000023"/>
    <n v="0"/>
    <n v="111397.81230000021"/>
    <n v="111397.81230000021"/>
  </r>
  <r>
    <s v="COLLECTION REPORT"/>
    <x v="7"/>
    <s v="CHENNAI/SOUTH II"/>
    <m/>
    <m/>
    <m/>
    <s v="LTSOLURG042308"/>
    <m/>
    <n v="1295774.17"/>
    <n v="0"/>
    <n v="116619.67529999999"/>
    <n v="116619.67529999999"/>
  </r>
  <r>
    <s v="COLLECTION REPORT"/>
    <x v="8"/>
    <s v="CHENNAI/WEST"/>
    <m/>
    <m/>
    <m/>
    <s v="LTSOLURG042309"/>
    <m/>
    <n v="878863.70999999985"/>
    <n v="0"/>
    <n v="79097.733899999977"/>
    <n v="79097.733899999977"/>
  </r>
  <r>
    <s v="COLLECTION REPORT"/>
    <x v="9"/>
    <s v="CUDDALORE"/>
    <m/>
    <m/>
    <m/>
    <s v="LTSOLURG042310"/>
    <m/>
    <n v="278670.46000000008"/>
    <n v="0"/>
    <n v="25080.341400000005"/>
    <n v="25080.341400000005"/>
  </r>
  <r>
    <s v="COLLECTION REPORT"/>
    <x v="10"/>
    <s v="DHARMAPURI"/>
    <m/>
    <m/>
    <m/>
    <s v="LTSOLURG042311"/>
    <m/>
    <n v="202787.21000000002"/>
    <n v="0"/>
    <n v="18250.848900000001"/>
    <n v="18250.848900000001"/>
  </r>
  <r>
    <s v="COLLECTION REPORT"/>
    <x v="11"/>
    <s v="DINDIGUL"/>
    <m/>
    <m/>
    <m/>
    <s v="LTSOLURG042312"/>
    <m/>
    <n v="465110.79000000004"/>
    <n v="0"/>
    <n v="41859.971100000002"/>
    <n v="41859.971100000002"/>
  </r>
  <r>
    <s v="COLLECTION REPORT"/>
    <x v="12"/>
    <s v="ERODE"/>
    <m/>
    <m/>
    <m/>
    <s v="LTSOLURG042313"/>
    <m/>
    <n v="1322744.9100000011"/>
    <n v="0"/>
    <n v="119047.0419000001"/>
    <n v="119047.0419000001"/>
  </r>
  <r>
    <s v="COLLECTION REPORT"/>
    <x v="13"/>
    <s v="GOBI"/>
    <m/>
    <m/>
    <m/>
    <s v="LTSOLURG042314"/>
    <m/>
    <n v="254078.13000000024"/>
    <n v="0"/>
    <n v="22867.031700000021"/>
    <n v="22867.031700000021"/>
  </r>
  <r>
    <s v="COLLECTION REPORT"/>
    <x v="14"/>
    <s v="KALLAKURICHI"/>
    <m/>
    <m/>
    <m/>
    <s v="LTSOLURG042315"/>
    <m/>
    <n v="140058.29999999996"/>
    <n v="0"/>
    <n v="12605.246999999996"/>
    <n v="12605.246999999996"/>
  </r>
  <r>
    <s v="COLLECTION REPORT"/>
    <x v="15"/>
    <s v="KANCHEEPURAM"/>
    <m/>
    <m/>
    <m/>
    <s v="LTSOLURG042316"/>
    <m/>
    <n v="252144.32000000012"/>
    <n v="0"/>
    <n v="22692.98880000001"/>
    <n v="22692.98880000001"/>
  </r>
  <r>
    <s v="COLLECTION REPORT"/>
    <x v="16"/>
    <s v="KANYAKUMARI"/>
    <m/>
    <m/>
    <m/>
    <s v="LTSOLURG042317"/>
    <m/>
    <n v="265505.22000000009"/>
    <n v="0"/>
    <n v="23895.469800000006"/>
    <n v="23895.469800000006"/>
  </r>
  <r>
    <s v="COLLECTION REPORT"/>
    <x v="17"/>
    <s v="KARUR"/>
    <m/>
    <m/>
    <m/>
    <s v="LTSOLURG042318"/>
    <m/>
    <n v="1401215.8199999996"/>
    <n v="0"/>
    <n v="126109.42379999996"/>
    <n v="126109.42379999996"/>
  </r>
  <r>
    <s v="COLLECTION REPORT"/>
    <x v="18"/>
    <s v="KRISHNAGIRI"/>
    <m/>
    <m/>
    <m/>
    <s v="LTSOLURG042319"/>
    <m/>
    <n v="277635.28000000003"/>
    <n v="0"/>
    <n v="24987.175200000001"/>
    <n v="24987.175200000001"/>
  </r>
  <r>
    <s v="COLLECTION REPORT"/>
    <x v="19"/>
    <s v="MADURAI"/>
    <m/>
    <m/>
    <m/>
    <s v="LTSOLURG042320"/>
    <m/>
    <n v="345357.75000000006"/>
    <n v="0"/>
    <n v="31082.197500000006"/>
    <n v="31082.197500000006"/>
  </r>
  <r>
    <s v="COLLECTION REPORT"/>
    <x v="20"/>
    <s v="MADURAI/METRO"/>
    <m/>
    <m/>
    <m/>
    <s v="LTSOLURG042321"/>
    <m/>
    <n v="560000.19000000018"/>
    <n v="0"/>
    <n v="50400.017100000012"/>
    <n v="50400.017100000012"/>
  </r>
  <r>
    <s v="COLLECTION REPORT"/>
    <x v="21"/>
    <s v="METTUR "/>
    <m/>
    <m/>
    <m/>
    <s v="LTSOLURG042322"/>
    <m/>
    <n v="218357.08999999997"/>
    <n v="0"/>
    <n v="19652.138099999996"/>
    <n v="19652.138099999996"/>
  </r>
  <r>
    <s v="COLLECTION REPORT"/>
    <x v="22"/>
    <s v="NAGAI"/>
    <m/>
    <m/>
    <m/>
    <s v="LTSOLURG042323"/>
    <m/>
    <n v="252871.99000000008"/>
    <n v="0"/>
    <n v="22758.479100000008"/>
    <n v="22758.479100000008"/>
  </r>
  <r>
    <s v="COLLECTION REPORT"/>
    <x v="23"/>
    <s v="NAMAKKAL "/>
    <m/>
    <m/>
    <m/>
    <s v="LTSOLURG042324"/>
    <m/>
    <n v="874436.57000000007"/>
    <n v="0"/>
    <n v="78699.291299999997"/>
    <n v="78699.291299999997"/>
  </r>
  <r>
    <s v="COLLECTION REPORT"/>
    <x v="24"/>
    <s v="NILGIRIS"/>
    <m/>
    <m/>
    <m/>
    <s v="LTSOLURG042325"/>
    <m/>
    <n v="59534.74"/>
    <n v="0"/>
    <n v="5358.1265999999996"/>
    <n v="5358.1265999999996"/>
  </r>
  <r>
    <s v="COLLECTION REPORT"/>
    <x v="25"/>
    <s v="PALLADAM"/>
    <m/>
    <m/>
    <m/>
    <s v="LTSOLURG042326"/>
    <m/>
    <n v="1954535.6400000001"/>
    <n v="0"/>
    <n v="175908.20759999999"/>
    <n v="175908.20759999999"/>
  </r>
  <r>
    <s v="COLLECTION REPORT"/>
    <x v="26"/>
    <s v="PERAMBALUR"/>
    <m/>
    <m/>
    <m/>
    <s v="LTSOLURG042327"/>
    <m/>
    <n v="191242.59999999995"/>
    <n v="0"/>
    <n v="17211.833999999995"/>
    <n v="17211.833999999995"/>
  </r>
  <r>
    <s v="COLLECTION REPORT"/>
    <x v="27"/>
    <s v="PUDUKOTTAI"/>
    <m/>
    <m/>
    <m/>
    <s v="LTSOLURG042328"/>
    <m/>
    <n v="198456.44"/>
    <n v="0"/>
    <n v="17861.079600000001"/>
    <n v="17861.079600000001"/>
  </r>
  <r>
    <s v="COLLECTION REPORT"/>
    <x v="28"/>
    <s v="RAMNAD"/>
    <m/>
    <m/>
    <m/>
    <s v="LTSOLURG042329"/>
    <m/>
    <n v="161000.01999999999"/>
    <n v="0"/>
    <n v="14490.001799999998"/>
    <n v="14490.001799999998"/>
  </r>
  <r>
    <s v="COLLECTION REPORT"/>
    <x v="29"/>
    <s v="SALEM "/>
    <m/>
    <m/>
    <m/>
    <s v="LTSOLURG042330"/>
    <m/>
    <n v="1288164.3600000006"/>
    <n v="0"/>
    <n v="115934.79240000005"/>
    <n v="115934.79240000005"/>
  </r>
  <r>
    <s v="COLLECTION REPORT"/>
    <x v="30"/>
    <s v="SIVAGANGAI"/>
    <m/>
    <m/>
    <m/>
    <s v="LTSOLURG042331"/>
    <m/>
    <n v="150028.82"/>
    <n v="0"/>
    <n v="13502.593800000001"/>
    <n v="13502.593800000001"/>
  </r>
  <r>
    <s v="COLLECTION REPORT"/>
    <x v="31"/>
    <s v="THANJAVUR"/>
    <m/>
    <m/>
    <m/>
    <s v="LTSOLURG042332"/>
    <m/>
    <n v="431530.29000000015"/>
    <n v="0"/>
    <n v="38837.726100000014"/>
    <n v="38837.726100000014"/>
  </r>
  <r>
    <s v="COLLECTION REPORT"/>
    <x v="32"/>
    <s v="THENI"/>
    <m/>
    <m/>
    <m/>
    <s v="LTSOLURG042333"/>
    <m/>
    <n v="268282.59000000003"/>
    <n v="0"/>
    <n v="24145.433100000002"/>
    <n v="24145.433100000002"/>
  </r>
  <r>
    <s v="COLLECTION REPORT"/>
    <x v="33"/>
    <s v="THIRUVARUR"/>
    <m/>
    <m/>
    <m/>
    <s v="LTSOLURG042334"/>
    <m/>
    <n v="114791.73000000001"/>
    <n v="0"/>
    <n v="10331.2557"/>
    <n v="10331.2557"/>
  </r>
  <r>
    <s v="COLLECTION REPORT"/>
    <x v="34"/>
    <s v="TIRUNELVELI"/>
    <m/>
    <m/>
    <m/>
    <s v="LTSOLURG042335"/>
    <m/>
    <n v="697112.11"/>
    <n v="0"/>
    <n v="62740.089899999999"/>
    <n v="62740.089899999999"/>
  </r>
  <r>
    <s v="COLLECTION REPORT"/>
    <x v="35"/>
    <s v="TIRUPATTUR"/>
    <m/>
    <m/>
    <m/>
    <s v="LTSOLURG042336"/>
    <m/>
    <n v="116531.03999999998"/>
    <n v="0"/>
    <n v="10487.793599999997"/>
    <n v="10487.793599999997"/>
  </r>
  <r>
    <s v="COLLECTION REPORT"/>
    <x v="36"/>
    <s v="TIRUPPUR  "/>
    <m/>
    <m/>
    <m/>
    <s v="LTSOLURG042337"/>
    <m/>
    <n v="3429394.1400000006"/>
    <n v="0"/>
    <n v="308645.47260000004"/>
    <n v="308645.47260000004"/>
  </r>
  <r>
    <s v="COLLECTION REPORT"/>
    <x v="37"/>
    <s v="THIRUVANNAMALAI "/>
    <m/>
    <m/>
    <m/>
    <s v="LTSOLURG042338"/>
    <m/>
    <n v="177325.56999999995"/>
    <n v="0"/>
    <n v="15959.301299999996"/>
    <n v="15959.301299999996"/>
  </r>
  <r>
    <s v="COLLECTION REPORT"/>
    <x v="38"/>
    <s v="TRICHY/METRO"/>
    <m/>
    <m/>
    <m/>
    <s v="LTSOLURG042339"/>
    <m/>
    <n v="1166110.0300000017"/>
    <n v="0"/>
    <n v="104949.90270000015"/>
    <n v="104949.90270000015"/>
  </r>
  <r>
    <s v="COLLECTION REPORT"/>
    <x v="39"/>
    <s v="TUTICORIN"/>
    <m/>
    <m/>
    <m/>
    <s v="LTSOLURG042340"/>
    <m/>
    <n v="630990.21000000054"/>
    <n v="0"/>
    <n v="56789.118900000045"/>
    <n v="56789.118900000045"/>
  </r>
  <r>
    <s v="COLLECTION REPORT"/>
    <x v="40"/>
    <s v="UDUMALPET"/>
    <m/>
    <m/>
    <m/>
    <s v="LTSOLURG042341"/>
    <m/>
    <n v="462106.18000000017"/>
    <n v="0"/>
    <n v="41589.556200000014"/>
    <n v="41589.556200000014"/>
  </r>
  <r>
    <s v="COLLECTION REPORT"/>
    <x v="41"/>
    <s v="VELLORE"/>
    <m/>
    <m/>
    <m/>
    <s v="LTSOLURG042342"/>
    <m/>
    <n v="268994.36999999988"/>
    <n v="0"/>
    <n v="24209.493299999987"/>
    <n v="24209.493299999987"/>
  </r>
  <r>
    <s v="COLLECTION REPORT"/>
    <x v="42"/>
    <s v="VILLUPURAM"/>
    <m/>
    <m/>
    <m/>
    <s v="LTSOLURG042343"/>
    <m/>
    <n v="289022.52999999985"/>
    <n v="0"/>
    <n v="26012.027699999984"/>
    <n v="26012.027699999984"/>
  </r>
  <r>
    <s v="COLLECTION REPORT"/>
    <x v="43"/>
    <s v="VIRUDUNAGAR"/>
    <m/>
    <m/>
    <m/>
    <s v="LTSOLURG042344"/>
    <m/>
    <n v="560769.87000000023"/>
    <n v="0"/>
    <n v="50469.288300000022"/>
    <n v="50469.288300000022"/>
  </r>
  <r>
    <s v="COLLECTION REPORT"/>
    <x v="0"/>
    <s v="COIMBATORE/METRO"/>
    <m/>
    <m/>
    <m/>
    <m/>
    <m/>
    <n v="1639814.4500000002"/>
    <n v="0"/>
    <n v="147583.30050000001"/>
    <n v="147583.30050000001"/>
  </r>
  <r>
    <s v="COLLECTION REPORT"/>
    <x v="1"/>
    <s v="COIMBATORE NORTH"/>
    <m/>
    <m/>
    <m/>
    <m/>
    <m/>
    <n v="868385.06"/>
    <n v="0"/>
    <n v="78154.655400000003"/>
    <n v="78154.655400000003"/>
  </r>
  <r>
    <s v="COLLECTION REPORT"/>
    <x v="2"/>
    <s v="COIMBATORE/SOUTH"/>
    <m/>
    <m/>
    <m/>
    <m/>
    <m/>
    <n v="825300.31000000017"/>
    <n v="0"/>
    <n v="74277.027900000016"/>
    <n v="74277.027900000016"/>
  </r>
  <r>
    <s v="COLLECTION REPORT"/>
    <x v="3"/>
    <s v="CHENGALPET"/>
    <m/>
    <m/>
    <m/>
    <m/>
    <m/>
    <n v="678172.33999999904"/>
    <n v="0"/>
    <n v="61035.510599999914"/>
    <n v="61035.510599999914"/>
  </r>
  <r>
    <s v="COLLECTION REPORT"/>
    <x v="4"/>
    <s v="CHENNAI/CENTRAL"/>
    <m/>
    <m/>
    <m/>
    <m/>
    <m/>
    <n v="1251019.1100000006"/>
    <n v="0"/>
    <n v="112591.71990000004"/>
    <n v="112591.71990000004"/>
  </r>
  <r>
    <s v="COLLECTION REPORT"/>
    <x v="5"/>
    <s v="CHENNAI/NORTH "/>
    <m/>
    <m/>
    <m/>
    <m/>
    <m/>
    <n v="710840.55000000051"/>
    <n v="0"/>
    <n v="63975.649500000043"/>
    <n v="63975.649500000043"/>
  </r>
  <r>
    <s v="COLLECTION REPORT"/>
    <x v="6"/>
    <s v="CHENNAI/SOUTH-I"/>
    <m/>
    <m/>
    <m/>
    <m/>
    <m/>
    <n v="976052.149999997"/>
    <n v="0"/>
    <n v="87844.693499999732"/>
    <n v="87844.693499999732"/>
  </r>
  <r>
    <s v="COLLECTION REPORT"/>
    <x v="7"/>
    <s v="CHENNAI/SOUTH II"/>
    <m/>
    <m/>
    <m/>
    <m/>
    <m/>
    <n v="1430769.3200000064"/>
    <n v="0"/>
    <n v="128769.23880000057"/>
    <n v="128769.23880000057"/>
  </r>
  <r>
    <s v="COLLECTION REPORT"/>
    <x v="8"/>
    <s v="CHENNAI/WEST"/>
    <m/>
    <m/>
    <m/>
    <m/>
    <m/>
    <n v="1165005.19"/>
    <n v="0"/>
    <n v="104850.46709999999"/>
    <n v="104850.46709999999"/>
  </r>
  <r>
    <s v="COLLECTION REPORT"/>
    <x v="9"/>
    <s v="CUDDALORE"/>
    <m/>
    <m/>
    <m/>
    <m/>
    <m/>
    <n v="292987.5400000001"/>
    <n v="0"/>
    <n v="26368.878600000007"/>
    <n v="26368.878600000007"/>
  </r>
  <r>
    <s v="COLLECTION REPORT"/>
    <x v="10"/>
    <s v="DHARMAPURI"/>
    <m/>
    <m/>
    <m/>
    <m/>
    <m/>
    <n v="206573.18999999997"/>
    <n v="0"/>
    <n v="18591.587099999997"/>
    <n v="18591.587099999997"/>
  </r>
  <r>
    <s v="COLLECTION REPORT"/>
    <x v="11"/>
    <s v="DINDIGUL"/>
    <m/>
    <m/>
    <m/>
    <m/>
    <m/>
    <n v="518399.48999999993"/>
    <n v="0"/>
    <n v="46655.954099999995"/>
    <n v="46655.954099999995"/>
  </r>
  <r>
    <s v="COLLECTION REPORT"/>
    <x v="12"/>
    <s v="ERODE"/>
    <m/>
    <m/>
    <m/>
    <m/>
    <m/>
    <n v="1333452.8000000017"/>
    <n v="0"/>
    <n v="120010.75200000015"/>
    <n v="120010.75200000015"/>
  </r>
  <r>
    <s v="COLLECTION REPORT"/>
    <x v="13"/>
    <s v="GOBI"/>
    <m/>
    <m/>
    <m/>
    <m/>
    <m/>
    <n v="328668.28999999992"/>
    <n v="0"/>
    <n v="29580.146099999991"/>
    <n v="29580.146099999991"/>
  </r>
  <r>
    <s v="COLLECTION REPORT"/>
    <x v="14"/>
    <s v="KALLAKURICHI"/>
    <m/>
    <m/>
    <m/>
    <m/>
    <m/>
    <n v="113648.20999999998"/>
    <n v="0"/>
    <n v="10228.338899999997"/>
    <n v="10228.338899999997"/>
  </r>
  <r>
    <s v="COLLECTION REPORT"/>
    <x v="15"/>
    <s v="KANCHEEPURAM"/>
    <m/>
    <m/>
    <m/>
    <m/>
    <m/>
    <n v="386030.26999999984"/>
    <n v="0"/>
    <n v="34742.724299999987"/>
    <n v="34742.724299999987"/>
  </r>
  <r>
    <s v="COLLECTION REPORT"/>
    <x v="16"/>
    <s v="KANYAKUMARI"/>
    <m/>
    <m/>
    <m/>
    <m/>
    <m/>
    <n v="288670.43999999983"/>
    <n v="0"/>
    <n v="25980.339599999985"/>
    <n v="25980.339599999985"/>
  </r>
  <r>
    <s v="COLLECTION REPORT"/>
    <x v="17"/>
    <s v="KARUR"/>
    <m/>
    <m/>
    <m/>
    <m/>
    <m/>
    <n v="1566094.7700000016"/>
    <n v="0"/>
    <n v="140948.52930000014"/>
    <n v="140948.52930000014"/>
  </r>
  <r>
    <s v="COLLECTION REPORT"/>
    <x v="18"/>
    <s v="KRISHNAGIRI"/>
    <m/>
    <m/>
    <m/>
    <m/>
    <m/>
    <n v="331909.79999999987"/>
    <n v="0"/>
    <n v="29871.881999999987"/>
    <n v="29871.881999999987"/>
  </r>
  <r>
    <s v="COLLECTION REPORT"/>
    <x v="19"/>
    <s v="MADURAI"/>
    <m/>
    <m/>
    <m/>
    <m/>
    <m/>
    <n v="412144.45000000013"/>
    <n v="0"/>
    <n v="37093.000500000009"/>
    <n v="37093.000500000009"/>
  </r>
  <r>
    <s v="COLLECTION REPORT"/>
    <x v="20"/>
    <s v="MADURAI/METRO"/>
    <m/>
    <m/>
    <m/>
    <m/>
    <m/>
    <n v="688806.26999999967"/>
    <n v="0"/>
    <n v="61992.564299999969"/>
    <n v="61992.564299999969"/>
  </r>
  <r>
    <s v="COLLECTION REPORT"/>
    <x v="21"/>
    <s v="METTUR "/>
    <m/>
    <m/>
    <m/>
    <m/>
    <m/>
    <n v="169426.52"/>
    <n v="0"/>
    <n v="15248.386799999998"/>
    <n v="15248.386799999998"/>
  </r>
  <r>
    <s v="COLLECTION REPORT"/>
    <x v="22"/>
    <s v="NAGAI"/>
    <m/>
    <m/>
    <m/>
    <m/>
    <m/>
    <n v="191278.57000000004"/>
    <n v="0"/>
    <n v="17215.071300000003"/>
    <n v="17215.071300000003"/>
  </r>
  <r>
    <s v="COLLECTION REPORT"/>
    <x v="23"/>
    <s v="NAMAKKAL "/>
    <m/>
    <m/>
    <m/>
    <m/>
    <m/>
    <n v="974328.09999999974"/>
    <n v="0"/>
    <n v="87689.52899999998"/>
    <n v="87689.52899999998"/>
  </r>
  <r>
    <s v="COLLECTION REPORT"/>
    <x v="24"/>
    <s v="NILGIRIS"/>
    <m/>
    <m/>
    <m/>
    <m/>
    <m/>
    <n v="56615.899999999994"/>
    <n v="0"/>
    <n v="5095.4309999999996"/>
    <n v="5095.4309999999996"/>
  </r>
  <r>
    <s v="COLLECTION REPORT"/>
    <x v="25"/>
    <s v="PALLADAM"/>
    <m/>
    <m/>
    <m/>
    <m/>
    <m/>
    <n v="2039707.1900000006"/>
    <n v="0"/>
    <n v="183573.64710000006"/>
    <n v="183573.64710000006"/>
  </r>
  <r>
    <s v="COLLECTION REPORT"/>
    <x v="26"/>
    <s v="PERAMBALUR"/>
    <m/>
    <m/>
    <m/>
    <m/>
    <m/>
    <n v="272300.87999999989"/>
    <n v="0"/>
    <n v="24507.079199999989"/>
    <n v="24507.079199999989"/>
  </r>
  <r>
    <s v="COLLECTION REPORT"/>
    <x v="27"/>
    <s v="PUDUKOTTAI"/>
    <m/>
    <m/>
    <m/>
    <m/>
    <m/>
    <n v="116522.73999999999"/>
    <n v="0"/>
    <n v="10487.0466"/>
    <n v="10487.0466"/>
  </r>
  <r>
    <s v="COLLECTION REPORT"/>
    <x v="28"/>
    <s v="RAMNAD"/>
    <m/>
    <m/>
    <m/>
    <m/>
    <m/>
    <n v="162486.82999999996"/>
    <n v="0"/>
    <n v="14623.814699999995"/>
    <n v="14623.814699999995"/>
  </r>
  <r>
    <s v="COLLECTION REPORT"/>
    <x v="29"/>
    <s v="SALEM "/>
    <m/>
    <m/>
    <m/>
    <m/>
    <m/>
    <n v="1088641.5"/>
    <n v="0"/>
    <n v="97977.735000000001"/>
    <n v="97977.735000000001"/>
  </r>
  <r>
    <s v="COLLECTION REPORT"/>
    <x v="30"/>
    <s v="SIVAGANGAI"/>
    <m/>
    <m/>
    <m/>
    <m/>
    <m/>
    <n v="165877.01"/>
    <n v="0"/>
    <n v="14928.930899999999"/>
    <n v="14928.930899999999"/>
  </r>
  <r>
    <s v="COLLECTION REPORT"/>
    <x v="31"/>
    <s v="THANJAVUR"/>
    <m/>
    <m/>
    <m/>
    <m/>
    <m/>
    <n v="627998.82999999996"/>
    <n v="0"/>
    <n v="56519.894699999997"/>
    <n v="56519.894699999997"/>
  </r>
  <r>
    <s v="COLLECTION REPORT"/>
    <x v="32"/>
    <s v="THENI"/>
    <m/>
    <m/>
    <m/>
    <m/>
    <m/>
    <n v="189570.52000000005"/>
    <n v="0"/>
    <n v="17061.346800000003"/>
    <n v="17061.346800000003"/>
  </r>
  <r>
    <s v="COLLECTION REPORT"/>
    <x v="33"/>
    <s v="THIRUVARUR"/>
    <m/>
    <m/>
    <m/>
    <m/>
    <m/>
    <n v="77795.609999999986"/>
    <n v="0"/>
    <n v="7001.6048999999985"/>
    <n v="7001.6048999999985"/>
  </r>
  <r>
    <s v="COLLECTION REPORT"/>
    <x v="34"/>
    <s v="TIRUNELVELI"/>
    <m/>
    <m/>
    <m/>
    <m/>
    <m/>
    <n v="720424.2500000007"/>
    <n v="0"/>
    <n v="64838.182500000061"/>
    <n v="64838.182500000061"/>
  </r>
  <r>
    <s v="COLLECTION REPORT"/>
    <x v="35"/>
    <s v="TIRUPATTUR"/>
    <m/>
    <m/>
    <m/>
    <m/>
    <m/>
    <n v="135440.70000000001"/>
    <n v="0"/>
    <n v="12189.663"/>
    <n v="12189.663"/>
  </r>
  <r>
    <s v="COLLECTION REPORT"/>
    <x v="36"/>
    <s v="TIRUPPUR  "/>
    <m/>
    <m/>
    <m/>
    <m/>
    <m/>
    <n v="3436806.6299999976"/>
    <n v="0"/>
    <n v="309312.59669999976"/>
    <n v="309312.59669999976"/>
  </r>
  <r>
    <s v="COLLECTION REPORT"/>
    <x v="37"/>
    <s v="THIRUVANNAMALAI "/>
    <m/>
    <m/>
    <m/>
    <m/>
    <m/>
    <n v="228669.17000000007"/>
    <n v="0"/>
    <n v="20580.225300000006"/>
    <n v="20580.225300000006"/>
  </r>
  <r>
    <s v="COLLECTION REPORT"/>
    <x v="38"/>
    <s v="TRICHY/METRO"/>
    <m/>
    <m/>
    <m/>
    <m/>
    <m/>
    <n v="1124202.3000000005"/>
    <n v="0"/>
    <n v="101178.20700000004"/>
    <n v="101178.20700000004"/>
  </r>
  <r>
    <s v="COLLECTION REPORT"/>
    <x v="39"/>
    <s v="TUTICORIN"/>
    <m/>
    <m/>
    <m/>
    <m/>
    <m/>
    <n v="498029.7300000001"/>
    <n v="0"/>
    <n v="44822.675700000007"/>
    <n v="44822.675700000007"/>
  </r>
  <r>
    <s v="COLLECTION REPORT"/>
    <x v="40"/>
    <s v="UDUMALPET"/>
    <m/>
    <m/>
    <m/>
    <m/>
    <m/>
    <n v="377471.41999999993"/>
    <n v="0"/>
    <n v="33972.42779999999"/>
    <n v="33972.42779999999"/>
  </r>
  <r>
    <s v="COLLECTION REPORT"/>
    <x v="41"/>
    <s v="VELLORE"/>
    <m/>
    <m/>
    <m/>
    <m/>
    <m/>
    <n v="515056.72999999981"/>
    <n v="0"/>
    <n v="46355.105699999978"/>
    <n v="46355.105699999978"/>
  </r>
  <r>
    <s v="COLLECTION REPORT"/>
    <x v="42"/>
    <s v="VILLUPURAM"/>
    <m/>
    <m/>
    <m/>
    <m/>
    <m/>
    <n v="241622.98000000004"/>
    <n v="0"/>
    <n v="21746.068200000002"/>
    <n v="21746.068200000002"/>
  </r>
  <r>
    <s v="COLLECTION REPORT"/>
    <x v="43"/>
    <s v="VIRUDUNAGAR"/>
    <m/>
    <m/>
    <m/>
    <m/>
    <m/>
    <n v="628275.86999999941"/>
    <n v="0"/>
    <n v="56544.828299999943"/>
    <n v="56544.828299999943"/>
  </r>
  <r>
    <s v="COLLECTION REPORT"/>
    <x v="0"/>
    <s v="COIMBATORE/METRO"/>
    <m/>
    <m/>
    <m/>
    <m/>
    <m/>
    <n v="1655905.5399999963"/>
    <m/>
    <n v="149031.49859999967"/>
    <n v="149031.49859999967"/>
  </r>
  <r>
    <s v="COLLECTION REPORT"/>
    <x v="1"/>
    <s v="COIMBATORE NORTH"/>
    <m/>
    <m/>
    <m/>
    <m/>
    <m/>
    <n v="879572.94000000041"/>
    <m/>
    <n v="79161.564600000027"/>
    <n v="79161.564600000027"/>
  </r>
  <r>
    <s v="COLLECTION REPORT"/>
    <x v="2"/>
    <s v="COIMBATORE/SOUTH"/>
    <m/>
    <m/>
    <m/>
    <m/>
    <m/>
    <n v="836296.39999999932"/>
    <m/>
    <n v="75266.675999999934"/>
    <n v="75266.675999999934"/>
  </r>
  <r>
    <s v="COLLECTION REPORT"/>
    <x v="3"/>
    <s v="CHENGALPET"/>
    <m/>
    <m/>
    <m/>
    <m/>
    <m/>
    <n v="596886.39000000013"/>
    <m/>
    <n v="53719.775100000006"/>
    <n v="53719.775100000006"/>
  </r>
  <r>
    <s v="COLLECTION REPORT"/>
    <x v="4"/>
    <s v="CHENNAI/CENTRAL"/>
    <m/>
    <m/>
    <m/>
    <m/>
    <m/>
    <n v="1066102.4700000018"/>
    <m/>
    <n v="95949.222300000169"/>
    <n v="95949.222300000169"/>
  </r>
  <r>
    <s v="COLLECTION REPORT"/>
    <x v="5"/>
    <s v="CHENNAI/NORTH "/>
    <m/>
    <m/>
    <m/>
    <m/>
    <m/>
    <n v="688385.92999999993"/>
    <m/>
    <n v="61954.73369999999"/>
    <n v="61954.73369999999"/>
  </r>
  <r>
    <s v="COLLECTION REPORT"/>
    <x v="6"/>
    <s v="CHENNAI/SOUTH-I"/>
    <m/>
    <m/>
    <m/>
    <m/>
    <m/>
    <n v="1180339.2199999988"/>
    <m/>
    <n v="106230.52979999989"/>
    <n v="106230.52979999989"/>
  </r>
  <r>
    <s v="COLLECTION REPORT"/>
    <x v="7"/>
    <s v="CHENNAI/SOUTH II"/>
    <m/>
    <m/>
    <m/>
    <m/>
    <m/>
    <n v="1260442.9399999997"/>
    <m/>
    <n v="113439.86459999997"/>
    <n v="113439.86459999997"/>
  </r>
  <r>
    <s v="COLLECTION REPORT"/>
    <x v="8"/>
    <s v="CHENNAI/WEST"/>
    <m/>
    <m/>
    <m/>
    <m/>
    <m/>
    <n v="1028326.7399999995"/>
    <m/>
    <n v="92549.406599999958"/>
    <n v="92549.406599999958"/>
  </r>
  <r>
    <s v="COLLECTION REPORT"/>
    <x v="9"/>
    <s v="CUDDALORE"/>
    <m/>
    <m/>
    <m/>
    <m/>
    <m/>
    <n v="281941.07000000007"/>
    <m/>
    <n v="25374.696300000003"/>
    <n v="25374.696300000003"/>
  </r>
  <r>
    <s v="COLLECTION REPORT"/>
    <x v="10"/>
    <s v="DHARMAPURI"/>
    <m/>
    <m/>
    <m/>
    <m/>
    <m/>
    <n v="167713.88000000003"/>
    <m/>
    <n v="15094.249200000002"/>
    <n v="15094.249200000002"/>
  </r>
  <r>
    <s v="COLLECTION REPORT"/>
    <x v="11"/>
    <s v="DINDIGUL"/>
    <m/>
    <m/>
    <m/>
    <m/>
    <m/>
    <n v="445100.05000000005"/>
    <m/>
    <n v="40059.004500000003"/>
    <n v="40059.004500000003"/>
  </r>
  <r>
    <s v="COLLECTION REPORT"/>
    <x v="12"/>
    <s v="ERODE"/>
    <m/>
    <m/>
    <m/>
    <m/>
    <m/>
    <n v="1430561.8800000006"/>
    <m/>
    <n v="128750.56920000004"/>
    <n v="128750.56920000004"/>
  </r>
  <r>
    <s v="COLLECTION REPORT"/>
    <x v="13"/>
    <s v="GOBI"/>
    <m/>
    <m/>
    <m/>
    <m/>
    <m/>
    <n v="311532.0300000002"/>
    <m/>
    <n v="28037.882700000016"/>
    <n v="28037.882700000016"/>
  </r>
  <r>
    <s v="COLLECTION REPORT"/>
    <x v="14"/>
    <s v="KALLAKURICHI"/>
    <m/>
    <m/>
    <m/>
    <m/>
    <m/>
    <n v="179279.19"/>
    <m/>
    <n v="16135.1271"/>
    <n v="16135.1271"/>
  </r>
  <r>
    <s v="COLLECTION REPORT"/>
    <x v="15"/>
    <s v="KANCHEEPURAM"/>
    <m/>
    <m/>
    <m/>
    <m/>
    <m/>
    <n v="281089.32"/>
    <m/>
    <n v="25298.038799999998"/>
    <n v="25298.038799999998"/>
  </r>
  <r>
    <s v="COLLECTION REPORT"/>
    <x v="16"/>
    <s v="KANYAKUMARI"/>
    <m/>
    <m/>
    <m/>
    <m/>
    <m/>
    <n v="295597.73000000004"/>
    <m/>
    <n v="26603.795700000002"/>
    <n v="26603.795700000002"/>
  </r>
  <r>
    <s v="COLLECTION REPORT"/>
    <x v="17"/>
    <s v="KARUR"/>
    <m/>
    <m/>
    <m/>
    <m/>
    <m/>
    <n v="1552669.5400000035"/>
    <m/>
    <n v="139740.25860000032"/>
    <n v="139740.25860000032"/>
  </r>
  <r>
    <s v="COLLECTION REPORT"/>
    <x v="18"/>
    <s v="KRISHNAGIRI"/>
    <m/>
    <m/>
    <m/>
    <m/>
    <m/>
    <n v="317132.57999999984"/>
    <m/>
    <n v="28541.932199999985"/>
    <n v="28541.932199999985"/>
  </r>
  <r>
    <s v="COLLECTION REPORT"/>
    <x v="19"/>
    <s v="MADURAI"/>
    <m/>
    <m/>
    <m/>
    <m/>
    <m/>
    <n v="444026.44999999984"/>
    <m/>
    <n v="39962.380499999985"/>
    <n v="39962.380499999985"/>
  </r>
  <r>
    <s v="COLLECTION REPORT"/>
    <x v="20"/>
    <s v="MADURAI/METRO"/>
    <m/>
    <m/>
    <m/>
    <m/>
    <m/>
    <n v="645949.0900000002"/>
    <m/>
    <n v="58135.418100000017"/>
    <n v="58135.418100000017"/>
  </r>
  <r>
    <s v="COLLECTION REPORT"/>
    <x v="21"/>
    <s v="METTUR "/>
    <m/>
    <m/>
    <m/>
    <m/>
    <m/>
    <n v="174011.59"/>
    <m/>
    <n v="15661.043099999999"/>
    <n v="15661.043099999999"/>
  </r>
  <r>
    <s v="COLLECTION REPORT"/>
    <x v="22"/>
    <s v="NAGAI"/>
    <m/>
    <m/>
    <m/>
    <m/>
    <m/>
    <n v="261713.55000000002"/>
    <m/>
    <n v="23554.219499999999"/>
    <n v="23554.219499999999"/>
  </r>
  <r>
    <s v="COLLECTION REPORT"/>
    <x v="23"/>
    <s v="NAMAKKAL "/>
    <m/>
    <m/>
    <m/>
    <m/>
    <m/>
    <n v="829391.2799999991"/>
    <m/>
    <n v="74645.215199999919"/>
    <n v="74645.215199999919"/>
  </r>
  <r>
    <s v="COLLECTION REPORT"/>
    <x v="24"/>
    <s v="NILGIRIS"/>
    <m/>
    <m/>
    <m/>
    <m/>
    <m/>
    <n v="56772.340000000011"/>
    <m/>
    <n v="5109.5106000000005"/>
    <n v="5109.5106000000005"/>
  </r>
  <r>
    <s v="COLLECTION REPORT"/>
    <x v="25"/>
    <s v="PALLADAM"/>
    <m/>
    <m/>
    <m/>
    <m/>
    <m/>
    <n v="2114421.8399999989"/>
    <m/>
    <n v="190297.96559999991"/>
    <n v="190297.96559999991"/>
  </r>
  <r>
    <s v="COLLECTION REPORT"/>
    <x v="26"/>
    <s v="PERAMBALUR"/>
    <m/>
    <m/>
    <m/>
    <m/>
    <m/>
    <n v="212726.57000000009"/>
    <m/>
    <n v="19145.391300000007"/>
    <n v="19145.391300000007"/>
  </r>
  <r>
    <s v="COLLECTION REPORT"/>
    <x v="27"/>
    <s v="PUDUKOTTAI"/>
    <m/>
    <m/>
    <m/>
    <m/>
    <m/>
    <n v="209073.67000000004"/>
    <m/>
    <n v="18816.630300000004"/>
    <n v="18816.630300000004"/>
  </r>
  <r>
    <s v="COLLECTION REPORT"/>
    <x v="28"/>
    <s v="RAMNAD"/>
    <m/>
    <m/>
    <m/>
    <m/>
    <m/>
    <n v="156398.99999999997"/>
    <m/>
    <n v="14075.909999999996"/>
    <n v="14075.909999999996"/>
  </r>
  <r>
    <s v="COLLECTION REPORT"/>
    <x v="29"/>
    <s v="SALEM "/>
    <m/>
    <m/>
    <m/>
    <m/>
    <m/>
    <n v="1126971.4800000018"/>
    <m/>
    <n v="101427.43320000016"/>
    <n v="101427.43320000016"/>
  </r>
  <r>
    <s v="COLLECTION REPORT"/>
    <x v="30"/>
    <s v="SIVAGANGAI"/>
    <m/>
    <m/>
    <m/>
    <m/>
    <m/>
    <n v="142723.62999999998"/>
    <m/>
    <n v="12845.126699999997"/>
    <n v="12845.126699999997"/>
  </r>
  <r>
    <s v="COLLECTION REPORT"/>
    <x v="31"/>
    <s v="THANJAVUR"/>
    <m/>
    <m/>
    <m/>
    <m/>
    <m/>
    <n v="461446.33000000007"/>
    <m/>
    <n v="41530.169700000006"/>
    <n v="41530.169700000006"/>
  </r>
  <r>
    <s v="COLLECTION REPORT"/>
    <x v="32"/>
    <s v="THENI"/>
    <m/>
    <m/>
    <m/>
    <m/>
    <m/>
    <n v="263428.52000000014"/>
    <m/>
    <n v="23708.566800000011"/>
    <n v="23708.566800000011"/>
  </r>
  <r>
    <s v="COLLECTION REPORT"/>
    <x v="33"/>
    <s v="THIRUVARUR"/>
    <m/>
    <m/>
    <m/>
    <m/>
    <m/>
    <n v="75633.61"/>
    <m/>
    <n v="6807.0248999999994"/>
    <n v="6807.0248999999994"/>
  </r>
  <r>
    <s v="COLLECTION REPORT"/>
    <x v="34"/>
    <s v="TIRUNELVELI"/>
    <m/>
    <m/>
    <m/>
    <m/>
    <m/>
    <n v="561934.04"/>
    <m/>
    <n v="50574.063600000001"/>
    <n v="50574.063600000001"/>
  </r>
  <r>
    <s v="COLLECTION REPORT"/>
    <x v="35"/>
    <s v="TIRUPATTUR"/>
    <m/>
    <m/>
    <m/>
    <m/>
    <m/>
    <n v="125342.97"/>
    <m/>
    <n v="11280.8673"/>
    <n v="11280.8673"/>
  </r>
  <r>
    <s v="COLLECTION REPORT"/>
    <x v="36"/>
    <s v="TIRUPPUR  "/>
    <m/>
    <m/>
    <m/>
    <m/>
    <m/>
    <n v="3407114.35"/>
    <m/>
    <n v="306640.29149999999"/>
    <n v="306640.29149999999"/>
  </r>
  <r>
    <s v="COLLECTION REPORT"/>
    <x v="37"/>
    <s v="THIRUVANNAMALAI "/>
    <m/>
    <m/>
    <m/>
    <m/>
    <m/>
    <n v="206840.91000000006"/>
    <m/>
    <n v="18615.681900000003"/>
    <n v="18615.681900000003"/>
  </r>
  <r>
    <s v="COLLECTION REPORT"/>
    <x v="38"/>
    <s v="TRICHY/METRO"/>
    <m/>
    <m/>
    <m/>
    <m/>
    <m/>
    <n v="1272971.7800000019"/>
    <m/>
    <n v="114567.46020000016"/>
    <n v="114567.46020000016"/>
  </r>
  <r>
    <s v="COLLECTION REPORT"/>
    <x v="39"/>
    <s v="TUTICORIN"/>
    <m/>
    <m/>
    <m/>
    <m/>
    <m/>
    <n v="588396.47999999986"/>
    <m/>
    <n v="52955.683199999985"/>
    <n v="52955.683199999985"/>
  </r>
  <r>
    <s v="COLLECTION REPORT"/>
    <x v="40"/>
    <s v="UDUMALPET"/>
    <m/>
    <m/>
    <m/>
    <m/>
    <m/>
    <n v="487294.09999999986"/>
    <m/>
    <n v="43856.468999999983"/>
    <n v="43856.468999999983"/>
  </r>
  <r>
    <s v="COLLECTION REPORT"/>
    <x v="41"/>
    <s v="VELLORE"/>
    <m/>
    <m/>
    <m/>
    <m/>
    <m/>
    <n v="296125.87"/>
    <m/>
    <n v="26651.328299999997"/>
    <n v="26651.328299999997"/>
  </r>
  <r>
    <s v="COLLECTION REPORT"/>
    <x v="42"/>
    <s v="VILLUPURAM"/>
    <m/>
    <m/>
    <m/>
    <m/>
    <m/>
    <n v="231448.52999999997"/>
    <m/>
    <n v="20830.367699999995"/>
    <n v="20830.367699999995"/>
  </r>
  <r>
    <s v="COLLECTION REPORT"/>
    <x v="43"/>
    <s v="VIRUDUNAGAR"/>
    <m/>
    <m/>
    <m/>
    <m/>
    <m/>
    <n v="693764.21999999974"/>
    <m/>
    <n v="62438.779799999975"/>
    <n v="62438.779799999975"/>
  </r>
  <r>
    <s v="COLLECTION REPORT"/>
    <x v="0"/>
    <s v="COIMBATORE/METRO"/>
    <m/>
    <m/>
    <m/>
    <m/>
    <m/>
    <n v="1650097.0600000026"/>
    <n v="0"/>
    <n v="148508.73540000024"/>
    <n v="148508.73540000024"/>
  </r>
  <r>
    <s v="COLLECTION REPORT"/>
    <x v="1"/>
    <s v="COIMBATORE NORTH"/>
    <m/>
    <m/>
    <m/>
    <m/>
    <m/>
    <n v="877598.12999999977"/>
    <n v="0"/>
    <n v="78983.831699999981"/>
    <n v="78983.831699999981"/>
  </r>
  <r>
    <s v="COLLECTION REPORT"/>
    <x v="2"/>
    <s v="COIMBATORE/SOUTH"/>
    <m/>
    <m/>
    <m/>
    <m/>
    <m/>
    <n v="838041.66"/>
    <n v="0"/>
    <n v="75423.749400000001"/>
    <n v="75423.749400000001"/>
  </r>
  <r>
    <s v="COLLECTION REPORT"/>
    <x v="3"/>
    <s v="CHENGALPET"/>
    <m/>
    <m/>
    <m/>
    <m/>
    <m/>
    <n v="768443.32999999868"/>
    <n v="0"/>
    <n v="69159.899699999878"/>
    <n v="69159.899699999878"/>
  </r>
  <r>
    <s v="COLLECTION REPORT"/>
    <x v="4"/>
    <s v="CHENNAI/CENTRAL"/>
    <m/>
    <m/>
    <m/>
    <m/>
    <m/>
    <n v="1639183.5700000029"/>
    <n v="0"/>
    <n v="147526"/>
    <n v="147526"/>
  </r>
  <r>
    <s v="COLLECTION REPORT"/>
    <x v="5"/>
    <s v="CHENNAI/NORTH "/>
    <m/>
    <m/>
    <m/>
    <m/>
    <m/>
    <n v="830719.33999999973"/>
    <m/>
    <n v="74764.799999999974"/>
    <n v="74764.740599999976"/>
  </r>
  <r>
    <s v="COLLECTION REPORT"/>
    <x v="6"/>
    <s v="CHENNAI/SOUTH-I"/>
    <m/>
    <m/>
    <m/>
    <m/>
    <m/>
    <n v="1016622.5999999983"/>
    <n v="0"/>
    <n v="91496.033999999854"/>
    <n v="91496.033999999854"/>
  </r>
  <r>
    <s v="COLLECTION REPORT"/>
    <x v="7"/>
    <s v="CHENNAI/SOUTH II"/>
    <m/>
    <m/>
    <m/>
    <m/>
    <m/>
    <n v="1530829.2100000025"/>
    <n v="0"/>
    <n v="137774.62890000021"/>
    <n v="137774.62890000021"/>
  </r>
  <r>
    <s v="COLLECTION REPORT"/>
    <x v="8"/>
    <s v="CHENNAI/WEST"/>
    <m/>
    <m/>
    <m/>
    <m/>
    <m/>
    <n v="1250258.2300000007"/>
    <n v="0"/>
    <n v="112523.24070000005"/>
    <n v="112523.24070000005"/>
  </r>
  <r>
    <s v="COLLECTION REPORT"/>
    <x v="9"/>
    <s v="CUDDALORE"/>
    <m/>
    <m/>
    <m/>
    <m/>
    <m/>
    <n v="326550.33"/>
    <n v="0"/>
    <n v="29389.529699999999"/>
    <n v="29389.529699999999"/>
  </r>
  <r>
    <s v="COLLECTION REPORT"/>
    <x v="10"/>
    <s v="DHARMAPURI"/>
    <m/>
    <m/>
    <m/>
    <m/>
    <m/>
    <n v="241618.59000000003"/>
    <n v="0"/>
    <n v="21745.6731"/>
    <n v="21745.6731"/>
  </r>
  <r>
    <s v="COLLECTION REPORT"/>
    <x v="11"/>
    <s v="DINDIGUL"/>
    <m/>
    <m/>
    <m/>
    <m/>
    <m/>
    <n v="562474.18999999994"/>
    <n v="0"/>
    <n v="50622.677099999994"/>
    <n v="50622.677099999994"/>
  </r>
  <r>
    <s v="COLLECTION REPORT"/>
    <x v="12"/>
    <s v="ERODE"/>
    <m/>
    <m/>
    <m/>
    <m/>
    <m/>
    <n v="1398325.5200000016"/>
    <n v="0"/>
    <n v="125849.29680000014"/>
    <n v="125849.29680000014"/>
  </r>
  <r>
    <s v="COLLECTION REPORT"/>
    <x v="13"/>
    <s v="GOBI"/>
    <m/>
    <m/>
    <m/>
    <m/>
    <m/>
    <n v="353315.28000000009"/>
    <n v="0"/>
    <n v="31798.375200000006"/>
    <n v="31798.375200000006"/>
  </r>
  <r>
    <s v="COLLECTION REPORT"/>
    <x v="14"/>
    <s v="KALLAKURICHI"/>
    <m/>
    <m/>
    <m/>
    <m/>
    <m/>
    <n v="150786.54"/>
    <n v="0"/>
    <n v="13570.7886"/>
    <n v="13570.7886"/>
  </r>
  <r>
    <s v="COLLECTION REPORT"/>
    <x v="15"/>
    <s v="KANCHEEPURAM"/>
    <m/>
    <m/>
    <m/>
    <m/>
    <m/>
    <n v="235222.97000000006"/>
    <n v="0"/>
    <n v="21170.067300000006"/>
    <n v="21170.067300000006"/>
  </r>
  <r>
    <s v="COLLECTION REPORT"/>
    <x v="16"/>
    <s v="KANYAKUMARI"/>
    <m/>
    <m/>
    <m/>
    <m/>
    <m/>
    <n v="232094.52999999991"/>
    <n v="0"/>
    <n v="20888.507699999991"/>
    <n v="20888.507699999991"/>
  </r>
  <r>
    <s v="COLLECTION REPORT"/>
    <x v="17"/>
    <s v="KARUR"/>
    <m/>
    <m/>
    <m/>
    <m/>
    <m/>
    <n v="1613863.0200000028"/>
    <n v="0"/>
    <n v="145247.67180000024"/>
    <n v="145247.67180000024"/>
  </r>
  <r>
    <s v="COLLECTION REPORT"/>
    <x v="18"/>
    <s v="KRISHNAGIRI"/>
    <m/>
    <m/>
    <m/>
    <m/>
    <m/>
    <n v="384607.73000000004"/>
    <n v="0"/>
    <n v="34614.695700000004"/>
    <n v="34614.695700000004"/>
  </r>
  <r>
    <s v="COLLECTION REPORT"/>
    <x v="19"/>
    <s v="MADURAI"/>
    <m/>
    <m/>
    <m/>
    <m/>
    <m/>
    <n v="437786.08000000007"/>
    <n v="0"/>
    <n v="39400.747200000005"/>
    <n v="39400.747200000005"/>
  </r>
  <r>
    <s v="COLLECTION REPORT"/>
    <x v="20"/>
    <s v="MADURAI/METRO"/>
    <m/>
    <m/>
    <m/>
    <m/>
    <m/>
    <n v="694975.28999999992"/>
    <n v="0"/>
    <n v="62547.776099999988"/>
    <n v="62547.776099999988"/>
  </r>
  <r>
    <s v="COLLECTION REPORT"/>
    <x v="21"/>
    <s v="METTUR "/>
    <m/>
    <m/>
    <m/>
    <m/>
    <m/>
    <n v="169723.96"/>
    <n v="0"/>
    <n v="15275.156399999998"/>
    <n v="15275.156399999998"/>
  </r>
  <r>
    <s v="COLLECTION REPORT"/>
    <x v="22"/>
    <s v="NAGAI"/>
    <m/>
    <m/>
    <m/>
    <m/>
    <m/>
    <n v="245319.41000000003"/>
    <n v="0"/>
    <n v="22078.746900000002"/>
    <n v="22078.746900000002"/>
  </r>
  <r>
    <s v="COLLECTION REPORT"/>
    <x v="23"/>
    <s v="NAMAKKAL "/>
    <m/>
    <m/>
    <m/>
    <m/>
    <m/>
    <n v="960637.78000000014"/>
    <n v="0"/>
    <n v="86457.400200000004"/>
    <n v="86457.400200000004"/>
  </r>
  <r>
    <s v="COLLECTION REPORT"/>
    <x v="24"/>
    <s v="NILGIRIS"/>
    <m/>
    <m/>
    <m/>
    <m/>
    <m/>
    <n v="60486.329999999994"/>
    <n v="0"/>
    <n v="5443.7696999999989"/>
    <n v="5443.7696999999989"/>
  </r>
  <r>
    <s v="COLLECTION REPORT"/>
    <x v="25"/>
    <s v="PALLADAM"/>
    <m/>
    <m/>
    <m/>
    <m/>
    <m/>
    <n v="2116790.2300000004"/>
    <n v="0"/>
    <n v="190511.12070000003"/>
    <n v="190511.12070000003"/>
  </r>
  <r>
    <s v="COLLECTION REPORT"/>
    <x v="26"/>
    <s v="PERAMBALUR"/>
    <m/>
    <m/>
    <m/>
    <m/>
    <m/>
    <n v="232582.6"/>
    <n v="0"/>
    <n v="20932.434000000001"/>
    <n v="20932.434000000001"/>
  </r>
  <r>
    <s v="COLLECTION REPORT"/>
    <x v="27"/>
    <s v="PUDUKOTTAI"/>
    <m/>
    <m/>
    <m/>
    <m/>
    <m/>
    <n v="134611.40000000002"/>
    <n v="0"/>
    <n v="12115.026000000002"/>
    <n v="12115.026000000002"/>
  </r>
  <r>
    <s v="COLLECTION REPORT"/>
    <x v="28"/>
    <s v="RAMNAD"/>
    <m/>
    <m/>
    <m/>
    <m/>
    <m/>
    <n v="183541.56000000006"/>
    <n v="0"/>
    <n v="16518.740400000006"/>
    <n v="16518.740400000006"/>
  </r>
  <r>
    <s v="COLLECTION REPORT"/>
    <x v="29"/>
    <s v="SALEM "/>
    <m/>
    <m/>
    <m/>
    <m/>
    <m/>
    <n v="1051283.2000000007"/>
    <n v="0"/>
    <n v="94615.488000000056"/>
    <n v="94615.488000000056"/>
  </r>
  <r>
    <s v="COLLECTION REPORT"/>
    <x v="30"/>
    <s v="SIVAGANGAI"/>
    <m/>
    <m/>
    <m/>
    <m/>
    <m/>
    <n v="178805.30999999988"/>
    <n v="0"/>
    <n v="16092.477899999989"/>
    <n v="16092.477899999989"/>
  </r>
  <r>
    <s v="COLLECTION REPORT"/>
    <x v="31"/>
    <s v="THANJAVUR"/>
    <m/>
    <m/>
    <m/>
    <m/>
    <m/>
    <n v="468592.2699999999"/>
    <n v="0"/>
    <n v="42173.304299999989"/>
    <n v="42173.304299999989"/>
  </r>
  <r>
    <s v="COLLECTION REPORT"/>
    <x v="32"/>
    <s v="THENI"/>
    <m/>
    <m/>
    <m/>
    <m/>
    <m/>
    <n v="201526.39"/>
    <n v="0"/>
    <n v="18137.375100000001"/>
    <n v="18137.375100000001"/>
  </r>
  <r>
    <s v="COLLECTION REPORT"/>
    <x v="33"/>
    <s v="THIRUVARUR"/>
    <m/>
    <m/>
    <m/>
    <m/>
    <m/>
    <n v="156391.79000000004"/>
    <n v="0"/>
    <n v="14075.261100000003"/>
    <n v="14075.261100000003"/>
  </r>
  <r>
    <s v="COLLECTION REPORT"/>
    <x v="34"/>
    <s v="TIRUNELVELI"/>
    <m/>
    <m/>
    <m/>
    <m/>
    <m/>
    <n v="784583.55000000028"/>
    <n v="0"/>
    <n v="70612.519500000024"/>
    <n v="70612.519500000024"/>
  </r>
  <r>
    <s v="COLLECTION REPORT"/>
    <x v="35"/>
    <s v="TIRUPATTUR"/>
    <m/>
    <m/>
    <m/>
    <m/>
    <m/>
    <n v="155053.82999999996"/>
    <n v="0"/>
    <n v="13954.844699999996"/>
    <n v="13954.844699999996"/>
  </r>
  <r>
    <s v="COLLECTION REPORT"/>
    <x v="36"/>
    <s v="TIRUPPUR  "/>
    <m/>
    <m/>
    <m/>
    <m/>
    <m/>
    <n v="3562683.45"/>
    <n v="0"/>
    <n v="320641.51050000003"/>
    <n v="320641.51050000003"/>
  </r>
  <r>
    <s v="COLLECTION REPORT"/>
    <x v="37"/>
    <s v="THIRUVANNAMALAI "/>
    <m/>
    <m/>
    <m/>
    <m/>
    <m/>
    <n v="226905.33999999997"/>
    <n v="0"/>
    <n v="20421.480599999995"/>
    <n v="20421.480599999995"/>
  </r>
  <r>
    <s v="COLLECTION REPORT"/>
    <x v="38"/>
    <s v="TRICHY/METRO"/>
    <m/>
    <m/>
    <m/>
    <m/>
    <m/>
    <n v="1169128.909999999"/>
    <n v="0"/>
    <n v="105221.60189999991"/>
    <n v="105221.60189999991"/>
  </r>
  <r>
    <s v="COLLECTION REPORT"/>
    <x v="39"/>
    <s v="TUTICORIN"/>
    <m/>
    <m/>
    <m/>
    <m/>
    <m/>
    <n v="510069.04999999976"/>
    <n v="0"/>
    <n v="45906.214499999973"/>
    <n v="45906.214499999973"/>
  </r>
  <r>
    <s v="COLLECTION REPORT"/>
    <x v="40"/>
    <s v="UDUMALPET"/>
    <m/>
    <m/>
    <m/>
    <m/>
    <m/>
    <n v="479820.32"/>
    <n v="0"/>
    <n v="43183.828799999996"/>
    <n v="43183.828799999996"/>
  </r>
  <r>
    <s v="COLLECTION REPORT"/>
    <x v="41"/>
    <s v="VELLORE"/>
    <m/>
    <m/>
    <m/>
    <m/>
    <m/>
    <n v="441409.27999999997"/>
    <n v="0"/>
    <n v="39726.835199999994"/>
    <n v="39726.835199999994"/>
  </r>
  <r>
    <s v="COLLECTION REPORT"/>
    <x v="42"/>
    <s v="VILLUPURAM"/>
    <m/>
    <m/>
    <m/>
    <m/>
    <m/>
    <n v="265081.13000000006"/>
    <n v="0"/>
    <n v="23857.301700000004"/>
    <n v="23857.301700000004"/>
  </r>
  <r>
    <s v="COLLECTION REPORT"/>
    <x v="43"/>
    <s v="VIRUDUNAGAR"/>
    <m/>
    <m/>
    <m/>
    <m/>
    <m/>
    <n v="673088.12000000034"/>
    <n v="0"/>
    <n v="60577.930800000031"/>
    <n v="60577.930800000031"/>
  </r>
  <r>
    <s v="COLLECTION REPORT"/>
    <x v="0"/>
    <s v="COIMBATORE/METRO"/>
    <m/>
    <m/>
    <m/>
    <m/>
    <m/>
    <n v="1756310.919999999"/>
    <n v="0"/>
    <n v="158068.60000000009"/>
    <n v="158067.98279999991"/>
  </r>
  <r>
    <s v="COLLECTION REPORT"/>
    <x v="1"/>
    <s v="COIMBATORE NORTH"/>
    <m/>
    <m/>
    <m/>
    <m/>
    <m/>
    <n v="1033179.5999999993"/>
    <n v="0"/>
    <n v="92986.239999999991"/>
    <n v="92986.163999999932"/>
  </r>
  <r>
    <s v="COLLECTION REPORT"/>
    <x v="2"/>
    <s v="COIMBATORE/SOUTH"/>
    <m/>
    <m/>
    <m/>
    <m/>
    <m/>
    <n v="949426.89999999932"/>
    <n v="0"/>
    <n v="85448.399999999965"/>
    <n v="85448.420999999929"/>
  </r>
  <r>
    <s v="COLLECTION REPORT"/>
    <x v="3"/>
    <s v="CHENGALPET"/>
    <m/>
    <m/>
    <m/>
    <m/>
    <m/>
    <n v="767362.50999999826"/>
    <n v="0"/>
    <n v="69062.609999999942"/>
    <n v="69062.625899999839"/>
  </r>
  <r>
    <s v="COLLECTION REPORT"/>
    <x v="4"/>
    <s v="CHENNAI/CENTRAL"/>
    <m/>
    <m/>
    <m/>
    <m/>
    <m/>
    <n v="1062975.3099999982"/>
    <n v="0"/>
    <n v="95668.049999999814"/>
    <n v="95667.777899999841"/>
  </r>
  <r>
    <s v="COLLECTION REPORT"/>
    <x v="5"/>
    <s v="CHENNAI/NORTH "/>
    <m/>
    <m/>
    <m/>
    <m/>
    <m/>
    <n v="805936.71999999951"/>
    <n v="0"/>
    <n v="72534.619999999923"/>
    <n v="72534.304799999954"/>
  </r>
  <r>
    <s v="COLLECTION REPORT"/>
    <x v="6"/>
    <s v="CHENNAI/SOUTH-I"/>
    <m/>
    <m/>
    <m/>
    <m/>
    <m/>
    <n v="1043021.0799999974"/>
    <n v="0"/>
    <n v="93872.469999999958"/>
    <n v="93871.897199999759"/>
  </r>
  <r>
    <s v="COLLECTION REPORT"/>
    <x v="7"/>
    <s v="CHENNAI/SOUTH II"/>
    <m/>
    <m/>
    <m/>
    <m/>
    <m/>
    <n v="1363670.7000000009"/>
    <n v="0"/>
    <n v="122730.43999999983"/>
    <n v="122730.36300000007"/>
  </r>
  <r>
    <s v="COLLECTION REPORT"/>
    <x v="8"/>
    <s v="CHENNAI/WEST"/>
    <m/>
    <m/>
    <m/>
    <m/>
    <m/>
    <n v="1163045.9299999997"/>
    <n v="0"/>
    <n v="104674.23999999999"/>
    <n v="104674.13369999996"/>
  </r>
  <r>
    <s v="COLLECTION REPORT"/>
    <x v="9"/>
    <s v="CUDDALORE"/>
    <m/>
    <m/>
    <m/>
    <m/>
    <m/>
    <n v="310151.23000000004"/>
    <n v="0"/>
    <n v="27913.640000000014"/>
    <n v="27913.610700000001"/>
  </r>
  <r>
    <s v="COLLECTION REPORT"/>
    <x v="10"/>
    <s v="DHARMAPURI"/>
    <m/>
    <m/>
    <m/>
    <m/>
    <m/>
    <n v="215475.47000000006"/>
    <n v="0"/>
    <n v="19392.859999999997"/>
    <n v="19392.792300000005"/>
  </r>
  <r>
    <s v="COLLECTION REPORT"/>
    <x v="11"/>
    <s v="DINDIGUL"/>
    <m/>
    <m/>
    <m/>
    <m/>
    <m/>
    <n v="574922.3400000002"/>
    <n v="0"/>
    <n v="51743.07999999998"/>
    <n v="51743.010600000016"/>
  </r>
  <r>
    <s v="COLLECTION REPORT"/>
    <x v="12"/>
    <s v="ERODE"/>
    <m/>
    <m/>
    <m/>
    <m/>
    <m/>
    <n v="1583636.4100000004"/>
    <n v="0"/>
    <n v="142527.57000000012"/>
    <n v="142527.27690000003"/>
  </r>
  <r>
    <s v="COLLECTION REPORT"/>
    <x v="13"/>
    <s v="GOBI"/>
    <m/>
    <m/>
    <m/>
    <m/>
    <m/>
    <n v="332435.26000000007"/>
    <n v="0"/>
    <n v="29919.320000000003"/>
    <n v="29919.173400000003"/>
  </r>
  <r>
    <s v="COLLECTION REPORT"/>
    <x v="14"/>
    <s v="KALLAKURICHI"/>
    <m/>
    <m/>
    <m/>
    <m/>
    <m/>
    <n v="199347.52000000002"/>
    <n v="0"/>
    <n v="17941.32"/>
    <n v="17941.2768"/>
  </r>
  <r>
    <s v="COLLECTION REPORT"/>
    <x v="15"/>
    <s v="KANCHEEPURAM"/>
    <m/>
    <m/>
    <m/>
    <m/>
    <m/>
    <n v="290467.3600000001"/>
    <n v="0"/>
    <n v="26142.180000000004"/>
    <n v="26142.06240000001"/>
  </r>
  <r>
    <s v="COLLECTION REPORT"/>
    <x v="16"/>
    <s v="KANYAKUMARI"/>
    <m/>
    <m/>
    <m/>
    <m/>
    <m/>
    <n v="436668.07999999984"/>
    <n v="0"/>
    <n v="39300.179999999986"/>
    <n v="39300.127199999981"/>
  </r>
  <r>
    <s v="COLLECTION REPORT"/>
    <x v="17"/>
    <s v="KARUR"/>
    <m/>
    <m/>
    <m/>
    <m/>
    <m/>
    <n v="1567975.9499999993"/>
    <n v="0"/>
    <n v="141117.95999999996"/>
    <n v="141117.83549999993"/>
  </r>
  <r>
    <s v="COLLECTION REPORT"/>
    <x v="18"/>
    <s v="KRISHNAGIRI"/>
    <m/>
    <m/>
    <m/>
    <m/>
    <m/>
    <n v="284429.45000000013"/>
    <n v="0"/>
    <n v="25598.670000000006"/>
    <n v="25598.650500000011"/>
  </r>
  <r>
    <s v="COLLECTION REPORT"/>
    <x v="19"/>
    <s v="MADURAI"/>
    <m/>
    <m/>
    <m/>
    <m/>
    <m/>
    <n v="461451.03999999975"/>
    <n v="0"/>
    <n v="41530.680000000022"/>
    <n v="41530.593599999978"/>
  </r>
  <r>
    <s v="COLLECTION REPORT"/>
    <x v="20"/>
    <s v="MADURAI/METRO"/>
    <m/>
    <m/>
    <m/>
    <m/>
    <m/>
    <n v="705323.81999999925"/>
    <n v="0"/>
    <n v="63479.37000000001"/>
    <n v="63479.143799999933"/>
  </r>
  <r>
    <s v="COLLECTION REPORT"/>
    <x v="21"/>
    <s v="METTUR "/>
    <m/>
    <m/>
    <m/>
    <m/>
    <m/>
    <n v="206269.97999999998"/>
    <n v="0"/>
    <n v="18564.319999999989"/>
    <n v="18564.298199999997"/>
  </r>
  <r>
    <s v="COLLECTION REPORT"/>
    <x v="22"/>
    <s v="NAGAI"/>
    <m/>
    <m/>
    <m/>
    <m/>
    <m/>
    <n v="300144.49000000005"/>
    <n v="0"/>
    <n v="27013.050000000007"/>
    <n v="27013.004100000002"/>
  </r>
  <r>
    <s v="COLLECTION REPORT"/>
    <x v="23"/>
    <s v="NAMAKKAL "/>
    <m/>
    <m/>
    <m/>
    <m/>
    <m/>
    <n v="999124.04"/>
    <n v="0"/>
    <n v="89921.390000000101"/>
    <n v="89921.1636"/>
  </r>
  <r>
    <s v="COLLECTION REPORT"/>
    <x v="24"/>
    <s v="NILGIRIS"/>
    <m/>
    <m/>
    <m/>
    <m/>
    <m/>
    <n v="88075.339999999982"/>
    <n v="0"/>
    <n v="7926.79"/>
    <n v="7926.7805999999982"/>
  </r>
  <r>
    <s v="COLLECTION REPORT"/>
    <x v="25"/>
    <s v="PALLADAM"/>
    <m/>
    <m/>
    <m/>
    <m/>
    <m/>
    <n v="2146584.7500000005"/>
    <n v="0"/>
    <n v="193192.66000000015"/>
    <n v="193192.62750000003"/>
  </r>
  <r>
    <s v="COLLECTION REPORT"/>
    <x v="26"/>
    <s v="PERAMBALUR"/>
    <m/>
    <m/>
    <m/>
    <m/>
    <m/>
    <n v="227989.66000000003"/>
    <n v="0"/>
    <n v="20519.159999999996"/>
    <n v="20519.069400000004"/>
  </r>
  <r>
    <s v="COLLECTION REPORT"/>
    <x v="27"/>
    <s v="PUDUKOTTAI"/>
    <m/>
    <m/>
    <m/>
    <m/>
    <m/>
    <n v="217141.42"/>
    <n v="0"/>
    <n v="19542.739999999998"/>
    <n v="19542.727800000001"/>
  </r>
  <r>
    <s v="COLLECTION REPORT"/>
    <x v="28"/>
    <s v="RAMNAD"/>
    <m/>
    <m/>
    <m/>
    <m/>
    <m/>
    <n v="174346.03"/>
    <n v="0"/>
    <n v="15691.180000000002"/>
    <n v="15691.142699999999"/>
  </r>
  <r>
    <s v="COLLECTION REPORT"/>
    <x v="29"/>
    <s v="SALEM "/>
    <m/>
    <m/>
    <m/>
    <m/>
    <m/>
    <n v="1088445.0399999996"/>
    <n v="0"/>
    <n v="97960.430000000008"/>
    <n v="97960.053599999956"/>
  </r>
  <r>
    <s v="COLLECTION REPORT"/>
    <x v="30"/>
    <s v="SIVAGANGAI"/>
    <m/>
    <m/>
    <m/>
    <m/>
    <m/>
    <n v="167966.28"/>
    <n v="0"/>
    <n v="15117.01"/>
    <n v="15116.965199999999"/>
  </r>
  <r>
    <s v="COLLECTION REPORT"/>
    <x v="31"/>
    <s v="THANJAVUR"/>
    <m/>
    <m/>
    <m/>
    <m/>
    <m/>
    <n v="490118.91999999975"/>
    <n v="0"/>
    <n v="44110.830000000024"/>
    <n v="44110.702799999977"/>
  </r>
  <r>
    <s v="COLLECTION REPORT"/>
    <x v="32"/>
    <s v="THENI"/>
    <m/>
    <m/>
    <m/>
    <m/>
    <m/>
    <n v="289320.89000000007"/>
    <n v="0"/>
    <n v="26038.940000000002"/>
    <n v="26038.880100000006"/>
  </r>
  <r>
    <s v="COLLECTION REPORT"/>
    <x v="33"/>
    <s v="THIRUVARUR"/>
    <m/>
    <m/>
    <m/>
    <m/>
    <m/>
    <n v="109588.72000000003"/>
    <n v="0"/>
    <n v="9863.0400000000009"/>
    <n v="9862.984800000002"/>
  </r>
  <r>
    <s v="COLLECTION REPORT"/>
    <x v="34"/>
    <s v="TIRUNELVELI"/>
    <m/>
    <m/>
    <m/>
    <m/>
    <m/>
    <n v="613472.59999999974"/>
    <n v="0"/>
    <n v="55212.65"/>
    <n v="55212.533999999978"/>
  </r>
  <r>
    <s v="COLLECTION REPORT"/>
    <x v="35"/>
    <s v="TIRUPATTUR"/>
    <m/>
    <m/>
    <m/>
    <m/>
    <m/>
    <n v="185701.36999999997"/>
    <n v="0"/>
    <n v="16713.169999999995"/>
    <n v="16713.123299999996"/>
  </r>
  <r>
    <s v="COLLECTION REPORT"/>
    <x v="36"/>
    <s v="TIRUPPUR  "/>
    <m/>
    <m/>
    <m/>
    <m/>
    <m/>
    <n v="3816470.6200000034"/>
    <n v="0"/>
    <n v="343482.66999999981"/>
    <n v="343482.35580000031"/>
  </r>
  <r>
    <s v="COLLECTION REPORT"/>
    <x v="37"/>
    <s v="THIRUVANNAMALAI "/>
    <m/>
    <m/>
    <m/>
    <m/>
    <m/>
    <n v="210810.59000000003"/>
    <n v="0"/>
    <n v="18972.979999999992"/>
    <n v="18972.953100000002"/>
  </r>
  <r>
    <s v="COLLECTION REPORT"/>
    <x v="38"/>
    <s v="TRICHY/METRO"/>
    <m/>
    <m/>
    <m/>
    <m/>
    <m/>
    <n v="1292590.4900000014"/>
    <n v="0"/>
    <n v="116333.45000000006"/>
    <n v="116333.14410000012"/>
  </r>
  <r>
    <s v="COLLECTION REPORT"/>
    <x v="39"/>
    <s v="TUTICORIN"/>
    <m/>
    <m/>
    <m/>
    <m/>
    <m/>
    <n v="688862.65999999992"/>
    <n v="0"/>
    <n v="61997.759999999995"/>
    <n v="61997.639399999993"/>
  </r>
  <r>
    <s v="COLLECTION REPORT"/>
    <x v="40"/>
    <s v="UDUMALPET"/>
    <m/>
    <m/>
    <m/>
    <m/>
    <m/>
    <n v="589152.58999999973"/>
    <n v="0"/>
    <n v="53023.759999999987"/>
    <n v="53023.733099999976"/>
  </r>
  <r>
    <s v="COLLECTION REPORT"/>
    <x v="41"/>
    <s v="VELLORE"/>
    <m/>
    <m/>
    <m/>
    <m/>
    <m/>
    <n v="291244.35000000015"/>
    <n v="0"/>
    <n v="26212.060000000005"/>
    <n v="26211.991500000011"/>
  </r>
  <r>
    <s v="COLLECTION REPORT"/>
    <x v="42"/>
    <s v="VILLUPURAM"/>
    <m/>
    <m/>
    <m/>
    <m/>
    <m/>
    <n v="296594.76000000007"/>
    <n v="0"/>
    <n v="26693.609999999993"/>
    <n v="26693.528400000007"/>
  </r>
  <r>
    <s v="COLLECTION REPORT"/>
    <x v="43"/>
    <s v="VIRUDUNAGAR"/>
    <m/>
    <m/>
    <m/>
    <m/>
    <m/>
    <n v="831759.39999999991"/>
    <n v="0"/>
    <n v="74858.449999999895"/>
    <n v="74858.34599999999"/>
  </r>
  <r>
    <s v="COLLECTION REPORT"/>
    <x v="0"/>
    <s v="COIMBATORE/METRO"/>
    <m/>
    <m/>
    <m/>
    <m/>
    <m/>
    <n v="1903180.8499999961"/>
    <n v="0"/>
    <n v="171286.27649999966"/>
    <n v="171286.27649999966"/>
  </r>
  <r>
    <s v="COLLECTION REPORT"/>
    <x v="1"/>
    <s v="COIMBATORE NORTH"/>
    <m/>
    <m/>
    <m/>
    <m/>
    <m/>
    <n v="968276.2999999997"/>
    <n v="0"/>
    <n v="87144.866999999969"/>
    <n v="87144.866999999969"/>
  </r>
  <r>
    <s v="COLLECTION REPORT"/>
    <x v="2"/>
    <s v="COIMBATORE/SOUTH"/>
    <m/>
    <m/>
    <m/>
    <m/>
    <m/>
    <n v="1092895.3099999998"/>
    <n v="0"/>
    <n v="98360.577899999975"/>
    <n v="98360.577899999975"/>
  </r>
  <r>
    <s v="COLLECTION REPORT"/>
    <x v="3"/>
    <s v="CHENGALPET"/>
    <m/>
    <m/>
    <m/>
    <m/>
    <m/>
    <n v="527616.20999999752"/>
    <n v="0"/>
    <n v="47485.458899999772"/>
    <n v="47485.458899999772"/>
  </r>
  <r>
    <s v="COLLECTION REPORT"/>
    <x v="4"/>
    <s v="CHENNAI/CENTRAL"/>
    <m/>
    <m/>
    <m/>
    <m/>
    <m/>
    <n v="1335623.4999999995"/>
    <n v="0"/>
    <n v="120206.11499999995"/>
    <n v="120206.11499999995"/>
  </r>
  <r>
    <s v="COLLECTION REPORT"/>
    <x v="5"/>
    <s v="CHENNAI/NORTH "/>
    <m/>
    <m/>
    <m/>
    <m/>
    <m/>
    <n v="562453.98999999987"/>
    <n v="0"/>
    <n v="50620.859099999987"/>
    <n v="50620.859099999987"/>
  </r>
  <r>
    <s v="COLLECTION REPORT"/>
    <x v="6"/>
    <s v="CHENNAI/SOUTH-I"/>
    <m/>
    <m/>
    <m/>
    <m/>
    <m/>
    <n v="1246328.1099999973"/>
    <n v="0"/>
    <n v="112169.52989999975"/>
    <n v="112169.52989999975"/>
  </r>
  <r>
    <s v="COLLECTION REPORT"/>
    <x v="7"/>
    <s v="CHENNAI/SOUTH II"/>
    <m/>
    <m/>
    <m/>
    <m/>
    <m/>
    <n v="1634523.100000002"/>
    <n v="0"/>
    <n v="147107.07900000017"/>
    <n v="147107.07900000017"/>
  </r>
  <r>
    <s v="COLLECTION REPORT"/>
    <x v="8"/>
    <s v="CHENNAI/WEST"/>
    <m/>
    <m/>
    <m/>
    <m/>
    <m/>
    <n v="1272635.5199999989"/>
    <n v="0"/>
    <n v="114537.19679999989"/>
    <n v="114537.19679999989"/>
  </r>
  <r>
    <s v="COLLECTION REPORT"/>
    <x v="9"/>
    <s v="CUDDALORE"/>
    <m/>
    <m/>
    <m/>
    <m/>
    <m/>
    <n v="357920.85"/>
    <n v="0"/>
    <n v="32212.876499999998"/>
    <n v="32212.876499999998"/>
  </r>
  <r>
    <s v="COLLECTION REPORT"/>
    <x v="10"/>
    <s v="DHARMAPURI"/>
    <m/>
    <m/>
    <m/>
    <m/>
    <m/>
    <n v="235598.08999999994"/>
    <n v="0"/>
    <n v="21203.828099999995"/>
    <n v="21203.828099999995"/>
  </r>
  <r>
    <s v="COLLECTION REPORT"/>
    <x v="11"/>
    <s v="DINDIGUL"/>
    <m/>
    <m/>
    <m/>
    <m/>
    <m/>
    <n v="531860.11999999953"/>
    <n v="0"/>
    <n v="47867.410799999954"/>
    <n v="47867.410799999954"/>
  </r>
  <r>
    <s v="COLLECTION REPORT"/>
    <x v="12"/>
    <s v="ERODE"/>
    <m/>
    <m/>
    <m/>
    <m/>
    <m/>
    <n v="1464957.7799999996"/>
    <n v="0"/>
    <n v="131846.20019999996"/>
    <n v="131846.20019999996"/>
  </r>
  <r>
    <s v="COLLECTION REPORT"/>
    <x v="13"/>
    <s v="GOBI"/>
    <m/>
    <m/>
    <m/>
    <m/>
    <m/>
    <n v="378852.28"/>
    <n v="0"/>
    <n v="34096.705200000004"/>
    <n v="34096.705200000004"/>
  </r>
  <r>
    <s v="COLLECTION REPORT"/>
    <x v="14"/>
    <s v="KALLAKURICHI"/>
    <m/>
    <m/>
    <m/>
    <m/>
    <m/>
    <n v="99356.909999999989"/>
    <n v="0"/>
    <n v="8942.1218999999983"/>
    <n v="8942.1218999999983"/>
  </r>
  <r>
    <s v="COLLECTION REPORT"/>
    <x v="15"/>
    <s v="KANCHEEPURAM"/>
    <m/>
    <m/>
    <m/>
    <m/>
    <m/>
    <n v="609131.9700000002"/>
    <n v="0"/>
    <n v="54821.877300000015"/>
    <n v="54821.877300000015"/>
  </r>
  <r>
    <s v="COLLECTION REPORT"/>
    <x v="16"/>
    <s v="KANYAKUMARI"/>
    <m/>
    <m/>
    <m/>
    <m/>
    <m/>
    <n v="323569.30999999994"/>
    <n v="0"/>
    <n v="29121.237899999993"/>
    <n v="29121.237899999993"/>
  </r>
  <r>
    <s v="COLLECTION REPORT"/>
    <x v="17"/>
    <s v="KARUR"/>
    <m/>
    <m/>
    <m/>
    <m/>
    <m/>
    <n v="1750915.24"/>
    <n v="0"/>
    <n v="157582.37159999998"/>
    <n v="157582.37159999998"/>
  </r>
  <r>
    <s v="COLLECTION REPORT"/>
    <x v="18"/>
    <s v="KRISHNAGIRI"/>
    <m/>
    <m/>
    <m/>
    <m/>
    <m/>
    <n v="395468.8299999999"/>
    <n v="0"/>
    <n v="35592.194699999993"/>
    <n v="35592.194699999993"/>
  </r>
  <r>
    <s v="COLLECTION REPORT"/>
    <x v="19"/>
    <s v="MADURAI"/>
    <m/>
    <m/>
    <m/>
    <m/>
    <m/>
    <n v="517728.19000000006"/>
    <n v="0"/>
    <n v="46595.537100000001"/>
    <n v="46595.537100000001"/>
  </r>
  <r>
    <s v="COLLECTION REPORT"/>
    <x v="20"/>
    <s v="MADURAI/METRO"/>
    <m/>
    <m/>
    <m/>
    <m/>
    <m/>
    <n v="747341.71999999927"/>
    <n v="0"/>
    <n v="67260.754799999937"/>
    <n v="67260.754799999937"/>
  </r>
  <r>
    <s v="COLLECTION REPORT"/>
    <x v="21"/>
    <s v="METTUR "/>
    <m/>
    <m/>
    <m/>
    <m/>
    <m/>
    <n v="223689.68999999994"/>
    <n v="0"/>
    <n v="20132.072099999994"/>
    <n v="20132.072099999994"/>
  </r>
  <r>
    <s v="COLLECTION REPORT"/>
    <x v="22"/>
    <s v="NAGAI"/>
    <m/>
    <m/>
    <m/>
    <m/>
    <m/>
    <n v="268904.44"/>
    <n v="0"/>
    <n v="24201.399600000001"/>
    <n v="24201.399600000001"/>
  </r>
  <r>
    <s v="COLLECTION REPORT"/>
    <x v="23"/>
    <s v="NAMAKKAL "/>
    <m/>
    <m/>
    <m/>
    <m/>
    <m/>
    <n v="1030030.8899999993"/>
    <n v="0"/>
    <n v="92702.780099999931"/>
    <n v="92702.780099999931"/>
  </r>
  <r>
    <s v="COLLECTION REPORT"/>
    <x v="24"/>
    <s v="NILGIRIS"/>
    <m/>
    <m/>
    <m/>
    <m/>
    <m/>
    <n v="60049.650000000009"/>
    <n v="0"/>
    <n v="5404.4685000000009"/>
    <n v="5404.4685000000009"/>
  </r>
  <r>
    <s v="COLLECTION REPORT"/>
    <x v="25"/>
    <s v="PALLADAM"/>
    <m/>
    <m/>
    <m/>
    <m/>
    <m/>
    <n v="2498830.04"/>
    <n v="0"/>
    <n v="224894.70360000001"/>
    <n v="224894.70360000001"/>
  </r>
  <r>
    <s v="COLLECTION REPORT"/>
    <x v="26"/>
    <s v="PERAMBALUR"/>
    <m/>
    <m/>
    <m/>
    <m/>
    <m/>
    <n v="239576.39999999997"/>
    <n v="0"/>
    <n v="21561.875999999997"/>
    <n v="21561.875999999997"/>
  </r>
  <r>
    <s v="COLLECTION REPORT"/>
    <x v="27"/>
    <s v="PUDUKOTTAI"/>
    <m/>
    <m/>
    <m/>
    <m/>
    <m/>
    <n v="123182.64000000004"/>
    <n v="0"/>
    <n v="11086.437600000003"/>
    <n v="11086.437600000003"/>
  </r>
  <r>
    <s v="COLLECTION REPORT"/>
    <x v="28"/>
    <s v="RAMNAD"/>
    <m/>
    <m/>
    <m/>
    <m/>
    <m/>
    <n v="182056.31000000006"/>
    <n v="0"/>
    <n v="16385.067900000005"/>
    <n v="16385.067900000005"/>
  </r>
  <r>
    <s v="COLLECTION REPORT"/>
    <x v="29"/>
    <s v="SALEM "/>
    <m/>
    <m/>
    <m/>
    <m/>
    <m/>
    <n v="1168019.7999999986"/>
    <n v="0"/>
    <n v="105121.78199999988"/>
    <n v="105121.78199999988"/>
  </r>
  <r>
    <s v="COLLECTION REPORT"/>
    <x v="30"/>
    <s v="SIVAGANGAI"/>
    <m/>
    <m/>
    <m/>
    <m/>
    <m/>
    <n v="195571.80000000002"/>
    <n v="0"/>
    <n v="17601.462"/>
    <n v="17601.462"/>
  </r>
  <r>
    <s v="COLLECTION REPORT"/>
    <x v="31"/>
    <s v="THANJAVUR"/>
    <m/>
    <m/>
    <m/>
    <m/>
    <m/>
    <n v="481198.71999999974"/>
    <n v="0"/>
    <n v="43307.884799999978"/>
    <n v="43307.884799999978"/>
  </r>
  <r>
    <s v="COLLECTION REPORT"/>
    <x v="32"/>
    <s v="THENI"/>
    <m/>
    <m/>
    <m/>
    <m/>
    <m/>
    <n v="227822.3299999999"/>
    <n v="0"/>
    <n v="20504.009699999991"/>
    <n v="20504.009699999991"/>
  </r>
  <r>
    <s v="COLLECTION REPORT"/>
    <x v="33"/>
    <s v="THIRUVARUR"/>
    <m/>
    <m/>
    <m/>
    <m/>
    <m/>
    <n v="158512.73999999996"/>
    <n v="0"/>
    <n v="14266.146599999996"/>
    <n v="14266.146599999996"/>
  </r>
  <r>
    <s v="COLLECTION REPORT"/>
    <x v="34"/>
    <s v="TIRUNELVELI"/>
    <m/>
    <m/>
    <m/>
    <m/>
    <m/>
    <n v="781197.25999999908"/>
    <n v="0"/>
    <n v="70307.753399999914"/>
    <n v="70307.753399999914"/>
  </r>
  <r>
    <s v="COLLECTION REPORT"/>
    <x v="35"/>
    <s v="TIRUPATTUR"/>
    <m/>
    <m/>
    <m/>
    <m/>
    <m/>
    <n v="213125.35000000003"/>
    <n v="0"/>
    <n v="19181.281500000001"/>
    <n v="19181.281500000001"/>
  </r>
  <r>
    <s v="COLLECTION REPORT"/>
    <x v="36"/>
    <s v="TIRUPPUR  "/>
    <m/>
    <m/>
    <m/>
    <m/>
    <m/>
    <n v="3821603.7900000056"/>
    <n v="0"/>
    <n v="343944.34110000049"/>
    <n v="343944.34110000049"/>
  </r>
  <r>
    <s v="COLLECTION REPORT"/>
    <x v="37"/>
    <s v="THIRUVANNAMALAI "/>
    <m/>
    <m/>
    <m/>
    <m/>
    <m/>
    <n v="295691.34999999998"/>
    <n v="0"/>
    <n v="26612.221499999996"/>
    <n v="26612.221499999996"/>
  </r>
  <r>
    <s v="COLLECTION REPORT"/>
    <x v="38"/>
    <s v="TRICHY/METRO"/>
    <m/>
    <m/>
    <m/>
    <m/>
    <m/>
    <n v="1284368.399999998"/>
    <n v="0"/>
    <n v="115593.15599999981"/>
    <n v="115593.15599999981"/>
  </r>
  <r>
    <s v="COLLECTION REPORT"/>
    <x v="39"/>
    <s v="TUTICORIN"/>
    <m/>
    <m/>
    <m/>
    <m/>
    <m/>
    <n v="512538.24999999988"/>
    <n v="0"/>
    <n v="46128.44249999999"/>
    <n v="46128.44249999999"/>
  </r>
  <r>
    <s v="COLLECTION REPORT"/>
    <x v="40"/>
    <s v="UDUMALPET"/>
    <m/>
    <m/>
    <m/>
    <m/>
    <m/>
    <n v="523140.24999999983"/>
    <n v="0"/>
    <n v="47082.622499999983"/>
    <n v="47082.622499999983"/>
  </r>
  <r>
    <s v="COLLECTION REPORT"/>
    <x v="41"/>
    <s v="VELLORE"/>
    <m/>
    <m/>
    <m/>
    <m/>
    <m/>
    <n v="440143.69000000006"/>
    <n v="0"/>
    <n v="39612.932100000005"/>
    <n v="39612.932100000005"/>
  </r>
  <r>
    <s v="COLLECTION REPORT"/>
    <x v="42"/>
    <s v="VILLUPURAM"/>
    <m/>
    <m/>
    <m/>
    <m/>
    <m/>
    <n v="249707.08999999997"/>
    <n v="0"/>
    <n v="22473.638099999996"/>
    <n v="22473.638099999996"/>
  </r>
  <r>
    <s v="COLLECTION REPORT"/>
    <x v="43"/>
    <s v="VIRUDUNAGAR"/>
    <m/>
    <m/>
    <m/>
    <m/>
    <m/>
    <n v="769658.25999999978"/>
    <n v="0"/>
    <n v="69269.243399999978"/>
    <n v="69269.243399999978"/>
  </r>
  <r>
    <s v="COLLECTION REPORT"/>
    <x v="0"/>
    <s v="COIMBATORE/METRO"/>
    <m/>
    <m/>
    <m/>
    <m/>
    <m/>
    <n v="1879629.1800000011"/>
    <m/>
    <n v="169166.62620000009"/>
    <n v="169166.62620000009"/>
  </r>
  <r>
    <s v="COLLECTION REPORT"/>
    <x v="1"/>
    <s v="COIMBATORE NORTH"/>
    <m/>
    <m/>
    <m/>
    <m/>
    <m/>
    <n v="1207470.8999999992"/>
    <m/>
    <n v="108672.38099999992"/>
    <n v="108672.38099999992"/>
  </r>
  <r>
    <s v="COLLECTION REPORT"/>
    <x v="2"/>
    <s v="COIMBATORE/SOUTH"/>
    <m/>
    <m/>
    <m/>
    <m/>
    <m/>
    <n v="1104818.2699999993"/>
    <m/>
    <n v="99433.644299999942"/>
    <n v="99433.644299999942"/>
  </r>
  <r>
    <s v="COLLECTION REPORT"/>
    <x v="3"/>
    <s v="CHENGALPET"/>
    <m/>
    <m/>
    <m/>
    <m/>
    <m/>
    <n v="877493.16999999934"/>
    <m/>
    <n v="78974.385299999936"/>
    <n v="78974.385299999936"/>
  </r>
  <r>
    <s v="COLLECTION REPORT"/>
    <x v="4"/>
    <s v="CHENNAI/CENTRAL"/>
    <m/>
    <m/>
    <m/>
    <m/>
    <m/>
    <n v="1393122.6199999985"/>
    <m/>
    <n v="125381.03579999985"/>
    <n v="125381.03579999985"/>
  </r>
  <r>
    <s v="COLLECTION REPORT"/>
    <x v="5"/>
    <s v="CHENNAI/NORTH "/>
    <m/>
    <m/>
    <m/>
    <m/>
    <m/>
    <n v="788871.70999999961"/>
    <m/>
    <n v="70998.453899999964"/>
    <n v="70998.453899999964"/>
  </r>
  <r>
    <s v="COLLECTION REPORT"/>
    <x v="6"/>
    <s v="CHENNAI/SOUTH-I"/>
    <m/>
    <m/>
    <m/>
    <m/>
    <m/>
    <n v="1045230.6599999955"/>
    <m/>
    <n v="94070.759399999588"/>
    <n v="94070.759399999588"/>
  </r>
  <r>
    <s v="COLLECTION REPORT"/>
    <x v="7"/>
    <s v="CHENNAI/SOUTH II"/>
    <m/>
    <m/>
    <m/>
    <m/>
    <m/>
    <n v="1444403.1899999976"/>
    <m/>
    <n v="129996.28709999978"/>
    <n v="129996.28709999978"/>
  </r>
  <r>
    <s v="COLLECTION REPORT"/>
    <x v="8"/>
    <s v="CHENNAI/WEST"/>
    <m/>
    <m/>
    <m/>
    <m/>
    <m/>
    <n v="1189968.2199999995"/>
    <m/>
    <n v="107097.13979999995"/>
    <n v="107097.13979999995"/>
  </r>
  <r>
    <s v="COLLECTION REPORT"/>
    <x v="9"/>
    <s v="CUDDALORE"/>
    <m/>
    <m/>
    <m/>
    <m/>
    <m/>
    <n v="338266.09999999986"/>
    <m/>
    <n v="30443.948999999986"/>
    <n v="30443.948999999986"/>
  </r>
  <r>
    <s v="COLLECTION REPORT"/>
    <x v="10"/>
    <s v="DHARMAPURI"/>
    <m/>
    <m/>
    <m/>
    <m/>
    <m/>
    <n v="255663.99999999991"/>
    <m/>
    <n v="23009.759999999991"/>
    <n v="23009.759999999991"/>
  </r>
  <r>
    <s v="COLLECTION REPORT"/>
    <x v="11"/>
    <s v="DINDIGUL"/>
    <m/>
    <m/>
    <m/>
    <m/>
    <m/>
    <n v="537691.45999999973"/>
    <m/>
    <n v="48392.231399999975"/>
    <n v="48392.231399999975"/>
  </r>
  <r>
    <s v="COLLECTION REPORT"/>
    <x v="12"/>
    <s v="ERODE"/>
    <m/>
    <m/>
    <m/>
    <m/>
    <m/>
    <n v="1661381.9399999981"/>
    <m/>
    <n v="149524.37459999984"/>
    <n v="149524.37459999984"/>
  </r>
  <r>
    <s v="COLLECTION REPORT"/>
    <x v="13"/>
    <s v="GOBI"/>
    <m/>
    <m/>
    <m/>
    <m/>
    <m/>
    <n v="346996.16999999981"/>
    <m/>
    <n v="31229.65529999998"/>
    <n v="31229.65529999998"/>
  </r>
  <r>
    <s v="COLLECTION REPORT"/>
    <x v="14"/>
    <s v="KALLAKURICHI"/>
    <m/>
    <m/>
    <m/>
    <m/>
    <m/>
    <n v="181813.63000000003"/>
    <m/>
    <n v="16363.226700000003"/>
    <n v="16363.226700000003"/>
  </r>
  <r>
    <s v="COLLECTION REPORT"/>
    <x v="15"/>
    <s v="KANCHEEPURAM"/>
    <m/>
    <m/>
    <m/>
    <m/>
    <m/>
    <n v="284604.17000000004"/>
    <m/>
    <n v="25614.375300000003"/>
    <n v="25614.375300000003"/>
  </r>
  <r>
    <s v="COLLECTION REPORT"/>
    <x v="16"/>
    <s v="KANYAKUMARI"/>
    <m/>
    <m/>
    <m/>
    <m/>
    <m/>
    <n v="395563.30999999988"/>
    <m/>
    <n v="35600.697899999985"/>
    <n v="35600.697899999985"/>
  </r>
  <r>
    <s v="COLLECTION REPORT"/>
    <x v="17"/>
    <s v="KARUR"/>
    <m/>
    <m/>
    <m/>
    <m/>
    <m/>
    <n v="1773785.319999997"/>
    <m/>
    <n v="159640.67879999973"/>
    <n v="159640.67879999973"/>
  </r>
  <r>
    <s v="COLLECTION REPORT"/>
    <x v="18"/>
    <s v="KRISHNAGIRI"/>
    <m/>
    <m/>
    <m/>
    <m/>
    <m/>
    <n v="365610.39999999997"/>
    <m/>
    <n v="32904.935999999994"/>
    <n v="32904.935999999994"/>
  </r>
  <r>
    <s v="COLLECTION REPORT"/>
    <x v="19"/>
    <s v="MADURAI"/>
    <m/>
    <m/>
    <m/>
    <m/>
    <m/>
    <n v="468012.04000000004"/>
    <m/>
    <n v="42121.083600000005"/>
    <n v="42121.083600000005"/>
  </r>
  <r>
    <s v="COLLECTION REPORT"/>
    <x v="20"/>
    <s v="MADURAI/METRO"/>
    <m/>
    <m/>
    <m/>
    <m/>
    <m/>
    <n v="694886.04999999958"/>
    <m/>
    <n v="62539.744499999957"/>
    <n v="62539.744499999957"/>
  </r>
  <r>
    <s v="COLLECTION REPORT"/>
    <x v="21"/>
    <s v="METTUR "/>
    <m/>
    <m/>
    <m/>
    <m/>
    <m/>
    <n v="225426.54000000004"/>
    <m/>
    <n v="20288.388600000002"/>
    <n v="20288.388600000002"/>
  </r>
  <r>
    <s v="COLLECTION REPORT"/>
    <x v="22"/>
    <s v="NAGAI"/>
    <m/>
    <m/>
    <m/>
    <m/>
    <m/>
    <n v="271354.23"/>
    <m/>
    <n v="24421.880699999998"/>
    <n v="24421.880699999998"/>
  </r>
  <r>
    <s v="COLLECTION REPORT"/>
    <x v="23"/>
    <s v="NAMAKKAL "/>
    <m/>
    <m/>
    <m/>
    <m/>
    <m/>
    <n v="1103337.2300000002"/>
    <m/>
    <n v="99300.35070000001"/>
    <n v="99300.35070000001"/>
  </r>
  <r>
    <s v="COLLECTION REPORT"/>
    <x v="24"/>
    <s v="NILGIRIS"/>
    <m/>
    <m/>
    <m/>
    <m/>
    <m/>
    <n v="75172.989999999991"/>
    <m/>
    <n v="6765.5690999999988"/>
    <n v="6765.5690999999988"/>
  </r>
  <r>
    <s v="COLLECTION REPORT"/>
    <x v="25"/>
    <s v="PALLADAM"/>
    <m/>
    <m/>
    <m/>
    <m/>
    <m/>
    <n v="2262519.9700000002"/>
    <m/>
    <n v="203626.79730000001"/>
    <n v="203626.79730000001"/>
  </r>
  <r>
    <s v="COLLECTION REPORT"/>
    <x v="26"/>
    <s v="PERAMBALUR"/>
    <m/>
    <m/>
    <m/>
    <m/>
    <m/>
    <n v="246025.86000000002"/>
    <m/>
    <n v="22142.327400000002"/>
    <n v="22142.327400000002"/>
  </r>
  <r>
    <s v="COLLECTION REPORT"/>
    <x v="27"/>
    <s v="PUDUKOTTAI"/>
    <m/>
    <m/>
    <m/>
    <m/>
    <m/>
    <n v="252030.32000000004"/>
    <m/>
    <n v="22682.728800000001"/>
    <n v="22682.728800000001"/>
  </r>
  <r>
    <s v="COLLECTION REPORT"/>
    <x v="28"/>
    <s v="RAMNAD"/>
    <m/>
    <m/>
    <m/>
    <m/>
    <m/>
    <n v="173899.80999999997"/>
    <m/>
    <n v="15650.982899999997"/>
    <n v="15650.982899999997"/>
  </r>
  <r>
    <s v="COLLECTION REPORT"/>
    <x v="29"/>
    <s v="SALEM "/>
    <m/>
    <m/>
    <m/>
    <m/>
    <m/>
    <n v="1111693.5199999993"/>
    <m/>
    <n v="100052.41679999993"/>
    <n v="100052.41679999993"/>
  </r>
  <r>
    <s v="COLLECTION REPORT"/>
    <x v="30"/>
    <s v="SIVAGANGAI"/>
    <m/>
    <m/>
    <m/>
    <m/>
    <m/>
    <n v="175896.23"/>
    <m/>
    <n v="15830.6607"/>
    <n v="15830.6607"/>
  </r>
  <r>
    <s v="COLLECTION REPORT"/>
    <x v="31"/>
    <s v="THANJAVUR"/>
    <m/>
    <m/>
    <m/>
    <m/>
    <m/>
    <n v="525718.73999999964"/>
    <m/>
    <n v="47314.686599999965"/>
    <n v="47314.686599999965"/>
  </r>
  <r>
    <s v="COLLECTION REPORT"/>
    <x v="32"/>
    <s v="THENI"/>
    <m/>
    <m/>
    <m/>
    <m/>
    <m/>
    <n v="315221.98999999987"/>
    <m/>
    <n v="28369.979099999986"/>
    <n v="28369.979099999986"/>
  </r>
  <r>
    <s v="COLLECTION REPORT"/>
    <x v="33"/>
    <s v="THIRUVARUR"/>
    <m/>
    <m/>
    <m/>
    <m/>
    <m/>
    <n v="108602.43000000004"/>
    <m/>
    <n v="9774.2187000000031"/>
    <n v="9774.2187000000031"/>
  </r>
  <r>
    <s v="COLLECTION REPORT"/>
    <x v="34"/>
    <s v="TIRUNELVELI"/>
    <m/>
    <m/>
    <m/>
    <m/>
    <m/>
    <n v="673111.41999999934"/>
    <m/>
    <n v="60580.027799999938"/>
    <n v="60580.027799999938"/>
  </r>
  <r>
    <s v="COLLECTION REPORT"/>
    <x v="35"/>
    <s v="TIRUPATTUR"/>
    <m/>
    <m/>
    <m/>
    <m/>
    <m/>
    <n v="231033.89"/>
    <m/>
    <n v="20793.0501"/>
    <n v="20793.0501"/>
  </r>
  <r>
    <s v="COLLECTION REPORT"/>
    <x v="36"/>
    <s v="TIRUPPUR  "/>
    <m/>
    <m/>
    <m/>
    <m/>
    <m/>
    <n v="4892678.0999999968"/>
    <m/>
    <n v="440341.02899999969"/>
    <n v="440341.02899999969"/>
  </r>
  <r>
    <s v="COLLECTION REPORT"/>
    <x v="37"/>
    <s v="THIRUVANNAMALAI "/>
    <m/>
    <m/>
    <m/>
    <m/>
    <m/>
    <n v="256905.83"/>
    <m/>
    <n v="23121.524699999998"/>
    <n v="23121.524699999998"/>
  </r>
  <r>
    <s v="COLLECTION REPORT"/>
    <x v="38"/>
    <s v="TRICHY/METRO"/>
    <m/>
    <m/>
    <m/>
    <m/>
    <m/>
    <n v="1367589.3299999987"/>
    <m/>
    <n v="123083.03969999988"/>
    <n v="123083.03969999988"/>
  </r>
  <r>
    <s v="COLLECTION REPORT"/>
    <x v="39"/>
    <s v="TUTICORIN"/>
    <m/>
    <m/>
    <m/>
    <m/>
    <m/>
    <n v="730986.35999999975"/>
    <m/>
    <n v="65788.772399999973"/>
    <n v="65788.772399999973"/>
  </r>
  <r>
    <s v="COLLECTION REPORT"/>
    <x v="40"/>
    <s v="UDUMALPET"/>
    <m/>
    <m/>
    <m/>
    <m/>
    <m/>
    <n v="617790.73000000033"/>
    <m/>
    <n v="55601.165700000027"/>
    <n v="55601.165700000027"/>
  </r>
  <r>
    <s v="COLLECTION REPORT"/>
    <x v="41"/>
    <s v="VELLORE"/>
    <m/>
    <m/>
    <m/>
    <m/>
    <m/>
    <n v="422215.76999999979"/>
    <m/>
    <n v="37999.41929999998"/>
    <n v="37999.41929999998"/>
  </r>
  <r>
    <s v="COLLECTION REPORT"/>
    <x v="42"/>
    <s v="VILLUPURAM"/>
    <m/>
    <m/>
    <m/>
    <m/>
    <m/>
    <n v="299466.85999999987"/>
    <m/>
    <n v="26952.017399999986"/>
    <n v="26952.017399999986"/>
  </r>
  <r>
    <s v="COLLECTION REPORT"/>
    <x v="43"/>
    <s v="VIRUDUNAGAR"/>
    <m/>
    <m/>
    <m/>
    <m/>
    <m/>
    <n v="841184.1399999999"/>
    <m/>
    <n v="75706.572599999985"/>
    <n v="75706.572599999985"/>
  </r>
  <r>
    <s v="COLLECTION REPORT"/>
    <x v="0"/>
    <s v="COIMBATORE/METRO"/>
    <m/>
    <m/>
    <m/>
    <m/>
    <m/>
    <n v="1886298.7499999907"/>
    <n v="0"/>
    <n v="169766.88749999917"/>
    <n v="169766.88749999917"/>
  </r>
  <r>
    <s v="COLLECTION REPORT"/>
    <x v="1"/>
    <s v="COIMBATORE NORTH"/>
    <m/>
    <m/>
    <m/>
    <m/>
    <m/>
    <n v="1103597.5299999989"/>
    <n v="0"/>
    <n v="99323.77769999989"/>
    <n v="99323.77769999989"/>
  </r>
  <r>
    <s v="COLLECTION REPORT"/>
    <x v="2"/>
    <s v="COIMBATORE/SOUTH"/>
    <m/>
    <m/>
    <m/>
    <m/>
    <m/>
    <n v="1027757.2199999994"/>
    <n v="0"/>
    <n v="92498.149799999941"/>
    <n v="92498.149799999941"/>
  </r>
  <r>
    <s v="COLLECTION REPORT"/>
    <x v="3"/>
    <s v="CHENGALPET"/>
    <m/>
    <m/>
    <m/>
    <m/>
    <m/>
    <n v="871853.16000000539"/>
    <n v="0"/>
    <n v="78466.784400000484"/>
    <n v="78466.784400000484"/>
  </r>
  <r>
    <s v="COLLECTION REPORT"/>
    <x v="4"/>
    <s v="CHENNAI/CENTRAL"/>
    <m/>
    <m/>
    <m/>
    <m/>
    <m/>
    <n v="1559490.4499999979"/>
    <n v="0"/>
    <n v="140354.1404999998"/>
    <n v="140354.1404999998"/>
  </r>
  <r>
    <s v="COLLECTION REPORT"/>
    <x v="5"/>
    <s v="CHENNAI/NORTH "/>
    <m/>
    <m/>
    <m/>
    <m/>
    <m/>
    <n v="968497.23999999883"/>
    <n v="0"/>
    <n v="87164.751599999887"/>
    <n v="87164.751599999887"/>
  </r>
  <r>
    <s v="COLLECTION REPORT"/>
    <x v="6"/>
    <s v="CHENNAI/SOUTH-I"/>
    <m/>
    <m/>
    <m/>
    <m/>
    <m/>
    <n v="1223136.9900000005"/>
    <n v="0"/>
    <n v="110082.32910000003"/>
    <n v="110082.32910000003"/>
  </r>
  <r>
    <s v="COLLECTION REPORT"/>
    <x v="7"/>
    <s v="CHENNAI/SOUTH II"/>
    <m/>
    <m/>
    <m/>
    <m/>
    <m/>
    <n v="1753335.2999999984"/>
    <n v="0"/>
    <n v="157800.17699999985"/>
    <n v="157800.17699999985"/>
  </r>
  <r>
    <s v="COLLECTION REPORT"/>
    <x v="8"/>
    <s v="CHENNAI/WEST"/>
    <m/>
    <m/>
    <m/>
    <m/>
    <m/>
    <n v="1325445.7099999974"/>
    <n v="0"/>
    <n v="119290.11389999976"/>
    <n v="119290.11389999976"/>
  </r>
  <r>
    <s v="COLLECTION REPORT"/>
    <x v="9"/>
    <s v="CUDDALORE"/>
    <m/>
    <m/>
    <m/>
    <m/>
    <m/>
    <n v="337707.06999999972"/>
    <n v="0"/>
    <n v="30393.636299999973"/>
    <n v="30393.636299999973"/>
  </r>
  <r>
    <s v="COLLECTION REPORT"/>
    <x v="10"/>
    <s v="DHARMAPURI"/>
    <m/>
    <m/>
    <m/>
    <m/>
    <m/>
    <n v="217513.36999999994"/>
    <n v="0"/>
    <n v="19576.203299999994"/>
    <n v="19576.203299999994"/>
  </r>
  <r>
    <s v="COLLECTION REPORT"/>
    <x v="11"/>
    <s v="DINDIGUL"/>
    <m/>
    <m/>
    <m/>
    <m/>
    <m/>
    <n v="594625.6099999994"/>
    <n v="0"/>
    <n v="53516.304899999945"/>
    <n v="53516.304899999945"/>
  </r>
  <r>
    <s v="COLLECTION REPORT"/>
    <x v="12"/>
    <s v="ERODE"/>
    <m/>
    <m/>
    <m/>
    <m/>
    <m/>
    <n v="1494838.2999999986"/>
    <n v="0"/>
    <n v="134535.44699999987"/>
    <n v="134535.44699999987"/>
  </r>
  <r>
    <s v="COLLECTION REPORT"/>
    <x v="13"/>
    <s v="GOBI"/>
    <m/>
    <m/>
    <m/>
    <m/>
    <m/>
    <n v="370845.72000000009"/>
    <n v="0"/>
    <n v="33376.11480000001"/>
    <n v="33376.11480000001"/>
  </r>
  <r>
    <s v="COLLECTION REPORT"/>
    <x v="14"/>
    <s v="KALLAKURICHI"/>
    <m/>
    <m/>
    <m/>
    <m/>
    <m/>
    <n v="152780.91"/>
    <n v="0"/>
    <n v="13750.2819"/>
    <n v="13750.2819"/>
  </r>
  <r>
    <s v="COLLECTION REPORT"/>
    <x v="15"/>
    <s v="KANCHEEPURAM"/>
    <m/>
    <m/>
    <m/>
    <m/>
    <m/>
    <n v="300868.43"/>
    <n v="0"/>
    <n v="27078.1587"/>
    <n v="27078.1587"/>
  </r>
  <r>
    <s v="COLLECTION REPORT"/>
    <x v="16"/>
    <s v="KANYAKUMARI"/>
    <m/>
    <m/>
    <m/>
    <m/>
    <m/>
    <n v="326243.48999999993"/>
    <n v="0"/>
    <n v="29361.914099999995"/>
    <n v="29361.914099999995"/>
  </r>
  <r>
    <s v="COLLECTION REPORT"/>
    <x v="17"/>
    <s v="KARUR"/>
    <m/>
    <m/>
    <m/>
    <m/>
    <m/>
    <n v="1738452.1899999965"/>
    <n v="0"/>
    <n v="156460.69709999967"/>
    <n v="156460.69709999967"/>
  </r>
  <r>
    <s v="COLLECTION REPORT"/>
    <x v="18"/>
    <s v="KRISHNAGIRI"/>
    <m/>
    <m/>
    <m/>
    <m/>
    <m/>
    <n v="407893.68999999977"/>
    <n v="0"/>
    <n v="36710.432099999976"/>
    <n v="36710.432099999976"/>
  </r>
  <r>
    <s v="COLLECTION REPORT"/>
    <x v="19"/>
    <s v="MADURAI"/>
    <m/>
    <m/>
    <m/>
    <m/>
    <m/>
    <n v="510142.43"/>
    <n v="0"/>
    <n v="45912.818699999996"/>
    <n v="45912.818699999996"/>
  </r>
  <r>
    <s v="COLLECTION REPORT"/>
    <x v="20"/>
    <s v="MADURAI/METRO"/>
    <m/>
    <m/>
    <m/>
    <m/>
    <m/>
    <n v="810890.89"/>
    <n v="0"/>
    <n v="72980.180099999998"/>
    <n v="72980.180099999998"/>
  </r>
  <r>
    <s v="COLLECTION REPORT"/>
    <x v="21"/>
    <s v="METTUR "/>
    <m/>
    <m/>
    <m/>
    <m/>
    <m/>
    <n v="202213.22000000003"/>
    <n v="0"/>
    <n v="18199.189800000004"/>
    <n v="18199.189800000004"/>
  </r>
  <r>
    <s v="COLLECTION REPORT"/>
    <x v="22"/>
    <s v="NAGAI"/>
    <m/>
    <m/>
    <m/>
    <m/>
    <m/>
    <n v="356299.10999999981"/>
    <n v="0"/>
    <n v="32066.919899999983"/>
    <n v="32066.919899999983"/>
  </r>
  <r>
    <s v="COLLECTION REPORT"/>
    <x v="23"/>
    <s v="NAMAKKAL "/>
    <m/>
    <m/>
    <m/>
    <m/>
    <m/>
    <n v="1055374.9299999992"/>
    <n v="0"/>
    <n v="94983.743699999934"/>
    <n v="94983.743699999934"/>
  </r>
  <r>
    <s v="COLLECTION REPORT"/>
    <x v="24"/>
    <s v="NILGIRIS"/>
    <m/>
    <m/>
    <m/>
    <m/>
    <m/>
    <n v="82547.960000000006"/>
    <n v="0"/>
    <n v="7429.3164000000006"/>
    <n v="7429.3164000000006"/>
  </r>
  <r>
    <s v="COLLECTION REPORT"/>
    <x v="25"/>
    <s v="PALLADAM"/>
    <m/>
    <m/>
    <m/>
    <m/>
    <m/>
    <n v="2426378.6300000004"/>
    <n v="0"/>
    <n v="218374.07670000003"/>
    <n v="218374.07670000003"/>
  </r>
  <r>
    <s v="COLLECTION REPORT"/>
    <x v="26"/>
    <s v="PERAMBALUR"/>
    <m/>
    <m/>
    <m/>
    <m/>
    <m/>
    <n v="268399.30999999994"/>
    <n v="0"/>
    <n v="24155.937899999994"/>
    <n v="24155.937899999994"/>
  </r>
  <r>
    <s v="COLLECTION REPORT"/>
    <x v="27"/>
    <s v="PUDUKOTTAI"/>
    <m/>
    <m/>
    <m/>
    <m/>
    <m/>
    <n v="130787.46000000002"/>
    <n v="0"/>
    <n v="11770.871400000002"/>
    <n v="11770.871400000002"/>
  </r>
  <r>
    <s v="COLLECTION REPORT"/>
    <x v="28"/>
    <s v="RAMNAD"/>
    <m/>
    <m/>
    <m/>
    <m/>
    <m/>
    <n v="158997.46000000005"/>
    <n v="0"/>
    <n v="14309.771400000003"/>
    <n v="14309.771400000003"/>
  </r>
  <r>
    <s v="COLLECTION REPORT"/>
    <x v="29"/>
    <s v="SALEM "/>
    <m/>
    <m/>
    <m/>
    <m/>
    <m/>
    <n v="1148168.0699999989"/>
    <n v="0"/>
    <n v="103335.1262999999"/>
    <n v="103335.1262999999"/>
  </r>
  <r>
    <s v="COLLECTION REPORT"/>
    <x v="30"/>
    <s v="SIVAGANGAI"/>
    <m/>
    <m/>
    <m/>
    <m/>
    <m/>
    <n v="210426.07000000007"/>
    <n v="0"/>
    <n v="18938.346300000005"/>
    <n v="18938.346300000005"/>
  </r>
  <r>
    <s v="COLLECTION REPORT"/>
    <x v="31"/>
    <s v="THANJAVUR"/>
    <m/>
    <m/>
    <m/>
    <m/>
    <m/>
    <n v="512085.6099999994"/>
    <n v="0"/>
    <n v="46087.704899999946"/>
    <n v="46087.704899999946"/>
  </r>
  <r>
    <s v="COLLECTION REPORT"/>
    <x v="32"/>
    <s v="THENI"/>
    <m/>
    <m/>
    <m/>
    <m/>
    <m/>
    <n v="231152.97"/>
    <n v="0"/>
    <n v="20803.7673"/>
    <n v="20803.7673"/>
  </r>
  <r>
    <s v="COLLECTION REPORT"/>
    <x v="33"/>
    <s v="THIRUVARUR"/>
    <m/>
    <m/>
    <m/>
    <m/>
    <m/>
    <n v="104361.00000000001"/>
    <n v="0"/>
    <n v="9392.4900000000016"/>
    <n v="9392.4900000000016"/>
  </r>
  <r>
    <s v="COLLECTION REPORT"/>
    <x v="34"/>
    <s v="TIRUNELVELI"/>
    <m/>
    <m/>
    <m/>
    <m/>
    <m/>
    <n v="824143.08999999962"/>
    <n v="0"/>
    <n v="74172.878099999958"/>
    <n v="74172.878099999958"/>
  </r>
  <r>
    <s v="COLLECTION REPORT"/>
    <x v="35"/>
    <s v="TIRUPATTUR"/>
    <m/>
    <m/>
    <m/>
    <m/>
    <m/>
    <n v="253674.89"/>
    <n v="0"/>
    <n v="22830.740099999999"/>
    <n v="22830.740099999999"/>
  </r>
  <r>
    <s v="COLLECTION REPORT"/>
    <x v="36"/>
    <s v="TIRUPPUR  "/>
    <m/>
    <m/>
    <m/>
    <m/>
    <m/>
    <n v="3907901.1199999959"/>
    <n v="0"/>
    <n v="351711.10079999961"/>
    <n v="351711.10079999961"/>
  </r>
  <r>
    <s v="COLLECTION REPORT"/>
    <x v="37"/>
    <s v="THIRUVANNAMALAI "/>
    <m/>
    <m/>
    <m/>
    <m/>
    <m/>
    <n v="320842.34999999992"/>
    <n v="0"/>
    <n v="28875.811499999993"/>
    <n v="28875.811499999993"/>
  </r>
  <r>
    <s v="COLLECTION REPORT"/>
    <x v="38"/>
    <s v="TRICHY/METRO"/>
    <m/>
    <m/>
    <m/>
    <m/>
    <m/>
    <n v="1243053.0799999984"/>
    <n v="0"/>
    <n v="111874.77719999985"/>
    <n v="111874.77719999985"/>
  </r>
  <r>
    <s v="COLLECTION REPORT"/>
    <x v="39"/>
    <s v="TUTICORIN"/>
    <m/>
    <m/>
    <m/>
    <m/>
    <m/>
    <n v="566531.1999999996"/>
    <n v="0"/>
    <n v="50987.807999999961"/>
    <n v="50987.807999999961"/>
  </r>
  <r>
    <s v="COLLECTION REPORT"/>
    <x v="40"/>
    <s v="UDUMALPET"/>
    <m/>
    <m/>
    <m/>
    <m/>
    <m/>
    <n v="521672.99999999983"/>
    <n v="0"/>
    <n v="46950.569999999985"/>
    <n v="46950.569999999985"/>
  </r>
  <r>
    <s v="COLLECTION REPORT"/>
    <x v="41"/>
    <s v="VELLORE"/>
    <m/>
    <m/>
    <m/>
    <m/>
    <m/>
    <n v="436134.60999999969"/>
    <n v="0"/>
    <n v="39252.114899999971"/>
    <n v="39252.114899999971"/>
  </r>
  <r>
    <s v="COLLECTION REPORT"/>
    <x v="42"/>
    <s v="VILLUPURAM"/>
    <m/>
    <m/>
    <m/>
    <m/>
    <m/>
    <n v="290727.7300000001"/>
    <n v="0"/>
    <n v="26165.495700000007"/>
    <n v="26165.495700000007"/>
  </r>
  <r>
    <s v="COLLECTION REPORT"/>
    <x v="43"/>
    <s v="VIRUDUNAGAR"/>
    <m/>
    <m/>
    <m/>
    <m/>
    <m/>
    <n v="727075.77999999991"/>
    <n v="0"/>
    <n v="65436.820199999987"/>
    <n v="65436.820199999987"/>
  </r>
  <r>
    <s v="COLLECTION REPORT"/>
    <x v="0"/>
    <s v="COIMBATORE/METRO"/>
    <m/>
    <m/>
    <m/>
    <m/>
    <m/>
    <n v="1812538.1399999943"/>
    <m/>
    <n v="163128.43259999948"/>
    <n v="163128.43259999948"/>
  </r>
  <r>
    <s v="COLLECTION REPORT"/>
    <x v="1"/>
    <s v="COIMBATORE NORTH"/>
    <m/>
    <m/>
    <m/>
    <m/>
    <m/>
    <n v="1079194.0099999979"/>
    <m/>
    <n v="97127.460899999802"/>
    <n v="97127.460899999802"/>
  </r>
  <r>
    <s v="COLLECTION REPORT"/>
    <x v="2"/>
    <s v="COIMBATORE/SOUTH"/>
    <m/>
    <m/>
    <m/>
    <m/>
    <m/>
    <n v="966609.02999999933"/>
    <m/>
    <n v="86994.812699999937"/>
    <n v="86994.812699999937"/>
  </r>
  <r>
    <s v="COLLECTION REPORT"/>
    <x v="3"/>
    <s v="CHENGALPET"/>
    <m/>
    <m/>
    <m/>
    <m/>
    <m/>
    <n v="846338.37999999896"/>
    <m/>
    <n v="76170.454199999906"/>
    <n v="76170.454199999906"/>
  </r>
  <r>
    <s v="COLLECTION REPORT"/>
    <x v="4"/>
    <s v="CHENNAI/CENTRAL"/>
    <m/>
    <m/>
    <m/>
    <m/>
    <m/>
    <n v="964256.59999999823"/>
    <m/>
    <n v="86783.093999999837"/>
    <n v="86783.093999999837"/>
  </r>
  <r>
    <s v="COLLECTION REPORT"/>
    <x v="5"/>
    <s v="CHENNAI/NORTH "/>
    <m/>
    <m/>
    <m/>
    <m/>
    <m/>
    <n v="574888.77999999933"/>
    <m/>
    <n v="51739.990199999935"/>
    <n v="51739.990199999935"/>
  </r>
  <r>
    <s v="COLLECTION REPORT"/>
    <x v="6"/>
    <s v="CHENNAI/SOUTH-I"/>
    <m/>
    <m/>
    <m/>
    <m/>
    <m/>
    <n v="1055898.6999999976"/>
    <m/>
    <n v="95030.882999999783"/>
    <n v="95030.882999999783"/>
  </r>
  <r>
    <s v="COLLECTION REPORT"/>
    <x v="7"/>
    <s v="CHENNAI/SOUTH II"/>
    <m/>
    <m/>
    <m/>
    <m/>
    <m/>
    <n v="1565258.6199999996"/>
    <m/>
    <n v="140873.27579999997"/>
    <n v="140873.27579999997"/>
  </r>
  <r>
    <s v="COLLECTION REPORT"/>
    <x v="8"/>
    <s v="CHENNAI/WEST"/>
    <m/>
    <m/>
    <m/>
    <m/>
    <m/>
    <n v="1170974.9499999995"/>
    <m/>
    <n v="105387.74549999995"/>
    <n v="105387.74549999995"/>
  </r>
  <r>
    <s v="COLLECTION REPORT"/>
    <x v="9"/>
    <s v="CUDDALORE"/>
    <m/>
    <m/>
    <m/>
    <m/>
    <m/>
    <n v="329552.45"/>
    <m/>
    <n v="29659.720499999999"/>
    <n v="29659.720499999999"/>
  </r>
  <r>
    <s v="COLLECTION REPORT"/>
    <x v="10"/>
    <s v="DHARMAPURI"/>
    <m/>
    <m/>
    <m/>
    <m/>
    <m/>
    <n v="237482.92"/>
    <m/>
    <n v="21373.462800000001"/>
    <n v="21373.462800000001"/>
  </r>
  <r>
    <s v="COLLECTION REPORT"/>
    <x v="11"/>
    <s v="DINDIGUL"/>
    <m/>
    <m/>
    <m/>
    <m/>
    <m/>
    <n v="496938.30999999988"/>
    <m/>
    <n v="44724.447899999985"/>
    <n v="44724.447899999985"/>
  </r>
  <r>
    <s v="COLLECTION REPORT"/>
    <x v="12"/>
    <s v="ERODE"/>
    <m/>
    <m/>
    <m/>
    <m/>
    <m/>
    <n v="1481361.42"/>
    <m/>
    <n v="133322.52779999998"/>
    <n v="133322.52779999998"/>
  </r>
  <r>
    <s v="COLLECTION REPORT"/>
    <x v="13"/>
    <s v="GOBI"/>
    <m/>
    <m/>
    <m/>
    <m/>
    <m/>
    <n v="359572.56999999983"/>
    <m/>
    <n v="32361.531299999984"/>
    <n v="32361.531299999984"/>
  </r>
  <r>
    <s v="COLLECTION REPORT"/>
    <x v="14"/>
    <s v="KALLAKURICHI"/>
    <m/>
    <m/>
    <m/>
    <m/>
    <m/>
    <n v="215798.75000000003"/>
    <m/>
    <n v="19421.887500000001"/>
    <n v="19421.887500000001"/>
  </r>
  <r>
    <s v="COLLECTION REPORT"/>
    <x v="15"/>
    <s v="KANCHEEPURAM"/>
    <m/>
    <m/>
    <m/>
    <m/>
    <m/>
    <n v="245368.75999999998"/>
    <m/>
    <n v="22083.188399999999"/>
    <n v="22083.188399999999"/>
  </r>
  <r>
    <s v="COLLECTION REPORT"/>
    <x v="16"/>
    <s v="KANYAKUMARI"/>
    <m/>
    <m/>
    <m/>
    <m/>
    <m/>
    <n v="359694.51999999967"/>
    <m/>
    <n v="32372.50679999997"/>
    <n v="32372.50679999997"/>
  </r>
  <r>
    <s v="COLLECTION REPORT"/>
    <x v="17"/>
    <s v="KARUR"/>
    <m/>
    <m/>
    <m/>
    <m/>
    <m/>
    <n v="1508846.2399999981"/>
    <m/>
    <n v="135796.16159999982"/>
    <n v="135796.16159999982"/>
  </r>
  <r>
    <s v="COLLECTION REPORT"/>
    <x v="18"/>
    <s v="KRISHNAGIRI"/>
    <m/>
    <m/>
    <m/>
    <m/>
    <m/>
    <n v="378505.74000000011"/>
    <m/>
    <n v="34065.51660000001"/>
    <n v="34065.51660000001"/>
  </r>
  <r>
    <s v="COLLECTION REPORT"/>
    <x v="19"/>
    <s v="MADURAI"/>
    <m/>
    <m/>
    <m/>
    <m/>
    <m/>
    <n v="481100.4599999999"/>
    <m/>
    <n v="43299.041399999987"/>
    <n v="43299.041399999987"/>
  </r>
  <r>
    <s v="COLLECTION REPORT"/>
    <x v="20"/>
    <s v="MADURAI/METRO"/>
    <m/>
    <m/>
    <m/>
    <m/>
    <m/>
    <n v="666010.78999999887"/>
    <m/>
    <n v="59940.971099999893"/>
    <n v="59940.971099999893"/>
  </r>
  <r>
    <s v="COLLECTION REPORT"/>
    <x v="21"/>
    <s v="METTUR "/>
    <m/>
    <m/>
    <m/>
    <m/>
    <m/>
    <n v="249817.31999999995"/>
    <m/>
    <n v="22483.558799999995"/>
    <n v="22483.558799999995"/>
  </r>
  <r>
    <s v="COLLECTION REPORT"/>
    <x v="22"/>
    <s v="NAGAI"/>
    <m/>
    <m/>
    <m/>
    <m/>
    <m/>
    <n v="283894.63"/>
    <m/>
    <n v="25550.5167"/>
    <n v="25550.5167"/>
  </r>
  <r>
    <s v="COLLECTION REPORT"/>
    <x v="23"/>
    <s v="NAMAKKAL "/>
    <m/>
    <m/>
    <m/>
    <m/>
    <m/>
    <n v="1074794.4199999992"/>
    <m/>
    <n v="96731.497799999925"/>
    <n v="96731.497799999925"/>
  </r>
  <r>
    <s v="COLLECTION REPORT"/>
    <x v="24"/>
    <s v="NILGIRIS"/>
    <m/>
    <m/>
    <m/>
    <m/>
    <m/>
    <n v="95410.729999999981"/>
    <m/>
    <n v="8586.9656999999988"/>
    <n v="8586.9656999999988"/>
  </r>
  <r>
    <s v="COLLECTION REPORT"/>
    <x v="25"/>
    <s v="PALLADAM"/>
    <m/>
    <m/>
    <m/>
    <m/>
    <m/>
    <n v="1850569.5500000005"/>
    <m/>
    <n v="166551.25950000004"/>
    <n v="166551.25950000004"/>
  </r>
  <r>
    <s v="COLLECTION REPORT"/>
    <x v="26"/>
    <s v="PERAMBALUR"/>
    <m/>
    <m/>
    <m/>
    <m/>
    <m/>
    <n v="229950.57000000004"/>
    <m/>
    <n v="20695.551300000003"/>
    <n v="20695.551300000003"/>
  </r>
  <r>
    <s v="COLLECTION REPORT"/>
    <x v="27"/>
    <s v="PUDUKOTTAI"/>
    <m/>
    <m/>
    <m/>
    <m/>
    <m/>
    <n v="234091.10999999987"/>
    <m/>
    <n v="21068.199899999989"/>
    <n v="21068.199899999989"/>
  </r>
  <r>
    <s v="COLLECTION REPORT"/>
    <x v="28"/>
    <s v="RAMNAD"/>
    <m/>
    <m/>
    <m/>
    <m/>
    <m/>
    <n v="189357.64"/>
    <m/>
    <n v="17042.187600000001"/>
    <n v="17042.187600000001"/>
  </r>
  <r>
    <s v="COLLECTION REPORT"/>
    <x v="29"/>
    <s v="SALEM "/>
    <m/>
    <m/>
    <m/>
    <m/>
    <m/>
    <n v="1139541.1699999985"/>
    <m/>
    <n v="102558.70529999987"/>
    <n v="102558.70529999987"/>
  </r>
  <r>
    <s v="COLLECTION REPORT"/>
    <x v="30"/>
    <s v="SIVAGANGAI"/>
    <m/>
    <m/>
    <m/>
    <m/>
    <m/>
    <n v="201329.00000000003"/>
    <m/>
    <n v="18119.61"/>
    <n v="18119.61"/>
  </r>
  <r>
    <s v="COLLECTION REPORT"/>
    <x v="31"/>
    <s v="THANJAVUR"/>
    <m/>
    <m/>
    <m/>
    <m/>
    <m/>
    <n v="643333.01999999944"/>
    <m/>
    <n v="57899.971799999948"/>
    <n v="57899.971799999948"/>
  </r>
  <r>
    <s v="COLLECTION REPORT"/>
    <x v="32"/>
    <s v="THENI"/>
    <m/>
    <m/>
    <m/>
    <m/>
    <m/>
    <n v="296489.12000000005"/>
    <m/>
    <n v="26684.020800000002"/>
    <n v="26684.020800000002"/>
  </r>
  <r>
    <s v="COLLECTION REPORT"/>
    <x v="33"/>
    <s v="THIRUVARUR"/>
    <m/>
    <m/>
    <m/>
    <m/>
    <m/>
    <n v="127698.85000000002"/>
    <m/>
    <n v="11492.896500000001"/>
    <n v="11492.896500000001"/>
  </r>
  <r>
    <s v="COLLECTION REPORT"/>
    <x v="34"/>
    <s v="TIRUNELVELI"/>
    <m/>
    <m/>
    <m/>
    <m/>
    <m/>
    <n v="550752.05000000005"/>
    <m/>
    <n v="49567.684500000003"/>
    <n v="49567.684500000003"/>
  </r>
  <r>
    <s v="COLLECTION REPORT"/>
    <x v="35"/>
    <s v="TIRUPATTUR"/>
    <m/>
    <m/>
    <m/>
    <m/>
    <m/>
    <n v="221624.61999999997"/>
    <m/>
    <n v="19946.215799999994"/>
    <n v="19946.215799999994"/>
  </r>
  <r>
    <s v="COLLECTION REPORT"/>
    <x v="36"/>
    <s v="TIRUPPUR  "/>
    <m/>
    <m/>
    <m/>
    <m/>
    <m/>
    <n v="3355097.0899999966"/>
    <m/>
    <n v="301958.73809999967"/>
    <n v="301958.73809999967"/>
  </r>
  <r>
    <s v="COLLECTION REPORT"/>
    <x v="37"/>
    <s v="THIRUVANNAMALAI "/>
    <m/>
    <m/>
    <m/>
    <m/>
    <m/>
    <n v="247689.47"/>
    <m/>
    <n v="22292.052299999999"/>
    <n v="22292.052299999999"/>
  </r>
  <r>
    <s v="COLLECTION REPORT"/>
    <x v="38"/>
    <s v="TRICHY/METRO"/>
    <m/>
    <m/>
    <m/>
    <m/>
    <m/>
    <n v="1420429.5199999989"/>
    <m/>
    <n v="127838.6567999999"/>
    <n v="127838.6567999999"/>
  </r>
  <r>
    <s v="COLLECTION REPORT"/>
    <x v="39"/>
    <s v="TUTICORIN"/>
    <m/>
    <m/>
    <m/>
    <m/>
    <m/>
    <n v="652742.69999999984"/>
    <m/>
    <n v="58746.842999999986"/>
    <n v="58746.842999999986"/>
  </r>
  <r>
    <s v="COLLECTION REPORT"/>
    <x v="40"/>
    <s v="UDUMALPET"/>
    <m/>
    <m/>
    <m/>
    <m/>
    <m/>
    <n v="556121.15999999957"/>
    <m/>
    <n v="50050.904399999956"/>
    <n v="50050.904399999956"/>
  </r>
  <r>
    <s v="COLLECTION REPORT"/>
    <x v="41"/>
    <s v="VELLORE"/>
    <m/>
    <m/>
    <m/>
    <m/>
    <m/>
    <n v="378011.90000000014"/>
    <m/>
    <n v="34021.071000000011"/>
    <n v="34021.071000000011"/>
  </r>
  <r>
    <s v="COLLECTION REPORT"/>
    <x v="42"/>
    <s v="VILLUPURAM"/>
    <m/>
    <m/>
    <m/>
    <m/>
    <m/>
    <n v="252452.11999999991"/>
    <m/>
    <n v="22720.690799999989"/>
    <n v="22720.690799999989"/>
  </r>
  <r>
    <s v="COLLECTION REPORT"/>
    <x v="43"/>
    <s v="VIRUDUNAGAR"/>
    <m/>
    <m/>
    <m/>
    <m/>
    <m/>
    <n v="784800.89999999909"/>
    <m/>
    <n v="70632.080999999918"/>
    <n v="70632.080999999918"/>
  </r>
  <r>
    <s v="COLLECTION REPORT"/>
    <x v="0"/>
    <s v="COIMBATORE/METRO"/>
    <m/>
    <m/>
    <m/>
    <m/>
    <m/>
    <n v="1758867.0499999947"/>
    <m/>
    <n v="158297.94999999998"/>
    <n v="158297.94999999998"/>
  </r>
  <r>
    <s v="COLLECTION REPORT"/>
    <x v="1"/>
    <s v="COIMBATORE NORTH"/>
    <m/>
    <m/>
    <m/>
    <m/>
    <m/>
    <n v="823418.73999999848"/>
    <m/>
    <n v="74107.589999999924"/>
    <n v="74107.589999999924"/>
  </r>
  <r>
    <s v="COLLECTION REPORT"/>
    <x v="2"/>
    <s v="COIMBATORE/SOUTH"/>
    <m/>
    <m/>
    <m/>
    <m/>
    <m/>
    <n v="735087.68999999983"/>
    <m/>
    <n v="66157.859999999986"/>
    <n v="66157.859999999986"/>
  </r>
  <r>
    <s v="COLLECTION REPORT"/>
    <x v="3"/>
    <s v="CHENGALPET"/>
    <m/>
    <m/>
    <m/>
    <m/>
    <m/>
    <n v="732281.22999999847"/>
    <m/>
    <n v="65905.489999999743"/>
    <n v="65905.489999999743"/>
  </r>
  <r>
    <s v="COLLECTION REPORT"/>
    <x v="4"/>
    <s v="CHENNAI/CENTRAL"/>
    <m/>
    <m/>
    <m/>
    <m/>
    <m/>
    <n v="1475122.3300000008"/>
    <m/>
    <n v="132760.97000000003"/>
    <n v="132760.97000000003"/>
  </r>
  <r>
    <s v="COLLECTION REPORT"/>
    <x v="5"/>
    <s v="CHENNAI/NORTH "/>
    <m/>
    <m/>
    <m/>
    <m/>
    <m/>
    <n v="828638.72999999905"/>
    <m/>
    <n v="74577.510000000068"/>
    <n v="74577.510000000068"/>
  </r>
  <r>
    <s v="COLLECTION REPORT"/>
    <x v="6"/>
    <s v="CHENNAI/SOUTH-I"/>
    <m/>
    <m/>
    <m/>
    <m/>
    <m/>
    <n v="1238203.8899999973"/>
    <m/>
    <n v="111438.45999999988"/>
    <n v="111438.45999999988"/>
  </r>
  <r>
    <s v="COLLECTION REPORT"/>
    <x v="7"/>
    <s v="CHENNAI/SOUTH II"/>
    <m/>
    <m/>
    <m/>
    <m/>
    <m/>
    <n v="1764172.1200000022"/>
    <m/>
    <n v="158775.68000000069"/>
    <n v="158775.68000000069"/>
  </r>
  <r>
    <s v="COLLECTION REPORT"/>
    <x v="8"/>
    <s v="CHENNAI/WEST"/>
    <m/>
    <m/>
    <m/>
    <m/>
    <m/>
    <n v="1267388.359999998"/>
    <m/>
    <n v="114064.92999999998"/>
    <n v="114064.92999999998"/>
  </r>
  <r>
    <s v="COLLECTION REPORT"/>
    <x v="9"/>
    <s v="CUDDALORE"/>
    <m/>
    <m/>
    <m/>
    <m/>
    <m/>
    <n v="351310.94999999995"/>
    <m/>
    <n v="31617.96"/>
    <n v="31617.96"/>
  </r>
  <r>
    <s v="COLLECTION REPORT"/>
    <x v="10"/>
    <s v="DHARMAPURI"/>
    <m/>
    <m/>
    <m/>
    <m/>
    <m/>
    <n v="240884.40999999992"/>
    <m/>
    <n v="21679.559999999998"/>
    <n v="21679.559999999998"/>
  </r>
  <r>
    <s v="COLLECTION REPORT"/>
    <x v="11"/>
    <s v="DINDIGUL"/>
    <m/>
    <m/>
    <m/>
    <m/>
    <m/>
    <n v="500648.66000000009"/>
    <m/>
    <n v="45058.389999999992"/>
    <n v="45058.389999999992"/>
  </r>
  <r>
    <s v="COLLECTION REPORT"/>
    <x v="12"/>
    <s v="ERODE"/>
    <m/>
    <m/>
    <m/>
    <m/>
    <m/>
    <n v="1277141.069999998"/>
    <m/>
    <n v="114942.6599999999"/>
    <n v="114942.6599999999"/>
  </r>
  <r>
    <s v="COLLECTION REPORT"/>
    <x v="13"/>
    <s v="GOBI"/>
    <m/>
    <m/>
    <m/>
    <m/>
    <m/>
    <n v="353666.67"/>
    <m/>
    <n v="31830.029999999992"/>
    <n v="31830.029999999992"/>
  </r>
  <r>
    <s v="COLLECTION REPORT"/>
    <x v="14"/>
    <s v="KALLAKURICHI"/>
    <m/>
    <m/>
    <m/>
    <m/>
    <m/>
    <n v="149483.97999999995"/>
    <m/>
    <n v="13453.549999999997"/>
    <n v="13453.549999999997"/>
  </r>
  <r>
    <s v="COLLECTION REPORT"/>
    <x v="15"/>
    <s v="KANCHEEPURAM"/>
    <m/>
    <m/>
    <m/>
    <m/>
    <m/>
    <n v="273010.41999999993"/>
    <m/>
    <n v="24570.899999999991"/>
    <n v="24570.899999999991"/>
  </r>
  <r>
    <s v="COLLECTION REPORT"/>
    <x v="16"/>
    <s v="KANYAKUMARI"/>
    <m/>
    <m/>
    <m/>
    <m/>
    <m/>
    <n v="346802.66999999975"/>
    <m/>
    <n v="31212.170000000002"/>
    <n v="31212.170000000002"/>
  </r>
  <r>
    <s v="COLLECTION REPORT"/>
    <x v="17"/>
    <s v="KARUR"/>
    <m/>
    <m/>
    <m/>
    <m/>
    <m/>
    <n v="1515385.3399999992"/>
    <m/>
    <n v="136384.67000000001"/>
    <n v="136384.67000000001"/>
  </r>
  <r>
    <s v="COLLECTION REPORT"/>
    <x v="18"/>
    <s v="KRISHNAGIRI"/>
    <m/>
    <m/>
    <m/>
    <m/>
    <m/>
    <n v="409276.10999999981"/>
    <m/>
    <n v="36834.819999999985"/>
    <n v="36834.819999999985"/>
  </r>
  <r>
    <s v="COLLECTION REPORT"/>
    <x v="19"/>
    <s v="MADURAI"/>
    <m/>
    <m/>
    <m/>
    <m/>
    <m/>
    <n v="368188.09999999992"/>
    <m/>
    <n v="33136.92"/>
    <n v="33136.92"/>
  </r>
  <r>
    <s v="COLLECTION REPORT"/>
    <x v="20"/>
    <s v="MADURAI/METRO"/>
    <m/>
    <m/>
    <m/>
    <m/>
    <m/>
    <n v="745943.05999999959"/>
    <m/>
    <n v="67135.050000000061"/>
    <n v="67135.050000000061"/>
  </r>
  <r>
    <s v="COLLECTION REPORT"/>
    <x v="21"/>
    <s v="METTUR "/>
    <m/>
    <m/>
    <m/>
    <m/>
    <m/>
    <n v="186012.36"/>
    <m/>
    <n v="16741.07"/>
    <n v="16741.07"/>
  </r>
  <r>
    <s v="COLLECTION REPORT"/>
    <x v="22"/>
    <s v="NAGAI"/>
    <m/>
    <m/>
    <m/>
    <m/>
    <m/>
    <n v="270106.99"/>
    <m/>
    <n v="24309.629999999986"/>
    <n v="24309.629999999986"/>
  </r>
  <r>
    <s v="COLLECTION REPORT"/>
    <x v="23"/>
    <s v="NAMAKKAL "/>
    <m/>
    <m/>
    <m/>
    <m/>
    <m/>
    <n v="965766.32999999961"/>
    <m/>
    <n v="86918.960000000123"/>
    <n v="86918.960000000123"/>
  </r>
  <r>
    <s v="COLLECTION REPORT"/>
    <x v="24"/>
    <s v="NILGIRIS"/>
    <m/>
    <m/>
    <m/>
    <m/>
    <m/>
    <n v="67264.150000000009"/>
    <m/>
    <n v="6053.8"/>
    <n v="6053.8"/>
  </r>
  <r>
    <s v="COLLECTION REPORT"/>
    <x v="25"/>
    <s v="PALLADAM"/>
    <m/>
    <m/>
    <m/>
    <m/>
    <m/>
    <n v="1284112.43"/>
    <m/>
    <n v="115570.0199999999"/>
    <n v="115570.0199999999"/>
  </r>
  <r>
    <s v="COLLECTION REPORT"/>
    <x v="26"/>
    <s v="PERAMBALUR"/>
    <m/>
    <m/>
    <m/>
    <m/>
    <m/>
    <n v="272119.01000000007"/>
    <m/>
    <n v="24490.680000000008"/>
    <n v="24490.680000000008"/>
  </r>
  <r>
    <s v="COLLECTION REPORT"/>
    <x v="27"/>
    <s v="PUDUKOTTAI"/>
    <m/>
    <m/>
    <m/>
    <m/>
    <m/>
    <n v="156342.44"/>
    <m/>
    <n v="14070.850000000002"/>
    <n v="14070.850000000002"/>
  </r>
  <r>
    <s v="COLLECTION REPORT"/>
    <x v="28"/>
    <s v="RAMNAD"/>
    <m/>
    <m/>
    <m/>
    <m/>
    <m/>
    <n v="178705.18999999997"/>
    <m/>
    <n v="16083.429999999998"/>
    <n v="16083.429999999998"/>
  </r>
  <r>
    <s v="COLLECTION REPORT"/>
    <x v="29"/>
    <s v="SALEM "/>
    <m/>
    <m/>
    <m/>
    <m/>
    <m/>
    <n v="1114442.949999999"/>
    <m/>
    <n v="100299.77000000009"/>
    <n v="100299.77000000009"/>
  </r>
  <r>
    <s v="COLLECTION REPORT"/>
    <x v="30"/>
    <s v="SIVAGANGAI"/>
    <m/>
    <m/>
    <m/>
    <m/>
    <m/>
    <n v="213101.67000000004"/>
    <m/>
    <n v="19179.180000000008"/>
    <n v="19179.180000000008"/>
  </r>
  <r>
    <s v="COLLECTION REPORT"/>
    <x v="31"/>
    <s v="THANJAVUR"/>
    <m/>
    <m/>
    <m/>
    <m/>
    <m/>
    <n v="553815.77999999956"/>
    <m/>
    <n v="49843.319999999934"/>
    <n v="49843.319999999934"/>
  </r>
  <r>
    <s v="COLLECTION REPORT"/>
    <x v="32"/>
    <s v="THENI"/>
    <m/>
    <m/>
    <m/>
    <m/>
    <m/>
    <n v="190252.5"/>
    <m/>
    <n v="17122.730000000003"/>
    <n v="17122.730000000003"/>
  </r>
  <r>
    <s v="COLLECTION REPORT"/>
    <x v="33"/>
    <s v="THIRUVARUR"/>
    <m/>
    <m/>
    <m/>
    <m/>
    <m/>
    <n v="121596.30000000002"/>
    <m/>
    <n v="10943.67"/>
    <n v="10943.67"/>
  </r>
  <r>
    <s v="COLLECTION REPORT"/>
    <x v="34"/>
    <s v="TIRUNELVELI"/>
    <m/>
    <m/>
    <m/>
    <m/>
    <m/>
    <n v="729449.70999999903"/>
    <m/>
    <n v="65650.320000000022"/>
    <n v="65650.320000000022"/>
  </r>
  <r>
    <s v="COLLECTION REPORT"/>
    <x v="35"/>
    <s v="TIRUPATTUR"/>
    <m/>
    <m/>
    <m/>
    <m/>
    <m/>
    <n v="224335.02999999997"/>
    <m/>
    <n v="20190.160000000007"/>
    <n v="20190.160000000007"/>
  </r>
  <r>
    <s v="COLLECTION REPORT"/>
    <x v="36"/>
    <s v="TIRUPPUR  "/>
    <m/>
    <m/>
    <m/>
    <m/>
    <m/>
    <n v="2750072.5799999973"/>
    <m/>
    <n v="247506.62000000005"/>
    <n v="247506.62000000005"/>
  </r>
  <r>
    <s v="COLLECTION REPORT"/>
    <x v="37"/>
    <s v="THIRUVANNAMALAI "/>
    <m/>
    <m/>
    <m/>
    <m/>
    <m/>
    <n v="293023.37999999995"/>
    <m/>
    <n v="26372.05000000001"/>
    <n v="26372.05000000001"/>
  </r>
  <r>
    <s v="COLLECTION REPORT"/>
    <x v="38"/>
    <s v="TRICHY/METRO"/>
    <m/>
    <m/>
    <m/>
    <m/>
    <m/>
    <n v="1341023.1400000011"/>
    <m/>
    <n v="120691.95000000008"/>
    <n v="120691.95000000008"/>
  </r>
  <r>
    <s v="COLLECTION REPORT"/>
    <x v="39"/>
    <s v="TUTICORIN"/>
    <m/>
    <m/>
    <m/>
    <m/>
    <m/>
    <n v="468963.5900000002"/>
    <m/>
    <n v="42206.819999999978"/>
    <n v="42206.819999999978"/>
  </r>
  <r>
    <s v="COLLECTION REPORT"/>
    <x v="40"/>
    <s v="UDUMALPET"/>
    <m/>
    <m/>
    <m/>
    <m/>
    <m/>
    <n v="414497.43000000017"/>
    <m/>
    <n v="37304.730000000003"/>
    <n v="37304.730000000003"/>
  </r>
  <r>
    <s v="COLLECTION REPORT"/>
    <x v="41"/>
    <s v="VELLORE"/>
    <m/>
    <m/>
    <m/>
    <m/>
    <m/>
    <n v="463064.12999999995"/>
    <m/>
    <n v="41675.710000000014"/>
    <n v="41675.710000000014"/>
  </r>
  <r>
    <s v="COLLECTION REPORT"/>
    <x v="42"/>
    <s v="VILLUPURAM"/>
    <m/>
    <m/>
    <m/>
    <m/>
    <m/>
    <n v="261615.41000000009"/>
    <m/>
    <n v="23545.38"/>
    <n v="23545.38"/>
  </r>
  <r>
    <s v="COLLECTION REPORT"/>
    <x v="43"/>
    <s v="VIRUDUNAGAR"/>
    <m/>
    <m/>
    <m/>
    <m/>
    <m/>
    <n v="628744.20999999973"/>
    <m/>
    <n v="56587.01"/>
    <n v="56587.01"/>
  </r>
  <r>
    <s v="COLLECTION REPORT"/>
    <x v="0"/>
    <s v="COIMBATORE/METRO"/>
    <m/>
    <m/>
    <m/>
    <m/>
    <m/>
    <n v="1781028.6699999983"/>
    <m/>
    <n v="160292.58999999991"/>
    <n v="160292.58999999991"/>
  </r>
  <r>
    <s v="COLLECTION REPORT"/>
    <x v="1"/>
    <s v="COIMBATORE NORTH"/>
    <m/>
    <m/>
    <m/>
    <m/>
    <m/>
    <n v="987074.6999999996"/>
    <m/>
    <n v="88836.659999999887"/>
    <n v="88836.659999999887"/>
  </r>
  <r>
    <s v="COLLECTION REPORT"/>
    <x v="2"/>
    <s v="COIMBATORE/SOUTH"/>
    <m/>
    <m/>
    <m/>
    <m/>
    <m/>
    <n v="766274.95999999961"/>
    <m/>
    <n v="68964.690000000017"/>
    <n v="68964.690000000017"/>
  </r>
  <r>
    <s v="COLLECTION REPORT"/>
    <x v="3"/>
    <s v="CHENGALPET"/>
    <m/>
    <m/>
    <m/>
    <m/>
    <m/>
    <n v="842869.31999999925"/>
    <m/>
    <n v="75858.379999999917"/>
    <n v="75858.379999999917"/>
  </r>
  <r>
    <s v="COLLECTION REPORT"/>
    <x v="4"/>
    <s v="CHENNAI/CENTRAL"/>
    <m/>
    <m/>
    <m/>
    <m/>
    <m/>
    <n v="1385610.7399999981"/>
    <m/>
    <n v="124705.00999999995"/>
    <n v="124705.00999999995"/>
  </r>
  <r>
    <s v="COLLECTION REPORT"/>
    <x v="5"/>
    <s v="CHENNAI/NORTH "/>
    <m/>
    <m/>
    <m/>
    <m/>
    <m/>
    <n v="724232.54999999877"/>
    <m/>
    <n v="65181.080000000038"/>
    <n v="65181.080000000038"/>
  </r>
  <r>
    <s v="COLLECTION REPORT"/>
    <x v="6"/>
    <s v="CHENNAI/SOUTH-I"/>
    <m/>
    <m/>
    <m/>
    <m/>
    <m/>
    <n v="1155014.3999999976"/>
    <m/>
    <n v="103951.41999999991"/>
    <n v="103951.41999999991"/>
  </r>
  <r>
    <s v="COLLECTION REPORT"/>
    <x v="7"/>
    <s v="CHENNAI/SOUTH II"/>
    <m/>
    <m/>
    <m/>
    <m/>
    <m/>
    <n v="1656516.7599999995"/>
    <m/>
    <n v="149086.55999999997"/>
    <n v="149086.55999999997"/>
  </r>
  <r>
    <s v="COLLECTION REPORT"/>
    <x v="8"/>
    <s v="CHENNAI/WEST"/>
    <m/>
    <m/>
    <m/>
    <m/>
    <m/>
    <n v="1326832.6500000006"/>
    <m/>
    <n v="119414.9899999999"/>
    <n v="119414.9899999999"/>
  </r>
  <r>
    <s v="COLLECTION REPORT"/>
    <x v="9"/>
    <s v="CUDDALORE"/>
    <m/>
    <m/>
    <m/>
    <m/>
    <m/>
    <n v="350453.29999999987"/>
    <m/>
    <n v="31540.759999999995"/>
    <n v="31540.759999999995"/>
  </r>
  <r>
    <s v="COLLECTION REPORT"/>
    <x v="10"/>
    <s v="DHARMAPURI"/>
    <m/>
    <m/>
    <m/>
    <m/>
    <m/>
    <n v="262210.64"/>
    <m/>
    <n v="23598.999999999996"/>
    <n v="23598.999999999996"/>
  </r>
  <r>
    <s v="COLLECTION REPORT"/>
    <x v="11"/>
    <s v="DINDIGUL"/>
    <m/>
    <m/>
    <m/>
    <m/>
    <m/>
    <n v="472505.2799999998"/>
    <m/>
    <n v="42525.49"/>
    <n v="42525.49"/>
  </r>
  <r>
    <s v="COLLECTION REPORT"/>
    <x v="12"/>
    <s v="ERODE"/>
    <m/>
    <m/>
    <m/>
    <m/>
    <m/>
    <n v="1387293.0599999982"/>
    <m/>
    <n v="124856.34000000023"/>
    <n v="124856.34000000023"/>
  </r>
  <r>
    <s v="COLLECTION REPORT"/>
    <x v="13"/>
    <s v="GOBI"/>
    <m/>
    <m/>
    <m/>
    <m/>
    <m/>
    <n v="320131.79999999993"/>
    <m/>
    <n v="28811.879999999983"/>
    <n v="28811.879999999983"/>
  </r>
  <r>
    <s v="COLLECTION REPORT"/>
    <x v="14"/>
    <s v="KALLAKURICHI"/>
    <m/>
    <m/>
    <m/>
    <m/>
    <m/>
    <n v="200513.49999999994"/>
    <m/>
    <n v="18046.139999999992"/>
    <n v="18046.139999999992"/>
  </r>
  <r>
    <s v="COLLECTION REPORT"/>
    <x v="15"/>
    <s v="KANCHEEPURAM"/>
    <m/>
    <m/>
    <m/>
    <m/>
    <m/>
    <n v="268718.1700000001"/>
    <m/>
    <n v="24184.589999999997"/>
    <n v="24184.589999999997"/>
  </r>
  <r>
    <s v="COLLECTION REPORT"/>
    <x v="16"/>
    <s v="KANYAKUMARI"/>
    <m/>
    <m/>
    <m/>
    <m/>
    <m/>
    <n v="359495.67999999999"/>
    <m/>
    <n v="32354.66"/>
    <n v="32354.66"/>
  </r>
  <r>
    <s v="COLLECTION REPORT"/>
    <x v="17"/>
    <s v="KARUR"/>
    <m/>
    <m/>
    <m/>
    <m/>
    <m/>
    <n v="1352653.6699999988"/>
    <m/>
    <n v="121738.95999999992"/>
    <n v="121738.95999999992"/>
  </r>
  <r>
    <s v="COLLECTION REPORT"/>
    <x v="18"/>
    <s v="KRISHNAGIRI"/>
    <m/>
    <m/>
    <m/>
    <m/>
    <m/>
    <n v="378400.98999999976"/>
    <m/>
    <n v="34056.090000000004"/>
    <n v="34056.090000000004"/>
  </r>
  <r>
    <s v="COLLECTION REPORT"/>
    <x v="19"/>
    <s v="MADURAI"/>
    <m/>
    <m/>
    <m/>
    <m/>
    <m/>
    <n v="461563.6999999999"/>
    <m/>
    <n v="41540.740000000013"/>
    <n v="41540.740000000013"/>
  </r>
  <r>
    <s v="COLLECTION REPORT"/>
    <x v="20"/>
    <s v="MADURAI/METRO"/>
    <m/>
    <m/>
    <m/>
    <m/>
    <m/>
    <n v="649056.79999999923"/>
    <m/>
    <n v="58415.190000000039"/>
    <n v="58415.190000000039"/>
  </r>
  <r>
    <s v="COLLECTION REPORT"/>
    <x v="21"/>
    <s v="METTUR "/>
    <m/>
    <m/>
    <m/>
    <m/>
    <m/>
    <n v="274512.2099999999"/>
    <m/>
    <n v="24706.040000000008"/>
    <n v="24706.040000000008"/>
  </r>
  <r>
    <s v="COLLECTION REPORT"/>
    <x v="22"/>
    <s v="NAGAI"/>
    <m/>
    <m/>
    <m/>
    <m/>
    <m/>
    <n v="278390.36"/>
    <m/>
    <n v="25055.079999999998"/>
    <n v="25055.079999999998"/>
  </r>
  <r>
    <s v="COLLECTION REPORT"/>
    <x v="23"/>
    <s v="NAMAKKAL "/>
    <m/>
    <m/>
    <m/>
    <m/>
    <m/>
    <n v="949181.61999999848"/>
    <m/>
    <n v="85426.299999999974"/>
    <n v="85426.299999999974"/>
  </r>
  <r>
    <s v="COLLECTION REPORT"/>
    <x v="24"/>
    <s v="NILGIRIS"/>
    <m/>
    <m/>
    <m/>
    <m/>
    <m/>
    <n v="121540.52999999998"/>
    <m/>
    <n v="10938.619999999999"/>
    <n v="10938.619999999999"/>
  </r>
  <r>
    <s v="COLLECTION REPORT"/>
    <x v="25"/>
    <s v="PALLADAM"/>
    <m/>
    <m/>
    <m/>
    <m/>
    <m/>
    <n v="1345935.6800000004"/>
    <m/>
    <n v="121134.16999999995"/>
    <n v="121134.16999999995"/>
  </r>
  <r>
    <s v="COLLECTION REPORT"/>
    <x v="26"/>
    <s v="PERAMBALUR"/>
    <m/>
    <m/>
    <m/>
    <m/>
    <m/>
    <n v="256295.19999999995"/>
    <m/>
    <n v="23066.59"/>
    <n v="23066.59"/>
  </r>
  <r>
    <s v="COLLECTION REPORT"/>
    <x v="27"/>
    <s v="PUDUKOTTAI"/>
    <m/>
    <m/>
    <m/>
    <m/>
    <m/>
    <n v="222615.97"/>
    <m/>
    <n v="20035.470000000008"/>
    <n v="20035.470000000008"/>
  </r>
  <r>
    <s v="COLLECTION REPORT"/>
    <x v="28"/>
    <s v="RAMNAD"/>
    <m/>
    <m/>
    <m/>
    <m/>
    <m/>
    <n v="171029.98000000004"/>
    <m/>
    <n v="15392.7"/>
    <n v="15392.7"/>
  </r>
  <r>
    <s v="COLLECTION REPORT"/>
    <x v="29"/>
    <s v="SALEM "/>
    <m/>
    <m/>
    <m/>
    <m/>
    <m/>
    <n v="1256425.6199999982"/>
    <m/>
    <n v="113078.30999999998"/>
    <n v="113078.30999999998"/>
  </r>
  <r>
    <s v="COLLECTION REPORT"/>
    <x v="30"/>
    <s v="SIVAGANGAI"/>
    <m/>
    <m/>
    <m/>
    <m/>
    <m/>
    <n v="181450.55999999997"/>
    <m/>
    <n v="16330.519999999999"/>
    <n v="16330.519999999999"/>
  </r>
  <r>
    <s v="COLLECTION REPORT"/>
    <x v="31"/>
    <s v="THANJAVUR"/>
    <m/>
    <m/>
    <m/>
    <m/>
    <m/>
    <n v="544128.73999999953"/>
    <m/>
    <n v="48971.570000000022"/>
    <n v="48971.570000000022"/>
  </r>
  <r>
    <s v="COLLECTION REPORT"/>
    <x v="32"/>
    <s v="THENI"/>
    <m/>
    <m/>
    <m/>
    <m/>
    <m/>
    <n v="303938.26000000007"/>
    <m/>
    <n v="27354.469999999998"/>
    <n v="27354.469999999998"/>
  </r>
  <r>
    <s v="COLLECTION REPORT"/>
    <x v="33"/>
    <s v="THIRUVARUR"/>
    <m/>
    <m/>
    <m/>
    <m/>
    <m/>
    <n v="119657.16000000003"/>
    <m/>
    <n v="10769.069999999996"/>
    <n v="10769.069999999996"/>
  </r>
  <r>
    <s v="COLLECTION REPORT"/>
    <x v="34"/>
    <s v="TIRUNELVELI"/>
    <m/>
    <m/>
    <m/>
    <m/>
    <m/>
    <n v="794809.45999999961"/>
    <m/>
    <n v="71532.890000000029"/>
    <n v="71532.890000000029"/>
  </r>
  <r>
    <s v="COLLECTION REPORT"/>
    <x v="35"/>
    <s v="TIRUPATTUR"/>
    <m/>
    <m/>
    <m/>
    <m/>
    <m/>
    <n v="210232.94"/>
    <m/>
    <n v="18920.95"/>
    <n v="18920.95"/>
  </r>
  <r>
    <s v="COLLECTION REPORT"/>
    <x v="36"/>
    <s v="TIRUPPUR  "/>
    <m/>
    <m/>
    <m/>
    <m/>
    <m/>
    <n v="2813586.399999999"/>
    <m/>
    <n v="253222.9"/>
    <n v="253222.9"/>
  </r>
  <r>
    <s v="COLLECTION REPORT"/>
    <x v="37"/>
    <s v="THIRUVANNAMALAI "/>
    <m/>
    <m/>
    <m/>
    <m/>
    <m/>
    <n v="244059.3299999999"/>
    <m/>
    <n v="21965.309999999994"/>
    <n v="21965.309999999994"/>
  </r>
  <r>
    <s v="COLLECTION REPORT"/>
    <x v="38"/>
    <s v="TRICHY/METRO"/>
    <m/>
    <m/>
    <m/>
    <m/>
    <m/>
    <n v="1417488.7200000002"/>
    <m/>
    <n v="127573.82999999999"/>
    <n v="127573.82999999999"/>
  </r>
  <r>
    <s v="COLLECTION REPORT"/>
    <x v="39"/>
    <s v="TUTICORIN"/>
    <m/>
    <m/>
    <m/>
    <m/>
    <m/>
    <n v="737261.26999999967"/>
    <m/>
    <n v="66353.440000000017"/>
    <n v="66353.440000000017"/>
  </r>
  <r>
    <s v="COLLECTION REPORT"/>
    <x v="40"/>
    <s v="UDUMALPET"/>
    <m/>
    <m/>
    <m/>
    <m/>
    <m/>
    <n v="509817.12000000005"/>
    <m/>
    <n v="45883.48"/>
    <n v="45883.48"/>
  </r>
  <r>
    <s v="COLLECTION REPORT"/>
    <x v="41"/>
    <s v="VELLORE"/>
    <m/>
    <m/>
    <m/>
    <m/>
    <m/>
    <n v="442086.11"/>
    <m/>
    <n v="39787.72"/>
    <n v="39787.72"/>
  </r>
  <r>
    <s v="COLLECTION REPORT"/>
    <x v="42"/>
    <s v="VILLUPURAM"/>
    <m/>
    <m/>
    <m/>
    <m/>
    <m/>
    <n v="236831.95"/>
    <m/>
    <n v="21314.900000000005"/>
    <n v="21314.900000000005"/>
  </r>
  <r>
    <s v="COLLECTION REPORT"/>
    <x v="43"/>
    <s v="VIRUDUNAGAR"/>
    <m/>
    <m/>
    <m/>
    <m/>
    <m/>
    <n v="753245.01999999944"/>
    <m/>
    <n v="67792.019999999931"/>
    <n v="67792.019999999931"/>
  </r>
  <r>
    <s v="COLLECTION REPORT"/>
    <x v="0"/>
    <s v="COIMBATORE/METRO"/>
    <m/>
    <m/>
    <m/>
    <m/>
    <m/>
    <n v="1261656.3899999994"/>
    <m/>
    <n v="113548.99999999996"/>
    <n v="113548.99999999996"/>
  </r>
  <r>
    <s v="COLLECTION REPORT"/>
    <x v="1"/>
    <s v="COIMBATORE NORTH"/>
    <m/>
    <m/>
    <m/>
    <m/>
    <m/>
    <n v="647554.21999999962"/>
    <m/>
    <n v="58279.840000000026"/>
    <n v="58279.840000000026"/>
  </r>
  <r>
    <s v="COLLECTION REPORT"/>
    <x v="2"/>
    <s v="COIMBATORE/SOUTH"/>
    <m/>
    <m/>
    <m/>
    <m/>
    <m/>
    <n v="683320.87999999931"/>
    <m/>
    <n v="61498.820000000029"/>
    <n v="61498.820000000029"/>
  </r>
  <r>
    <s v="COLLECTION REPORT"/>
    <x v="3"/>
    <s v="CHENGALPET"/>
    <m/>
    <m/>
    <m/>
    <m/>
    <m/>
    <n v="378450.05999999994"/>
    <m/>
    <n v="34060.530000000013"/>
    <n v="34060.530000000013"/>
  </r>
  <r>
    <s v="COLLECTION REPORT"/>
    <x v="4"/>
    <s v="CHENNAI/CENTRAL"/>
    <m/>
    <m/>
    <m/>
    <m/>
    <m/>
    <n v="984408.32999999856"/>
    <m/>
    <n v="88596.77"/>
    <n v="88596.77"/>
  </r>
  <r>
    <s v="COLLECTION REPORT"/>
    <x v="5"/>
    <s v="CHENNAI/NORTH "/>
    <m/>
    <m/>
    <m/>
    <m/>
    <m/>
    <n v="566217.31999999995"/>
    <m/>
    <n v="50959.55000000001"/>
    <n v="50959.55000000001"/>
  </r>
  <r>
    <s v="COLLECTION REPORT"/>
    <x v="6"/>
    <s v="CHENNAI/SOUTH-I"/>
    <m/>
    <m/>
    <m/>
    <m/>
    <m/>
    <n v="866551.09999999916"/>
    <m/>
    <n v="77989.490000000063"/>
    <n v="77989.490000000063"/>
  </r>
  <r>
    <s v="COLLECTION REPORT"/>
    <x v="7"/>
    <s v="CHENNAI/SOUTH II"/>
    <m/>
    <m/>
    <m/>
    <m/>
    <m/>
    <n v="1205779.6199999987"/>
    <m/>
    <n v="108520.15000000007"/>
    <n v="108520.15000000007"/>
  </r>
  <r>
    <s v="COLLECTION REPORT"/>
    <x v="8"/>
    <s v="CHENNAI/WEST"/>
    <m/>
    <m/>
    <m/>
    <m/>
    <m/>
    <n v="961862.09999999928"/>
    <m/>
    <n v="86567.660000000091"/>
    <n v="86567.660000000091"/>
  </r>
  <r>
    <s v="COLLECTION REPORT"/>
    <x v="9"/>
    <s v="CUDDALORE"/>
    <m/>
    <m/>
    <m/>
    <m/>
    <m/>
    <n v="264961.14999999991"/>
    <m/>
    <n v="23846.440000000017"/>
    <n v="23846.440000000017"/>
  </r>
  <r>
    <s v="COLLECTION REPORT"/>
    <x v="10"/>
    <s v="DHARMAPURI"/>
    <m/>
    <m/>
    <m/>
    <m/>
    <m/>
    <n v="140995.92000000001"/>
    <m/>
    <n v="12689.610000000004"/>
    <n v="12689.610000000004"/>
  </r>
  <r>
    <s v="COLLECTION REPORT"/>
    <x v="11"/>
    <s v="DINDIGUL"/>
    <m/>
    <m/>
    <m/>
    <m/>
    <m/>
    <n v="392266.44"/>
    <m/>
    <n v="35303.97"/>
    <n v="35303.97"/>
  </r>
  <r>
    <s v="COLLECTION REPORT"/>
    <x v="12"/>
    <s v="ERODE"/>
    <m/>
    <m/>
    <m/>
    <m/>
    <m/>
    <n v="941090.93999999948"/>
    <m/>
    <n v="84698.180000000095"/>
    <n v="84698.180000000095"/>
  </r>
  <r>
    <s v="COLLECTION REPORT"/>
    <x v="13"/>
    <s v="GOBI"/>
    <m/>
    <m/>
    <m/>
    <m/>
    <m/>
    <n v="236049.48999999993"/>
    <m/>
    <n v="21244.489999999994"/>
    <n v="21244.489999999994"/>
  </r>
  <r>
    <s v="COLLECTION REPORT"/>
    <x v="14"/>
    <s v="KALLAKURICHI"/>
    <m/>
    <m/>
    <m/>
    <m/>
    <m/>
    <n v="119684.89000000001"/>
    <m/>
    <n v="10771.650000000001"/>
    <n v="10771.650000000001"/>
  </r>
  <r>
    <s v="COLLECTION REPORT"/>
    <x v="15"/>
    <s v="KANCHEEPURAM"/>
    <m/>
    <m/>
    <m/>
    <m/>
    <m/>
    <n v="386256.19000000012"/>
    <m/>
    <n v="34763.079999999994"/>
    <n v="34763.079999999994"/>
  </r>
  <r>
    <s v="COLLECTION REPORT"/>
    <x v="16"/>
    <s v="KANYAKUMARI"/>
    <m/>
    <m/>
    <m/>
    <m/>
    <m/>
    <n v="257981.93000000002"/>
    <m/>
    <n v="23218.359999999986"/>
    <n v="23218.359999999986"/>
  </r>
  <r>
    <s v="COLLECTION REPORT"/>
    <x v="17"/>
    <s v="KARUR"/>
    <m/>
    <m/>
    <m/>
    <m/>
    <m/>
    <n v="935210.36999999848"/>
    <m/>
    <n v="84168.850000000064"/>
    <n v="84168.850000000064"/>
  </r>
  <r>
    <s v="COLLECTION REPORT"/>
    <x v="18"/>
    <s v="KRISHNAGIRI"/>
    <m/>
    <m/>
    <m/>
    <m/>
    <m/>
    <n v="248671.20999999996"/>
    <m/>
    <n v="22380.439999999995"/>
    <n v="22380.439999999995"/>
  </r>
  <r>
    <s v="COLLECTION REPORT"/>
    <x v="19"/>
    <s v="MADURAI"/>
    <m/>
    <m/>
    <m/>
    <m/>
    <m/>
    <n v="338619.46"/>
    <m/>
    <n v="30475.759999999995"/>
    <n v="30475.759999999995"/>
  </r>
  <r>
    <s v="COLLECTION REPORT"/>
    <x v="20"/>
    <s v="MADURAI/METRO"/>
    <m/>
    <m/>
    <m/>
    <m/>
    <m/>
    <n v="472094.64999999967"/>
    <m/>
    <n v="42488.469999999994"/>
    <n v="42488.469999999994"/>
  </r>
  <r>
    <s v="COLLECTION REPORT"/>
    <x v="21"/>
    <s v="METTUR "/>
    <m/>
    <m/>
    <m/>
    <m/>
    <m/>
    <n v="151237.69999999998"/>
    <m/>
    <n v="13611.400000000003"/>
    <n v="13611.400000000003"/>
  </r>
  <r>
    <s v="COLLECTION REPORT"/>
    <x v="22"/>
    <s v="NAGAI"/>
    <m/>
    <m/>
    <m/>
    <m/>
    <m/>
    <n v="212985.54000000007"/>
    <m/>
    <n v="19168.71"/>
    <n v="19168.71"/>
  </r>
  <r>
    <s v="COLLECTION REPORT"/>
    <x v="23"/>
    <s v="NAMAKKAL "/>
    <m/>
    <m/>
    <m/>
    <m/>
    <m/>
    <n v="592272.71999999962"/>
    <m/>
    <n v="53304.590000000004"/>
    <n v="53304.590000000004"/>
  </r>
  <r>
    <s v="COLLECTION REPORT"/>
    <x v="24"/>
    <s v="NILGIRIS"/>
    <m/>
    <m/>
    <m/>
    <m/>
    <m/>
    <n v="44030.030000000006"/>
    <m/>
    <n v="3962.68"/>
    <n v="3962.68"/>
  </r>
  <r>
    <s v="COLLECTION REPORT"/>
    <x v="25"/>
    <s v="PALLADAM"/>
    <m/>
    <m/>
    <m/>
    <m/>
    <m/>
    <n v="1122919.56"/>
    <m/>
    <n v="101062.61"/>
    <n v="101062.61"/>
  </r>
  <r>
    <s v="COLLECTION REPORT"/>
    <x v="26"/>
    <s v="PERAMBALUR"/>
    <m/>
    <m/>
    <m/>
    <m/>
    <m/>
    <n v="171890.92"/>
    <m/>
    <n v="15470.18"/>
    <n v="15470.18"/>
  </r>
  <r>
    <s v="COLLECTION REPORT"/>
    <x v="27"/>
    <s v="PUDUKOTTAI"/>
    <m/>
    <m/>
    <m/>
    <m/>
    <m/>
    <n v="132601.33000000002"/>
    <m/>
    <n v="11934.119999999997"/>
    <n v="11934.119999999997"/>
  </r>
  <r>
    <s v="COLLECTION REPORT"/>
    <x v="28"/>
    <s v="RAMNAD"/>
    <m/>
    <m/>
    <m/>
    <m/>
    <m/>
    <n v="135127.93999999997"/>
    <m/>
    <n v="12161.529999999997"/>
    <n v="12161.529999999997"/>
  </r>
  <r>
    <s v="COLLECTION REPORT"/>
    <x v="29"/>
    <s v="SALEM "/>
    <m/>
    <m/>
    <m/>
    <m/>
    <m/>
    <n v="932574.33999999962"/>
    <m/>
    <n v="83931.720000000045"/>
    <n v="83931.720000000045"/>
  </r>
  <r>
    <s v="COLLECTION REPORT"/>
    <x v="30"/>
    <s v="SIVAGANGAI"/>
    <m/>
    <m/>
    <m/>
    <m/>
    <m/>
    <n v="135434.72"/>
    <m/>
    <n v="12189.140000000007"/>
    <n v="12189.140000000007"/>
  </r>
  <r>
    <s v="COLLECTION REPORT"/>
    <x v="31"/>
    <s v="THANJAVUR"/>
    <m/>
    <m/>
    <m/>
    <m/>
    <m/>
    <n v="446809.83999999979"/>
    <m/>
    <n v="40212.839999999989"/>
    <n v="40212.839999999989"/>
  </r>
  <r>
    <s v="COLLECTION REPORT"/>
    <x v="32"/>
    <s v="THENI"/>
    <m/>
    <m/>
    <m/>
    <m/>
    <m/>
    <n v="159884.64000000001"/>
    <m/>
    <n v="14389.589999999998"/>
    <n v="14389.589999999998"/>
  </r>
  <r>
    <s v="COLLECTION REPORT"/>
    <x v="33"/>
    <s v="THIRUVARUR"/>
    <m/>
    <m/>
    <m/>
    <m/>
    <m/>
    <n v="113828.62"/>
    <m/>
    <n v="10244.539999999997"/>
    <n v="10244.539999999997"/>
  </r>
  <r>
    <s v="COLLECTION REPORT"/>
    <x v="34"/>
    <s v="TIRUNELVELI"/>
    <m/>
    <m/>
    <m/>
    <m/>
    <m/>
    <n v="765955.4800000001"/>
    <m/>
    <n v="68935.979999999981"/>
    <n v="68935.979999999981"/>
  </r>
  <r>
    <s v="COLLECTION REPORT"/>
    <x v="35"/>
    <s v="TIRUPATTUR"/>
    <m/>
    <m/>
    <m/>
    <m/>
    <m/>
    <n v="164979.6"/>
    <m/>
    <n v="14848.199999999997"/>
    <n v="14848.199999999997"/>
  </r>
  <r>
    <s v="COLLECTION REPORT"/>
    <x v="36"/>
    <s v="TIRUPPUR  "/>
    <m/>
    <m/>
    <m/>
    <m/>
    <m/>
    <n v="2395543.1600000006"/>
    <m/>
    <n v="215598.87000000005"/>
    <n v="215598.87000000005"/>
  </r>
  <r>
    <s v="COLLECTION REPORT"/>
    <x v="37"/>
    <s v="THIRUVANNAMALAI "/>
    <m/>
    <m/>
    <m/>
    <m/>
    <m/>
    <n v="232055.73999999993"/>
    <m/>
    <n v="20885.009999999987"/>
    <n v="20885.009999999987"/>
  </r>
  <r>
    <s v="COLLECTION REPORT"/>
    <x v="38"/>
    <s v="TRICHY/METRO"/>
    <m/>
    <m/>
    <m/>
    <m/>
    <m/>
    <n v="877473.06999999948"/>
    <m/>
    <n v="78972.699999999924"/>
    <n v="78972.699999999924"/>
  </r>
  <r>
    <s v="COLLECTION REPORT"/>
    <x v="39"/>
    <s v="TUTICORIN"/>
    <m/>
    <m/>
    <m/>
    <m/>
    <m/>
    <n v="508956.30999999994"/>
    <m/>
    <n v="45806.089999999989"/>
    <n v="45806.089999999989"/>
  </r>
  <r>
    <s v="COLLECTION REPORT"/>
    <x v="40"/>
    <s v="UDUMALPET"/>
    <m/>
    <m/>
    <m/>
    <m/>
    <m/>
    <n v="343119.64999999991"/>
    <m/>
    <n v="30880.729999999996"/>
    <n v="30880.729999999996"/>
  </r>
  <r>
    <s v="COLLECTION REPORT"/>
    <x v="41"/>
    <s v="VELLORE"/>
    <m/>
    <m/>
    <m/>
    <m/>
    <m/>
    <n v="307709.84999999998"/>
    <m/>
    <n v="27693.849999999995"/>
    <n v="27693.849999999995"/>
  </r>
  <r>
    <s v="COLLECTION REPORT"/>
    <x v="42"/>
    <s v="VILLUPURAM"/>
    <m/>
    <m/>
    <m/>
    <m/>
    <m/>
    <n v="176860.42000000004"/>
    <m/>
    <n v="15917.4"/>
    <n v="15917.4"/>
  </r>
  <r>
    <s v="COLLECTION REPORT"/>
    <x v="43"/>
    <s v="VIRUDUNAGAR"/>
    <m/>
    <m/>
    <m/>
    <m/>
    <m/>
    <n v="443723.2699999999"/>
    <m/>
    <n v="39935.08999999996"/>
    <n v="39935.08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5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48" firstHeaderRow="0" firstDataRow="1" firstDataCol="1"/>
  <pivotFields count="12">
    <pivotField showAll="0"/>
    <pivotField axis="axisRow" showAll="0">
      <items count="45">
        <item x="3"/>
        <item x="4"/>
        <item x="5"/>
        <item x="7"/>
        <item x="6"/>
        <item x="8"/>
        <item x="1"/>
        <item x="0"/>
        <item x="2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7"/>
        <item x="33"/>
        <item x="34"/>
        <item x="35"/>
        <item x="36"/>
        <item x="38"/>
        <item x="39"/>
        <item x="40"/>
        <item x="41"/>
        <item x="42"/>
        <item x="4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Network Chargers" fld="8" baseField="0" baseItem="0"/>
    <dataField name="Sum of IGST" fld="9" baseField="0" baseItem="0"/>
    <dataField name="Sum of CGST" fld="10" baseField="0" baseItem="0"/>
    <dataField name="Sum of SGST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4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48" firstHeaderRow="0" firstDataRow="1" firstDataCol="1"/>
  <pivotFields count="22">
    <pivotField axis="axisRow" showAll="0">
      <items count="81">
        <item x="3"/>
        <item m="1" x="69"/>
        <item m="1" x="71"/>
        <item m="1" x="72"/>
        <item m="1" x="76"/>
        <item m="1" x="77"/>
        <item m="1" x="70"/>
        <item m="1" x="78"/>
        <item m="1" x="79"/>
        <item x="4"/>
        <item m="1" x="74"/>
        <item x="5"/>
        <item m="1" x="75"/>
        <item x="7"/>
        <item x="6"/>
        <item m="1" x="73"/>
        <item x="8"/>
        <item m="1" x="55"/>
        <item x="1"/>
        <item x="0"/>
        <item m="1" x="57"/>
        <item x="2"/>
        <item x="9"/>
        <item x="10"/>
        <item m="1" x="54"/>
        <item x="11"/>
        <item m="1" x="53"/>
        <item x="12"/>
        <item x="13"/>
        <item x="14"/>
        <item m="1" x="61"/>
        <item m="1" x="64"/>
        <item x="15"/>
        <item x="16"/>
        <item x="17"/>
        <item x="18"/>
        <item m="1" x="52"/>
        <item x="19"/>
        <item m="1" x="58"/>
        <item x="20"/>
        <item m="1" x="62"/>
        <item m="1" x="56"/>
        <item m="1" x="44"/>
        <item x="21"/>
        <item x="22"/>
        <item m="1" x="65"/>
        <item m="1" x="46"/>
        <item x="23"/>
        <item x="24"/>
        <item x="25"/>
        <item x="26"/>
        <item m="1" x="45"/>
        <item x="27"/>
        <item m="1" x="66"/>
        <item x="28"/>
        <item m="1" x="47"/>
        <item x="29"/>
        <item m="1" x="59"/>
        <item x="30"/>
        <item x="31"/>
        <item m="1" x="48"/>
        <item x="32"/>
        <item m="1" x="49"/>
        <item m="1" x="63"/>
        <item m="1" x="60"/>
        <item x="37"/>
        <item x="33"/>
        <item x="34"/>
        <item x="35"/>
        <item m="1" x="51"/>
        <item x="36"/>
        <item m="1" x="67"/>
        <item x="38"/>
        <item x="39"/>
        <item x="40"/>
        <item x="41"/>
        <item m="1" x="50"/>
        <item x="42"/>
        <item m="1" x="68"/>
        <item x="4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45">
    <i>
      <x/>
    </i>
    <i>
      <x v="9"/>
    </i>
    <i>
      <x v="11"/>
    </i>
    <i>
      <x v="13"/>
    </i>
    <i>
      <x v="14"/>
    </i>
    <i>
      <x v="16"/>
    </i>
    <i>
      <x v="18"/>
    </i>
    <i>
      <x v="19"/>
    </i>
    <i>
      <x v="21"/>
    </i>
    <i>
      <x v="22"/>
    </i>
    <i>
      <x v="23"/>
    </i>
    <i>
      <x v="25"/>
    </i>
    <i>
      <x v="27"/>
    </i>
    <i>
      <x v="28"/>
    </i>
    <i>
      <x v="29"/>
    </i>
    <i>
      <x v="32"/>
    </i>
    <i>
      <x v="33"/>
    </i>
    <i>
      <x v="34"/>
    </i>
    <i>
      <x v="35"/>
    </i>
    <i>
      <x v="37"/>
    </i>
    <i>
      <x v="39"/>
    </i>
    <i>
      <x v="43"/>
    </i>
    <i>
      <x v="44"/>
    </i>
    <i>
      <x v="47"/>
    </i>
    <i>
      <x v="48"/>
    </i>
    <i>
      <x v="49"/>
    </i>
    <i>
      <x v="50"/>
    </i>
    <i>
      <x v="52"/>
    </i>
    <i>
      <x v="54"/>
    </i>
    <i>
      <x v="56"/>
    </i>
    <i>
      <x v="58"/>
    </i>
    <i>
      <x v="59"/>
    </i>
    <i>
      <x v="61"/>
    </i>
    <i>
      <x v="65"/>
    </i>
    <i>
      <x v="66"/>
    </i>
    <i>
      <x v="67"/>
    </i>
    <i>
      <x v="68"/>
    </i>
    <i>
      <x v="70"/>
    </i>
    <i>
      <x v="72"/>
    </i>
    <i>
      <x v="73"/>
    </i>
    <i>
      <x v="74"/>
    </i>
    <i>
      <x v="75"/>
    </i>
    <i>
      <x v="77"/>
    </i>
    <i>
      <x v="7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AXABLE VALUE" fld="13" baseField="0" baseItem="0"/>
    <dataField name="Sum of IGST" fld="14" baseField="0" baseItem="0"/>
    <dataField name="Sum of SGST " fld="15" baseField="0" baseItem="0"/>
    <dataField name="Sum of CGST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483"/>
  <sheetViews>
    <sheetView topLeftCell="A1177" workbookViewId="0">
      <selection activeCell="I56" sqref="I56:I1442"/>
    </sheetView>
  </sheetViews>
  <sheetFormatPr defaultRowHeight="14.25"/>
  <cols>
    <col min="1" max="1" width="19.375" bestFit="1" customWidth="1"/>
    <col min="2" max="2" width="16.75" bestFit="1" customWidth="1"/>
    <col min="6" max="6" width="10.125" bestFit="1" customWidth="1"/>
    <col min="13" max="13" width="18.25" customWidth="1"/>
    <col min="17" max="17" width="14.75" customWidth="1"/>
    <col min="18" max="18" width="11.375" bestFit="1" customWidth="1"/>
    <col min="19" max="19" width="9.875" customWidth="1"/>
    <col min="20" max="20" width="6.875" style="13" customWidth="1"/>
    <col min="28" max="28" width="9.125" style="13"/>
    <col min="35" max="35" width="9.125" style="13"/>
  </cols>
  <sheetData>
    <row r="1" spans="1:34" ht="36">
      <c r="A1" s="5" t="s">
        <v>305</v>
      </c>
      <c r="B1" s="5" t="s">
        <v>187</v>
      </c>
      <c r="C1" s="5" t="s">
        <v>186</v>
      </c>
      <c r="D1" s="5" t="s">
        <v>185</v>
      </c>
      <c r="E1" s="5" t="s">
        <v>184</v>
      </c>
      <c r="F1" s="5" t="s">
        <v>183</v>
      </c>
      <c r="G1" s="5" t="s">
        <v>182</v>
      </c>
      <c r="H1" s="5" t="s">
        <v>181</v>
      </c>
      <c r="I1" s="5" t="s">
        <v>180</v>
      </c>
      <c r="J1" s="5" t="s">
        <v>177</v>
      </c>
      <c r="K1" s="5" t="s">
        <v>179</v>
      </c>
      <c r="L1" s="5" t="s">
        <v>178</v>
      </c>
      <c r="M1" s="5" t="s">
        <v>176</v>
      </c>
      <c r="N1" s="5" t="s">
        <v>175</v>
      </c>
      <c r="O1" s="5" t="s">
        <v>174</v>
      </c>
      <c r="P1" s="5" t="s">
        <v>173</v>
      </c>
      <c r="Q1" s="5" t="s">
        <v>172</v>
      </c>
      <c r="R1" s="6" t="s">
        <v>188</v>
      </c>
      <c r="S1" s="6" t="s">
        <v>189</v>
      </c>
      <c r="U1" s="14" t="s">
        <v>302</v>
      </c>
      <c r="V1" s="14" t="s">
        <v>303</v>
      </c>
      <c r="W1" s="14" t="s">
        <v>227</v>
      </c>
      <c r="X1" s="14" t="s">
        <v>177</v>
      </c>
      <c r="Y1" s="14" t="s">
        <v>178</v>
      </c>
      <c r="Z1" s="14" t="s">
        <v>179</v>
      </c>
      <c r="AA1" s="14" t="s">
        <v>304</v>
      </c>
      <c r="AC1" s="15" t="s">
        <v>303</v>
      </c>
      <c r="AD1" s="14" t="s">
        <v>227</v>
      </c>
      <c r="AE1" s="14" t="s">
        <v>177</v>
      </c>
      <c r="AF1" s="14" t="s">
        <v>178</v>
      </c>
      <c r="AG1" s="14" t="s">
        <v>179</v>
      </c>
      <c r="AH1" s="14" t="s">
        <v>304</v>
      </c>
    </row>
    <row r="2" spans="1:34" ht="60" hidden="1">
      <c r="A2" t="s">
        <v>947</v>
      </c>
      <c r="B2" s="2" t="s">
        <v>0</v>
      </c>
      <c r="C2" s="2">
        <v>208041295</v>
      </c>
      <c r="D2" s="2" t="s">
        <v>1</v>
      </c>
      <c r="E2" s="2" t="s">
        <v>2</v>
      </c>
      <c r="F2" s="3">
        <v>45045</v>
      </c>
      <c r="G2" s="2" t="s">
        <v>3</v>
      </c>
      <c r="H2" s="2">
        <v>998631</v>
      </c>
      <c r="I2" s="2">
        <v>2461.2399999999998</v>
      </c>
      <c r="J2" s="2">
        <v>0</v>
      </c>
      <c r="K2" s="2">
        <v>221.51</v>
      </c>
      <c r="L2" s="2">
        <v>221.51</v>
      </c>
      <c r="M2" s="2">
        <v>443.02</v>
      </c>
      <c r="N2" s="2">
        <v>0</v>
      </c>
      <c r="O2" s="2">
        <v>443.02</v>
      </c>
      <c r="Q2" s="2">
        <v>133296</v>
      </c>
      <c r="R2" s="4" t="s">
        <v>4</v>
      </c>
      <c r="S2" t="s">
        <v>171</v>
      </c>
      <c r="U2" t="e">
        <f>VLOOKUP($G2,'CONSO GSTR-1'!$G$2:$T$45,1,)</f>
        <v>#N/A</v>
      </c>
      <c r="V2" t="e">
        <f>VLOOKUP($G2,'CONSO GSTR-1'!$G$2:$U$45,15,)</f>
        <v>#N/A</v>
      </c>
      <c r="W2" t="e">
        <f>VLOOKUP($G2,'CONSO GSTR-1'!$G$2:$T$45,8,)</f>
        <v>#N/A</v>
      </c>
      <c r="X2" t="e">
        <f>VLOOKUP($G2,'CONSO GSTR-1'!$G$2:$T$45,9,)</f>
        <v>#N/A</v>
      </c>
      <c r="Y2" t="e">
        <f>VLOOKUP($G2,'CONSO GSTR-1'!$G$2:$T$45,10,)</f>
        <v>#N/A</v>
      </c>
      <c r="Z2" t="e">
        <f>VLOOKUP($G2,'CONSO GSTR-1'!$G$2:$T$45,11,)</f>
        <v>#N/A</v>
      </c>
      <c r="AA2" t="e">
        <f>VLOOKUP($G2,'CONSO GSTR-1'!$G$2:$T$45,14,)</f>
        <v>#N/A</v>
      </c>
      <c r="AC2" t="e">
        <f>EXACT(E2,V2)</f>
        <v>#N/A</v>
      </c>
      <c r="AD2" t="e">
        <f>I2-W2</f>
        <v>#N/A</v>
      </c>
      <c r="AE2" t="e">
        <f>J2-X2</f>
        <v>#N/A</v>
      </c>
      <c r="AF2" t="e">
        <f>K2-Y2</f>
        <v>#N/A</v>
      </c>
      <c r="AG2" t="e">
        <f>L2-Z2</f>
        <v>#N/A</v>
      </c>
      <c r="AH2" t="e">
        <f t="shared" ref="AH2:AH33" si="0">Q2-AA2</f>
        <v>#N/A</v>
      </c>
    </row>
    <row r="3" spans="1:34" ht="36" hidden="1">
      <c r="A3" t="s">
        <v>947</v>
      </c>
      <c r="B3" s="2" t="s">
        <v>5</v>
      </c>
      <c r="C3" s="2">
        <v>105008650</v>
      </c>
      <c r="D3" s="2" t="s">
        <v>6</v>
      </c>
      <c r="E3" s="2" t="s">
        <v>7</v>
      </c>
      <c r="F3" s="3">
        <v>45027</v>
      </c>
      <c r="G3" s="2" t="s">
        <v>8</v>
      </c>
      <c r="H3" s="2">
        <v>998631</v>
      </c>
      <c r="I3" s="2">
        <v>20549.8</v>
      </c>
      <c r="J3" s="2">
        <v>0</v>
      </c>
      <c r="K3" s="2">
        <v>1849.48</v>
      </c>
      <c r="L3" s="2">
        <v>1849.48</v>
      </c>
      <c r="M3" s="2">
        <v>3698.96</v>
      </c>
      <c r="N3" s="2">
        <v>0</v>
      </c>
      <c r="O3" s="2">
        <v>3698.96</v>
      </c>
      <c r="Q3" s="2">
        <v>165366</v>
      </c>
      <c r="R3" s="4" t="s">
        <v>4</v>
      </c>
      <c r="S3" t="s">
        <v>171</v>
      </c>
      <c r="U3" t="e">
        <f>VLOOKUP($G3,'CONSO GSTR-1'!$G$2:$T$45,1,)</f>
        <v>#N/A</v>
      </c>
      <c r="V3" t="e">
        <f>VLOOKUP($G3,'CONSO GSTR-1'!$G$2:$U$45,15,)</f>
        <v>#N/A</v>
      </c>
      <c r="W3" t="e">
        <f>VLOOKUP($G3,'CONSO GSTR-1'!$G$2:$T$45,8,)</f>
        <v>#N/A</v>
      </c>
      <c r="X3" t="e">
        <f>VLOOKUP($G3,'CONSO GSTR-1'!$G$2:$T$45,9,)</f>
        <v>#N/A</v>
      </c>
      <c r="Y3" t="e">
        <f>VLOOKUP($G3,'CONSO GSTR-1'!$G$2:$T$45,10,)</f>
        <v>#N/A</v>
      </c>
      <c r="Z3" t="e">
        <f>VLOOKUP($G3,'CONSO GSTR-1'!$G$2:$T$45,11,)</f>
        <v>#N/A</v>
      </c>
      <c r="AA3" t="e">
        <f>VLOOKUP($G3,'CONSO GSTR-1'!$G$2:$T$45,14,)</f>
        <v>#N/A</v>
      </c>
      <c r="AC3" t="e">
        <f t="shared" ref="AC3:AC66" si="1">EXACT(E3,V3)</f>
        <v>#N/A</v>
      </c>
      <c r="AD3" t="e">
        <f t="shared" ref="AD3:AD66" si="2">I3-W3</f>
        <v>#N/A</v>
      </c>
      <c r="AE3" t="e">
        <f t="shared" ref="AE3:AE66" si="3">J3-X3</f>
        <v>#N/A</v>
      </c>
      <c r="AF3" t="e">
        <f t="shared" ref="AF3:AF66" si="4">K3-Y3</f>
        <v>#N/A</v>
      </c>
      <c r="AG3" t="e">
        <f t="shared" ref="AG3:AG66" si="5">L3-Z3</f>
        <v>#N/A</v>
      </c>
      <c r="AH3" t="e">
        <f t="shared" si="0"/>
        <v>#N/A</v>
      </c>
    </row>
    <row r="4" spans="1:34" ht="48" hidden="1">
      <c r="A4" t="s">
        <v>947</v>
      </c>
      <c r="B4" s="2" t="s">
        <v>9</v>
      </c>
      <c r="C4" s="2">
        <v>315005581</v>
      </c>
      <c r="D4" s="2" t="s">
        <v>10</v>
      </c>
      <c r="E4" s="2" t="s">
        <v>11</v>
      </c>
      <c r="F4" s="3">
        <v>45027</v>
      </c>
      <c r="G4" s="2" t="s">
        <v>12</v>
      </c>
      <c r="H4" s="2">
        <v>998631</v>
      </c>
      <c r="I4" s="2">
        <v>4428.16</v>
      </c>
      <c r="J4" s="2">
        <v>0</v>
      </c>
      <c r="K4" s="2">
        <v>398.53</v>
      </c>
      <c r="L4" s="2">
        <v>398.53</v>
      </c>
      <c r="M4" s="2">
        <v>797.06</v>
      </c>
      <c r="N4" s="2">
        <v>0</v>
      </c>
      <c r="O4" s="2">
        <v>797.06</v>
      </c>
      <c r="Q4" s="2">
        <v>14486</v>
      </c>
      <c r="R4" s="4" t="s">
        <v>4</v>
      </c>
      <c r="S4" t="s">
        <v>171</v>
      </c>
      <c r="U4" t="e">
        <f>VLOOKUP($G4,'CONSO GSTR-1'!$G$2:$T$45,1,)</f>
        <v>#N/A</v>
      </c>
      <c r="V4" t="e">
        <f>VLOOKUP($G4,'CONSO GSTR-1'!$G$2:$U$45,15,)</f>
        <v>#N/A</v>
      </c>
      <c r="W4" t="e">
        <f>VLOOKUP($G4,'CONSO GSTR-1'!$G$2:$T$45,8,)</f>
        <v>#N/A</v>
      </c>
      <c r="X4" t="e">
        <f>VLOOKUP($G4,'CONSO GSTR-1'!$G$2:$T$45,9,)</f>
        <v>#N/A</v>
      </c>
      <c r="Y4" t="e">
        <f>VLOOKUP($G4,'CONSO GSTR-1'!$G$2:$T$45,10,)</f>
        <v>#N/A</v>
      </c>
      <c r="Z4" t="e">
        <f>VLOOKUP($G4,'CONSO GSTR-1'!$G$2:$T$45,11,)</f>
        <v>#N/A</v>
      </c>
      <c r="AA4" t="e">
        <f>VLOOKUP($G4,'CONSO GSTR-1'!$G$2:$T$45,14,)</f>
        <v>#N/A</v>
      </c>
      <c r="AC4" t="e">
        <f t="shared" si="1"/>
        <v>#N/A</v>
      </c>
      <c r="AD4" t="e">
        <f t="shared" si="2"/>
        <v>#N/A</v>
      </c>
      <c r="AE4" t="e">
        <f t="shared" si="3"/>
        <v>#N/A</v>
      </c>
      <c r="AF4" t="e">
        <f t="shared" si="4"/>
        <v>#N/A</v>
      </c>
      <c r="AG4" t="e">
        <f t="shared" si="5"/>
        <v>#N/A</v>
      </c>
      <c r="AH4" t="e">
        <f t="shared" si="0"/>
        <v>#N/A</v>
      </c>
    </row>
    <row r="5" spans="1:34" ht="48" hidden="1">
      <c r="A5" t="s">
        <v>947</v>
      </c>
      <c r="B5" s="2" t="s">
        <v>13</v>
      </c>
      <c r="C5" s="2">
        <v>260016849</v>
      </c>
      <c r="D5" s="2" t="s">
        <v>14</v>
      </c>
      <c r="E5" s="2" t="s">
        <v>15</v>
      </c>
      <c r="F5" s="3">
        <v>45029</v>
      </c>
      <c r="G5" s="2" t="s">
        <v>16</v>
      </c>
      <c r="H5" s="2">
        <v>998631</v>
      </c>
      <c r="I5" s="2">
        <v>10280.08</v>
      </c>
      <c r="J5" s="2">
        <v>0</v>
      </c>
      <c r="K5" s="2">
        <v>925.21</v>
      </c>
      <c r="L5" s="2">
        <v>925.21</v>
      </c>
      <c r="M5" s="2">
        <v>1850.42</v>
      </c>
      <c r="N5" s="2">
        <v>0</v>
      </c>
      <c r="O5" s="2">
        <v>1850.42</v>
      </c>
      <c r="Q5" s="2">
        <v>64359</v>
      </c>
      <c r="R5" s="4" t="s">
        <v>4</v>
      </c>
      <c r="S5" t="s">
        <v>171</v>
      </c>
      <c r="U5" t="e">
        <f>VLOOKUP($G5,'CONSO GSTR-1'!$G$2:$T$45,1,)</f>
        <v>#N/A</v>
      </c>
      <c r="V5" t="e">
        <f>VLOOKUP($G5,'CONSO GSTR-1'!$G$2:$U$45,15,)</f>
        <v>#N/A</v>
      </c>
      <c r="W5" t="e">
        <f>VLOOKUP($G5,'CONSO GSTR-1'!$G$2:$T$45,8,)</f>
        <v>#N/A</v>
      </c>
      <c r="X5" t="e">
        <f>VLOOKUP($G5,'CONSO GSTR-1'!$G$2:$T$45,9,)</f>
        <v>#N/A</v>
      </c>
      <c r="Y5" t="e">
        <f>VLOOKUP($G5,'CONSO GSTR-1'!$G$2:$T$45,10,)</f>
        <v>#N/A</v>
      </c>
      <c r="Z5" t="e">
        <f>VLOOKUP($G5,'CONSO GSTR-1'!$G$2:$T$45,11,)</f>
        <v>#N/A</v>
      </c>
      <c r="AA5" t="e">
        <f>VLOOKUP($G5,'CONSO GSTR-1'!$G$2:$T$45,14,)</f>
        <v>#N/A</v>
      </c>
      <c r="AC5" t="e">
        <f t="shared" si="1"/>
        <v>#N/A</v>
      </c>
      <c r="AD5" t="e">
        <f t="shared" si="2"/>
        <v>#N/A</v>
      </c>
      <c r="AE5" t="e">
        <f t="shared" si="3"/>
        <v>#N/A</v>
      </c>
      <c r="AF5" t="e">
        <f t="shared" si="4"/>
        <v>#N/A</v>
      </c>
      <c r="AG5" t="e">
        <f t="shared" si="5"/>
        <v>#N/A</v>
      </c>
      <c r="AH5" t="e">
        <f t="shared" si="0"/>
        <v>#N/A</v>
      </c>
    </row>
    <row r="6" spans="1:34" ht="36" hidden="1">
      <c r="A6" t="s">
        <v>947</v>
      </c>
      <c r="B6" s="2" t="s">
        <v>13</v>
      </c>
      <c r="C6" s="2">
        <v>45005201</v>
      </c>
      <c r="D6" s="2" t="s">
        <v>17</v>
      </c>
      <c r="E6" s="2" t="s">
        <v>18</v>
      </c>
      <c r="F6" s="3">
        <v>45035</v>
      </c>
      <c r="G6" s="2" t="s">
        <v>19</v>
      </c>
      <c r="H6" s="2">
        <v>998631</v>
      </c>
      <c r="I6" s="2">
        <v>17342.64</v>
      </c>
      <c r="J6" s="2">
        <v>0</v>
      </c>
      <c r="K6" s="2">
        <v>1560.84</v>
      </c>
      <c r="L6" s="2">
        <v>1560.84</v>
      </c>
      <c r="M6" s="2">
        <v>3121.68</v>
      </c>
      <c r="N6" s="2">
        <v>0</v>
      </c>
      <c r="O6" s="2">
        <v>3121.68</v>
      </c>
      <c r="Q6" s="2">
        <v>54184</v>
      </c>
      <c r="R6" s="4" t="s">
        <v>4</v>
      </c>
      <c r="S6" t="s">
        <v>171</v>
      </c>
      <c r="U6" t="e">
        <f>VLOOKUP($G6,'CONSO GSTR-1'!$G$2:$T$45,1,)</f>
        <v>#N/A</v>
      </c>
      <c r="V6" t="e">
        <f>VLOOKUP($G6,'CONSO GSTR-1'!$G$2:$U$45,15,)</f>
        <v>#N/A</v>
      </c>
      <c r="W6" t="e">
        <f>VLOOKUP($G6,'CONSO GSTR-1'!$G$2:$T$45,8,)</f>
        <v>#N/A</v>
      </c>
      <c r="X6" t="e">
        <f>VLOOKUP($G6,'CONSO GSTR-1'!$G$2:$T$45,9,)</f>
        <v>#N/A</v>
      </c>
      <c r="Y6" t="e">
        <f>VLOOKUP($G6,'CONSO GSTR-1'!$G$2:$T$45,10,)</f>
        <v>#N/A</v>
      </c>
      <c r="Z6" t="e">
        <f>VLOOKUP($G6,'CONSO GSTR-1'!$G$2:$T$45,11,)</f>
        <v>#N/A</v>
      </c>
      <c r="AA6" t="e">
        <f>VLOOKUP($G6,'CONSO GSTR-1'!$G$2:$T$45,14,)</f>
        <v>#N/A</v>
      </c>
      <c r="AC6" t="e">
        <f t="shared" si="1"/>
        <v>#N/A</v>
      </c>
      <c r="AD6" t="e">
        <f t="shared" si="2"/>
        <v>#N/A</v>
      </c>
      <c r="AE6" t="e">
        <f t="shared" si="3"/>
        <v>#N/A</v>
      </c>
      <c r="AF6" t="e">
        <f t="shared" si="4"/>
        <v>#N/A</v>
      </c>
      <c r="AG6" t="e">
        <f t="shared" si="5"/>
        <v>#N/A</v>
      </c>
      <c r="AH6" t="e">
        <f t="shared" si="0"/>
        <v>#N/A</v>
      </c>
    </row>
    <row r="7" spans="1:34" ht="36" hidden="1">
      <c r="A7" t="s">
        <v>947</v>
      </c>
      <c r="B7" s="2" t="s">
        <v>13</v>
      </c>
      <c r="C7" s="2">
        <v>530031274</v>
      </c>
      <c r="D7" s="2" t="s">
        <v>20</v>
      </c>
      <c r="E7" s="2" t="s">
        <v>21</v>
      </c>
      <c r="F7" s="3">
        <v>45034</v>
      </c>
      <c r="G7" s="2" t="s">
        <v>22</v>
      </c>
      <c r="H7" s="2">
        <v>998631</v>
      </c>
      <c r="I7" s="2">
        <v>8708.32</v>
      </c>
      <c r="J7" s="2">
        <v>0</v>
      </c>
      <c r="K7" s="2">
        <v>783.75</v>
      </c>
      <c r="L7" s="2">
        <v>783.75</v>
      </c>
      <c r="M7" s="2">
        <v>1567.5</v>
      </c>
      <c r="N7" s="2">
        <v>0</v>
      </c>
      <c r="O7" s="2">
        <v>1567.5</v>
      </c>
      <c r="Q7" s="2">
        <v>262230</v>
      </c>
      <c r="R7" s="4" t="s">
        <v>4</v>
      </c>
      <c r="S7" t="s">
        <v>171</v>
      </c>
      <c r="U7" t="e">
        <f>VLOOKUP($G7,'CONSO GSTR-1'!$G$2:$T$45,1,)</f>
        <v>#N/A</v>
      </c>
      <c r="V7" t="e">
        <f>VLOOKUP($G7,'CONSO GSTR-1'!$G$2:$U$45,15,)</f>
        <v>#N/A</v>
      </c>
      <c r="W7" t="e">
        <f>VLOOKUP($G7,'CONSO GSTR-1'!$G$2:$T$45,8,)</f>
        <v>#N/A</v>
      </c>
      <c r="X7" t="e">
        <f>VLOOKUP($G7,'CONSO GSTR-1'!$G$2:$T$45,9,)</f>
        <v>#N/A</v>
      </c>
      <c r="Y7" t="e">
        <f>VLOOKUP($G7,'CONSO GSTR-1'!$G$2:$T$45,10,)</f>
        <v>#N/A</v>
      </c>
      <c r="Z7" t="e">
        <f>VLOOKUP($G7,'CONSO GSTR-1'!$G$2:$T$45,11,)</f>
        <v>#N/A</v>
      </c>
      <c r="AA7" t="e">
        <f>VLOOKUP($G7,'CONSO GSTR-1'!$G$2:$T$45,14,)</f>
        <v>#N/A</v>
      </c>
      <c r="AC7" t="e">
        <f t="shared" si="1"/>
        <v>#N/A</v>
      </c>
      <c r="AD7" t="e">
        <f t="shared" si="2"/>
        <v>#N/A</v>
      </c>
      <c r="AE7" t="e">
        <f t="shared" si="3"/>
        <v>#N/A</v>
      </c>
      <c r="AF7" t="e">
        <f t="shared" si="4"/>
        <v>#N/A</v>
      </c>
      <c r="AG7" t="e">
        <f t="shared" si="5"/>
        <v>#N/A</v>
      </c>
      <c r="AH7" t="e">
        <f t="shared" si="0"/>
        <v>#N/A</v>
      </c>
    </row>
    <row r="8" spans="1:34" ht="48" hidden="1">
      <c r="A8" t="s">
        <v>947</v>
      </c>
      <c r="B8" s="2" t="s">
        <v>13</v>
      </c>
      <c r="C8" s="2">
        <v>530031287</v>
      </c>
      <c r="D8" s="2" t="s">
        <v>23</v>
      </c>
      <c r="E8" s="2" t="s">
        <v>21</v>
      </c>
      <c r="F8" s="3">
        <v>45034</v>
      </c>
      <c r="G8" s="2" t="s">
        <v>24</v>
      </c>
      <c r="H8" s="2">
        <v>998631</v>
      </c>
      <c r="I8" s="2">
        <v>8780.84</v>
      </c>
      <c r="J8" s="2">
        <v>0</v>
      </c>
      <c r="K8" s="2">
        <v>790.28</v>
      </c>
      <c r="L8" s="2">
        <v>790.28</v>
      </c>
      <c r="M8" s="2">
        <v>1580.56</v>
      </c>
      <c r="N8" s="2">
        <v>0</v>
      </c>
      <c r="O8" s="2">
        <v>1580.56</v>
      </c>
      <c r="Q8" s="2">
        <v>196436</v>
      </c>
      <c r="R8" s="4" t="s">
        <v>4</v>
      </c>
      <c r="S8" t="s">
        <v>171</v>
      </c>
      <c r="U8" t="e">
        <f>VLOOKUP($G8,'CONSO GSTR-1'!$G$2:$T$45,1,)</f>
        <v>#N/A</v>
      </c>
      <c r="V8" t="e">
        <f>VLOOKUP($G8,'CONSO GSTR-1'!$G$2:$U$45,15,)</f>
        <v>#N/A</v>
      </c>
      <c r="W8" t="e">
        <f>VLOOKUP($G8,'CONSO GSTR-1'!$G$2:$T$45,8,)</f>
        <v>#N/A</v>
      </c>
      <c r="X8" t="e">
        <f>VLOOKUP($G8,'CONSO GSTR-1'!$G$2:$T$45,9,)</f>
        <v>#N/A</v>
      </c>
      <c r="Y8" t="e">
        <f>VLOOKUP($G8,'CONSO GSTR-1'!$G$2:$T$45,10,)</f>
        <v>#N/A</v>
      </c>
      <c r="Z8" t="e">
        <f>VLOOKUP($G8,'CONSO GSTR-1'!$G$2:$T$45,11,)</f>
        <v>#N/A</v>
      </c>
      <c r="AA8" t="e">
        <f>VLOOKUP($G8,'CONSO GSTR-1'!$G$2:$T$45,14,)</f>
        <v>#N/A</v>
      </c>
      <c r="AC8" t="e">
        <f t="shared" si="1"/>
        <v>#N/A</v>
      </c>
      <c r="AD8" t="e">
        <f t="shared" si="2"/>
        <v>#N/A</v>
      </c>
      <c r="AE8" t="e">
        <f t="shared" si="3"/>
        <v>#N/A</v>
      </c>
      <c r="AF8" t="e">
        <f t="shared" si="4"/>
        <v>#N/A</v>
      </c>
      <c r="AG8" t="e">
        <f t="shared" si="5"/>
        <v>#N/A</v>
      </c>
      <c r="AH8" t="e">
        <f t="shared" si="0"/>
        <v>#N/A</v>
      </c>
    </row>
    <row r="9" spans="1:34" ht="36" hidden="1">
      <c r="A9" t="s">
        <v>947</v>
      </c>
      <c r="B9" s="2" t="s">
        <v>25</v>
      </c>
      <c r="C9" s="2">
        <v>166008270</v>
      </c>
      <c r="D9" s="2" t="s">
        <v>26</v>
      </c>
      <c r="E9" s="2" t="s">
        <v>27</v>
      </c>
      <c r="F9" s="3">
        <v>45033</v>
      </c>
      <c r="G9" s="2" t="s">
        <v>28</v>
      </c>
      <c r="H9" s="2">
        <v>998631</v>
      </c>
      <c r="I9" s="2">
        <v>16783.2</v>
      </c>
      <c r="J9" s="2">
        <v>0</v>
      </c>
      <c r="K9" s="2">
        <v>1510.49</v>
      </c>
      <c r="L9" s="2">
        <v>1510.49</v>
      </c>
      <c r="M9" s="2">
        <v>3020.98</v>
      </c>
      <c r="N9" s="2">
        <v>0</v>
      </c>
      <c r="O9" s="2">
        <v>3020.98</v>
      </c>
      <c r="Q9" s="2">
        <v>182134</v>
      </c>
      <c r="R9" s="4" t="s">
        <v>4</v>
      </c>
      <c r="S9" t="s">
        <v>171</v>
      </c>
      <c r="U9" t="e">
        <f>VLOOKUP($G9,'CONSO GSTR-1'!$G$2:$T$45,1,)</f>
        <v>#N/A</v>
      </c>
      <c r="V9" t="e">
        <f>VLOOKUP($G9,'CONSO GSTR-1'!$G$2:$U$45,15,)</f>
        <v>#N/A</v>
      </c>
      <c r="W9" t="e">
        <f>VLOOKUP($G9,'CONSO GSTR-1'!$G$2:$T$45,8,)</f>
        <v>#N/A</v>
      </c>
      <c r="X9" t="e">
        <f>VLOOKUP($G9,'CONSO GSTR-1'!$G$2:$T$45,9,)</f>
        <v>#N/A</v>
      </c>
      <c r="Y9" t="e">
        <f>VLOOKUP($G9,'CONSO GSTR-1'!$G$2:$T$45,10,)</f>
        <v>#N/A</v>
      </c>
      <c r="Z9" t="e">
        <f>VLOOKUP($G9,'CONSO GSTR-1'!$G$2:$T$45,11,)</f>
        <v>#N/A</v>
      </c>
      <c r="AA9" t="e">
        <f>VLOOKUP($G9,'CONSO GSTR-1'!$G$2:$T$45,14,)</f>
        <v>#N/A</v>
      </c>
      <c r="AC9" t="e">
        <f t="shared" si="1"/>
        <v>#N/A</v>
      </c>
      <c r="AD9" t="e">
        <f t="shared" si="2"/>
        <v>#N/A</v>
      </c>
      <c r="AE9" t="e">
        <f t="shared" si="3"/>
        <v>#N/A</v>
      </c>
      <c r="AF9" t="e">
        <f t="shared" si="4"/>
        <v>#N/A</v>
      </c>
      <c r="AG9" t="e">
        <f t="shared" si="5"/>
        <v>#N/A</v>
      </c>
      <c r="AH9" t="e">
        <f t="shared" si="0"/>
        <v>#N/A</v>
      </c>
    </row>
    <row r="10" spans="1:34" ht="36" hidden="1">
      <c r="A10" t="s">
        <v>947</v>
      </c>
      <c r="B10" s="2" t="s">
        <v>25</v>
      </c>
      <c r="C10" s="2">
        <v>1710061725</v>
      </c>
      <c r="D10" s="2" t="s">
        <v>29</v>
      </c>
      <c r="E10" s="2" t="s">
        <v>30</v>
      </c>
      <c r="F10" s="3">
        <v>45031</v>
      </c>
      <c r="G10" s="2" t="s">
        <v>31</v>
      </c>
      <c r="H10" s="2">
        <v>998631</v>
      </c>
      <c r="I10" s="2">
        <v>19445.72</v>
      </c>
      <c r="J10" s="2">
        <v>0</v>
      </c>
      <c r="K10" s="2">
        <v>1750.11</v>
      </c>
      <c r="L10" s="2">
        <v>1750.11</v>
      </c>
      <c r="M10" s="2">
        <v>3500.22</v>
      </c>
      <c r="N10" s="2">
        <v>0</v>
      </c>
      <c r="O10" s="2">
        <v>3500.22</v>
      </c>
      <c r="Q10" s="2">
        <v>57849</v>
      </c>
      <c r="R10" s="4" t="s">
        <v>4</v>
      </c>
      <c r="S10" t="s">
        <v>171</v>
      </c>
      <c r="U10" t="e">
        <f>VLOOKUP($G10,'CONSO GSTR-1'!$G$2:$T$45,1,)</f>
        <v>#N/A</v>
      </c>
      <c r="V10" t="e">
        <f>VLOOKUP($G10,'CONSO GSTR-1'!$G$2:$U$45,15,)</f>
        <v>#N/A</v>
      </c>
      <c r="W10" t="e">
        <f>VLOOKUP($G10,'CONSO GSTR-1'!$G$2:$T$45,8,)</f>
        <v>#N/A</v>
      </c>
      <c r="X10" t="e">
        <f>VLOOKUP($G10,'CONSO GSTR-1'!$G$2:$T$45,9,)</f>
        <v>#N/A</v>
      </c>
      <c r="Y10" t="e">
        <f>VLOOKUP($G10,'CONSO GSTR-1'!$G$2:$T$45,10,)</f>
        <v>#N/A</v>
      </c>
      <c r="Z10" t="e">
        <f>VLOOKUP($G10,'CONSO GSTR-1'!$G$2:$T$45,11,)</f>
        <v>#N/A</v>
      </c>
      <c r="AA10" t="e">
        <f>VLOOKUP($G10,'CONSO GSTR-1'!$G$2:$T$45,14,)</f>
        <v>#N/A</v>
      </c>
      <c r="AC10" t="e">
        <f t="shared" si="1"/>
        <v>#N/A</v>
      </c>
      <c r="AD10" t="e">
        <f t="shared" si="2"/>
        <v>#N/A</v>
      </c>
      <c r="AE10" t="e">
        <f t="shared" si="3"/>
        <v>#N/A</v>
      </c>
      <c r="AF10" t="e">
        <f t="shared" si="4"/>
        <v>#N/A</v>
      </c>
      <c r="AG10" t="e">
        <f t="shared" si="5"/>
        <v>#N/A</v>
      </c>
      <c r="AH10" t="e">
        <f t="shared" si="0"/>
        <v>#N/A</v>
      </c>
    </row>
    <row r="11" spans="1:34" ht="36" hidden="1">
      <c r="A11" t="s">
        <v>947</v>
      </c>
      <c r="B11" s="2" t="s">
        <v>32</v>
      </c>
      <c r="C11" s="2">
        <v>244004294</v>
      </c>
      <c r="D11" s="2" t="s">
        <v>33</v>
      </c>
      <c r="E11" s="2" t="s">
        <v>34</v>
      </c>
      <c r="F11" s="3">
        <v>45035</v>
      </c>
      <c r="G11" s="2" t="s">
        <v>35</v>
      </c>
      <c r="H11" s="2">
        <v>998631</v>
      </c>
      <c r="I11" s="2">
        <v>15261.76</v>
      </c>
      <c r="J11" s="2">
        <v>0</v>
      </c>
      <c r="K11" s="2">
        <v>1373.56</v>
      </c>
      <c r="L11" s="2">
        <v>1373.56</v>
      </c>
      <c r="M11" s="2">
        <v>2747.12</v>
      </c>
      <c r="N11" s="2">
        <v>0</v>
      </c>
      <c r="O11" s="2">
        <v>2747.12</v>
      </c>
      <c r="Q11" s="2">
        <v>71718</v>
      </c>
      <c r="R11" s="4" t="s">
        <v>4</v>
      </c>
      <c r="S11" t="s">
        <v>171</v>
      </c>
      <c r="U11" t="e">
        <f>VLOOKUP($G11,'CONSO GSTR-1'!$G$2:$T$45,1,)</f>
        <v>#N/A</v>
      </c>
      <c r="V11" t="e">
        <f>VLOOKUP($G11,'CONSO GSTR-1'!$G$2:$U$45,15,)</f>
        <v>#N/A</v>
      </c>
      <c r="W11" t="e">
        <f>VLOOKUP($G11,'CONSO GSTR-1'!$G$2:$T$45,8,)</f>
        <v>#N/A</v>
      </c>
      <c r="X11" t="e">
        <f>VLOOKUP($G11,'CONSO GSTR-1'!$G$2:$T$45,9,)</f>
        <v>#N/A</v>
      </c>
      <c r="Y11" t="e">
        <f>VLOOKUP($G11,'CONSO GSTR-1'!$G$2:$T$45,10,)</f>
        <v>#N/A</v>
      </c>
      <c r="Z11" t="e">
        <f>VLOOKUP($G11,'CONSO GSTR-1'!$G$2:$T$45,11,)</f>
        <v>#N/A</v>
      </c>
      <c r="AA11" t="e">
        <f>VLOOKUP($G11,'CONSO GSTR-1'!$G$2:$T$45,14,)</f>
        <v>#N/A</v>
      </c>
      <c r="AC11" t="e">
        <f t="shared" si="1"/>
        <v>#N/A</v>
      </c>
      <c r="AD11" t="e">
        <f t="shared" si="2"/>
        <v>#N/A</v>
      </c>
      <c r="AE11" t="e">
        <f t="shared" si="3"/>
        <v>#N/A</v>
      </c>
      <c r="AF11" t="e">
        <f t="shared" si="4"/>
        <v>#N/A</v>
      </c>
      <c r="AG11" t="e">
        <f t="shared" si="5"/>
        <v>#N/A</v>
      </c>
      <c r="AH11" t="e">
        <f t="shared" si="0"/>
        <v>#N/A</v>
      </c>
    </row>
    <row r="12" spans="1:34" ht="36" hidden="1">
      <c r="A12" t="s">
        <v>947</v>
      </c>
      <c r="B12" s="2" t="s">
        <v>32</v>
      </c>
      <c r="C12" s="2">
        <v>2780032473</v>
      </c>
      <c r="D12" s="2" t="s">
        <v>36</v>
      </c>
      <c r="E12" s="2" t="s">
        <v>37</v>
      </c>
      <c r="F12" s="3">
        <v>45032</v>
      </c>
      <c r="G12" s="2" t="s">
        <v>38</v>
      </c>
      <c r="H12" s="2">
        <v>998631</v>
      </c>
      <c r="I12" s="2">
        <v>17335.240000000002</v>
      </c>
      <c r="J12" s="2">
        <v>0</v>
      </c>
      <c r="K12" s="2">
        <v>1560.17</v>
      </c>
      <c r="L12" s="2">
        <v>1560.17</v>
      </c>
      <c r="M12" s="2">
        <v>3120.34</v>
      </c>
      <c r="N12" s="2">
        <v>0</v>
      </c>
      <c r="O12" s="2">
        <v>3120.34</v>
      </c>
      <c r="Q12" s="2">
        <v>329090</v>
      </c>
      <c r="R12" s="4" t="s">
        <v>4</v>
      </c>
      <c r="S12" t="s">
        <v>171</v>
      </c>
      <c r="U12" t="e">
        <f>VLOOKUP($G12,'CONSO GSTR-1'!$G$2:$T$45,1,)</f>
        <v>#N/A</v>
      </c>
      <c r="V12" t="e">
        <f>VLOOKUP($G12,'CONSO GSTR-1'!$G$2:$U$45,15,)</f>
        <v>#N/A</v>
      </c>
      <c r="W12" t="e">
        <f>VLOOKUP($G12,'CONSO GSTR-1'!$G$2:$T$45,8,)</f>
        <v>#N/A</v>
      </c>
      <c r="X12" t="e">
        <f>VLOOKUP($G12,'CONSO GSTR-1'!$G$2:$T$45,9,)</f>
        <v>#N/A</v>
      </c>
      <c r="Y12" t="e">
        <f>VLOOKUP($G12,'CONSO GSTR-1'!$G$2:$T$45,10,)</f>
        <v>#N/A</v>
      </c>
      <c r="Z12" t="e">
        <f>VLOOKUP($G12,'CONSO GSTR-1'!$G$2:$T$45,11,)</f>
        <v>#N/A</v>
      </c>
      <c r="AA12" t="e">
        <f>VLOOKUP($G12,'CONSO GSTR-1'!$G$2:$T$45,14,)</f>
        <v>#N/A</v>
      </c>
      <c r="AC12" t="e">
        <f t="shared" si="1"/>
        <v>#N/A</v>
      </c>
      <c r="AD12" t="e">
        <f t="shared" si="2"/>
        <v>#N/A</v>
      </c>
      <c r="AE12" t="e">
        <f t="shared" si="3"/>
        <v>#N/A</v>
      </c>
      <c r="AF12" t="e">
        <f t="shared" si="4"/>
        <v>#N/A</v>
      </c>
      <c r="AG12" t="e">
        <f t="shared" si="5"/>
        <v>#N/A</v>
      </c>
      <c r="AH12" t="e">
        <f t="shared" si="0"/>
        <v>#N/A</v>
      </c>
    </row>
    <row r="13" spans="1:34" ht="36" hidden="1">
      <c r="A13" t="s">
        <v>947</v>
      </c>
      <c r="B13" s="2" t="s">
        <v>32</v>
      </c>
      <c r="C13" s="2">
        <v>810011383</v>
      </c>
      <c r="D13" s="2" t="s">
        <v>39</v>
      </c>
      <c r="E13" s="2" t="s">
        <v>40</v>
      </c>
      <c r="F13" s="3">
        <v>45031</v>
      </c>
      <c r="G13" s="2" t="s">
        <v>41</v>
      </c>
      <c r="H13" s="2">
        <v>998631</v>
      </c>
      <c r="I13" s="2">
        <v>21415.599999999999</v>
      </c>
      <c r="J13" s="2">
        <v>0</v>
      </c>
      <c r="K13" s="2">
        <v>1927.4</v>
      </c>
      <c r="L13" s="2">
        <v>1927.4</v>
      </c>
      <c r="M13" s="2">
        <v>3854.8</v>
      </c>
      <c r="N13" s="2">
        <v>0</v>
      </c>
      <c r="O13" s="2">
        <v>3854.8</v>
      </c>
      <c r="Q13" s="2">
        <v>118177</v>
      </c>
      <c r="R13" s="4" t="s">
        <v>4</v>
      </c>
      <c r="S13" t="s">
        <v>171</v>
      </c>
      <c r="U13" t="e">
        <f>VLOOKUP($G13,'CONSO GSTR-1'!$G$2:$T$45,1,)</f>
        <v>#N/A</v>
      </c>
      <c r="V13" t="e">
        <f>VLOOKUP($G13,'CONSO GSTR-1'!$G$2:$U$45,15,)</f>
        <v>#N/A</v>
      </c>
      <c r="W13" t="e">
        <f>VLOOKUP($G13,'CONSO GSTR-1'!$G$2:$T$45,8,)</f>
        <v>#N/A</v>
      </c>
      <c r="X13" t="e">
        <f>VLOOKUP($G13,'CONSO GSTR-1'!$G$2:$T$45,9,)</f>
        <v>#N/A</v>
      </c>
      <c r="Y13" t="e">
        <f>VLOOKUP($G13,'CONSO GSTR-1'!$G$2:$T$45,10,)</f>
        <v>#N/A</v>
      </c>
      <c r="Z13" t="e">
        <f>VLOOKUP($G13,'CONSO GSTR-1'!$G$2:$T$45,11,)</f>
        <v>#N/A</v>
      </c>
      <c r="AA13" t="e">
        <f>VLOOKUP($G13,'CONSO GSTR-1'!$G$2:$T$45,14,)</f>
        <v>#N/A</v>
      </c>
      <c r="AC13" t="e">
        <f t="shared" si="1"/>
        <v>#N/A</v>
      </c>
      <c r="AD13" t="e">
        <f t="shared" si="2"/>
        <v>#N/A</v>
      </c>
      <c r="AE13" t="e">
        <f t="shared" si="3"/>
        <v>#N/A</v>
      </c>
      <c r="AF13" t="e">
        <f t="shared" si="4"/>
        <v>#N/A</v>
      </c>
      <c r="AG13" t="e">
        <f t="shared" si="5"/>
        <v>#N/A</v>
      </c>
      <c r="AH13" t="e">
        <f t="shared" si="0"/>
        <v>#N/A</v>
      </c>
    </row>
    <row r="14" spans="1:34" ht="36" hidden="1">
      <c r="A14" t="s">
        <v>947</v>
      </c>
      <c r="B14" s="2" t="s">
        <v>32</v>
      </c>
      <c r="C14" s="2">
        <v>890082772</v>
      </c>
      <c r="D14" s="2" t="s">
        <v>42</v>
      </c>
      <c r="E14" s="2" t="s">
        <v>43</v>
      </c>
      <c r="F14" s="3">
        <v>45035</v>
      </c>
      <c r="G14" s="2" t="s">
        <v>44</v>
      </c>
      <c r="H14" s="2">
        <v>998631</v>
      </c>
      <c r="I14" s="2">
        <v>21930.639999999999</v>
      </c>
      <c r="J14" s="2">
        <v>0</v>
      </c>
      <c r="K14" s="2">
        <v>1973.76</v>
      </c>
      <c r="L14" s="2">
        <v>1973.76</v>
      </c>
      <c r="M14" s="2">
        <v>3947.52</v>
      </c>
      <c r="N14" s="2">
        <v>0</v>
      </c>
      <c r="O14" s="2">
        <v>3947.52</v>
      </c>
      <c r="Q14" s="2">
        <v>87894</v>
      </c>
      <c r="R14" s="4" t="s">
        <v>4</v>
      </c>
      <c r="S14" t="s">
        <v>171</v>
      </c>
      <c r="U14" t="e">
        <f>VLOOKUP($G14,'CONSO GSTR-1'!$G$2:$T$45,1,)</f>
        <v>#N/A</v>
      </c>
      <c r="V14" t="e">
        <f>VLOOKUP($G14,'CONSO GSTR-1'!$G$2:$U$45,15,)</f>
        <v>#N/A</v>
      </c>
      <c r="W14" t="e">
        <f>VLOOKUP($G14,'CONSO GSTR-1'!$G$2:$T$45,8,)</f>
        <v>#N/A</v>
      </c>
      <c r="X14" t="e">
        <f>VLOOKUP($G14,'CONSO GSTR-1'!$G$2:$T$45,9,)</f>
        <v>#N/A</v>
      </c>
      <c r="Y14" t="e">
        <f>VLOOKUP($G14,'CONSO GSTR-1'!$G$2:$T$45,10,)</f>
        <v>#N/A</v>
      </c>
      <c r="Z14" t="e">
        <f>VLOOKUP($G14,'CONSO GSTR-1'!$G$2:$T$45,11,)</f>
        <v>#N/A</v>
      </c>
      <c r="AA14" t="e">
        <f>VLOOKUP($G14,'CONSO GSTR-1'!$G$2:$T$45,14,)</f>
        <v>#N/A</v>
      </c>
      <c r="AC14" t="e">
        <f t="shared" si="1"/>
        <v>#N/A</v>
      </c>
      <c r="AD14" t="e">
        <f t="shared" si="2"/>
        <v>#N/A</v>
      </c>
      <c r="AE14" t="e">
        <f t="shared" si="3"/>
        <v>#N/A</v>
      </c>
      <c r="AF14" t="e">
        <f t="shared" si="4"/>
        <v>#N/A</v>
      </c>
      <c r="AG14" t="e">
        <f t="shared" si="5"/>
        <v>#N/A</v>
      </c>
      <c r="AH14" t="e">
        <f t="shared" si="0"/>
        <v>#N/A</v>
      </c>
    </row>
    <row r="15" spans="1:34" ht="36" hidden="1">
      <c r="A15" t="s">
        <v>947</v>
      </c>
      <c r="B15" s="2" t="s">
        <v>45</v>
      </c>
      <c r="C15" s="2">
        <v>4300251085</v>
      </c>
      <c r="D15" s="2" t="s">
        <v>46</v>
      </c>
      <c r="E15" s="2" t="s">
        <v>47</v>
      </c>
      <c r="F15" s="3">
        <v>45034</v>
      </c>
      <c r="G15" s="2" t="s">
        <v>48</v>
      </c>
      <c r="H15" s="2">
        <v>998631</v>
      </c>
      <c r="I15" s="2">
        <v>14321.96</v>
      </c>
      <c r="J15" s="2">
        <v>0</v>
      </c>
      <c r="K15" s="2">
        <v>1288.98</v>
      </c>
      <c r="L15" s="2">
        <v>1288.98</v>
      </c>
      <c r="M15" s="2">
        <v>2577.96</v>
      </c>
      <c r="N15" s="2">
        <v>0</v>
      </c>
      <c r="O15" s="2">
        <v>2577.96</v>
      </c>
      <c r="Q15" s="2">
        <v>222028</v>
      </c>
      <c r="R15" s="4" t="s">
        <v>4</v>
      </c>
      <c r="S15" t="s">
        <v>171</v>
      </c>
      <c r="U15" t="e">
        <f>VLOOKUP($G15,'CONSO GSTR-1'!$G$2:$T$45,1,)</f>
        <v>#N/A</v>
      </c>
      <c r="V15" t="e">
        <f>VLOOKUP($G15,'CONSO GSTR-1'!$G$2:$U$45,15,)</f>
        <v>#N/A</v>
      </c>
      <c r="W15" t="e">
        <f>VLOOKUP($G15,'CONSO GSTR-1'!$G$2:$T$45,8,)</f>
        <v>#N/A</v>
      </c>
      <c r="X15" t="e">
        <f>VLOOKUP($G15,'CONSO GSTR-1'!$G$2:$T$45,9,)</f>
        <v>#N/A</v>
      </c>
      <c r="Y15" t="e">
        <f>VLOOKUP($G15,'CONSO GSTR-1'!$G$2:$T$45,10,)</f>
        <v>#N/A</v>
      </c>
      <c r="Z15" t="e">
        <f>VLOOKUP($G15,'CONSO GSTR-1'!$G$2:$T$45,11,)</f>
        <v>#N/A</v>
      </c>
      <c r="AA15" t="e">
        <f>VLOOKUP($G15,'CONSO GSTR-1'!$G$2:$T$45,14,)</f>
        <v>#N/A</v>
      </c>
      <c r="AC15" t="e">
        <f t="shared" si="1"/>
        <v>#N/A</v>
      </c>
      <c r="AD15" t="e">
        <f t="shared" si="2"/>
        <v>#N/A</v>
      </c>
      <c r="AE15" t="e">
        <f t="shared" si="3"/>
        <v>#N/A</v>
      </c>
      <c r="AF15" t="e">
        <f t="shared" si="4"/>
        <v>#N/A</v>
      </c>
      <c r="AG15" t="e">
        <f t="shared" si="5"/>
        <v>#N/A</v>
      </c>
      <c r="AH15" t="e">
        <f t="shared" si="0"/>
        <v>#N/A</v>
      </c>
    </row>
    <row r="16" spans="1:34" ht="24" hidden="1">
      <c r="A16" t="s">
        <v>947</v>
      </c>
      <c r="B16" s="2" t="s">
        <v>45</v>
      </c>
      <c r="C16" s="2">
        <v>5380021071</v>
      </c>
      <c r="D16" s="2" t="s">
        <v>49</v>
      </c>
      <c r="E16" s="2" t="s">
        <v>50</v>
      </c>
      <c r="F16" s="3">
        <v>45023</v>
      </c>
      <c r="G16" s="2" t="s">
        <v>51</v>
      </c>
      <c r="H16" s="2">
        <v>998631</v>
      </c>
      <c r="I16" s="2">
        <v>425.06</v>
      </c>
      <c r="J16" s="2">
        <v>0</v>
      </c>
      <c r="K16" s="2">
        <v>38.26</v>
      </c>
      <c r="L16" s="2">
        <v>38.26</v>
      </c>
      <c r="M16" s="2">
        <v>76.52</v>
      </c>
      <c r="N16" s="2">
        <v>0</v>
      </c>
      <c r="O16" s="2">
        <v>76.52</v>
      </c>
      <c r="Q16" s="2">
        <v>502</v>
      </c>
      <c r="R16" s="4" t="s">
        <v>4</v>
      </c>
      <c r="S16" t="s">
        <v>171</v>
      </c>
      <c r="U16" t="e">
        <f>VLOOKUP($G16,'CONSO GSTR-1'!$G$2:$T$45,1,)</f>
        <v>#N/A</v>
      </c>
      <c r="V16" t="e">
        <f>VLOOKUP($G16,'CONSO GSTR-1'!$G$2:$U$45,15,)</f>
        <v>#N/A</v>
      </c>
      <c r="W16" t="e">
        <f>VLOOKUP($G16,'CONSO GSTR-1'!$G$2:$T$45,8,)</f>
        <v>#N/A</v>
      </c>
      <c r="X16" t="e">
        <f>VLOOKUP($G16,'CONSO GSTR-1'!$G$2:$T$45,9,)</f>
        <v>#N/A</v>
      </c>
      <c r="Y16" t="e">
        <f>VLOOKUP($G16,'CONSO GSTR-1'!$G$2:$T$45,10,)</f>
        <v>#N/A</v>
      </c>
      <c r="Z16" t="e">
        <f>VLOOKUP($G16,'CONSO GSTR-1'!$G$2:$T$45,11,)</f>
        <v>#N/A</v>
      </c>
      <c r="AA16" t="e">
        <f>VLOOKUP($G16,'CONSO GSTR-1'!$G$2:$T$45,14,)</f>
        <v>#N/A</v>
      </c>
      <c r="AC16" t="e">
        <f t="shared" si="1"/>
        <v>#N/A</v>
      </c>
      <c r="AD16" t="e">
        <f t="shared" si="2"/>
        <v>#N/A</v>
      </c>
      <c r="AE16" t="e">
        <f t="shared" si="3"/>
        <v>#N/A</v>
      </c>
      <c r="AF16" t="e">
        <f t="shared" si="4"/>
        <v>#N/A</v>
      </c>
      <c r="AG16" t="e">
        <f t="shared" si="5"/>
        <v>#N/A</v>
      </c>
      <c r="AH16" t="e">
        <f t="shared" si="0"/>
        <v>#N/A</v>
      </c>
    </row>
    <row r="17" spans="1:34" ht="36" hidden="1">
      <c r="A17" t="s">
        <v>947</v>
      </c>
      <c r="B17" s="2" t="s">
        <v>45</v>
      </c>
      <c r="C17" s="2">
        <v>41000582</v>
      </c>
      <c r="D17" s="2" t="s">
        <v>52</v>
      </c>
      <c r="E17" s="2" t="s">
        <v>53</v>
      </c>
      <c r="F17" s="3">
        <v>45020</v>
      </c>
      <c r="G17" s="2" t="s">
        <v>54</v>
      </c>
      <c r="H17" s="2">
        <v>998631</v>
      </c>
      <c r="I17" s="2">
        <v>865.8</v>
      </c>
      <c r="J17" s="2">
        <v>0</v>
      </c>
      <c r="K17" s="2">
        <v>77.92</v>
      </c>
      <c r="L17" s="2">
        <v>77.92</v>
      </c>
      <c r="M17" s="2">
        <v>155.84</v>
      </c>
      <c r="N17" s="2">
        <v>0</v>
      </c>
      <c r="O17" s="2">
        <v>155.84</v>
      </c>
      <c r="Q17" s="2">
        <v>3197</v>
      </c>
      <c r="R17" s="4" t="s">
        <v>4</v>
      </c>
      <c r="S17" t="s">
        <v>171</v>
      </c>
      <c r="U17" t="e">
        <f>VLOOKUP($G17,'CONSO GSTR-1'!$G$2:$T$45,1,)</f>
        <v>#N/A</v>
      </c>
      <c r="V17" t="e">
        <f>VLOOKUP($G17,'CONSO GSTR-1'!$G$2:$U$45,15,)</f>
        <v>#N/A</v>
      </c>
      <c r="W17" t="e">
        <f>VLOOKUP($G17,'CONSO GSTR-1'!$G$2:$T$45,8,)</f>
        <v>#N/A</v>
      </c>
      <c r="X17" t="e">
        <f>VLOOKUP($G17,'CONSO GSTR-1'!$G$2:$T$45,9,)</f>
        <v>#N/A</v>
      </c>
      <c r="Y17" t="e">
        <f>VLOOKUP($G17,'CONSO GSTR-1'!$G$2:$T$45,10,)</f>
        <v>#N/A</v>
      </c>
      <c r="Z17" t="e">
        <f>VLOOKUP($G17,'CONSO GSTR-1'!$G$2:$T$45,11,)</f>
        <v>#N/A</v>
      </c>
      <c r="AA17" t="e">
        <f>VLOOKUP($G17,'CONSO GSTR-1'!$G$2:$T$45,14,)</f>
        <v>#N/A</v>
      </c>
      <c r="AC17" t="e">
        <f t="shared" si="1"/>
        <v>#N/A</v>
      </c>
      <c r="AD17" t="e">
        <f t="shared" si="2"/>
        <v>#N/A</v>
      </c>
      <c r="AE17" t="e">
        <f t="shared" si="3"/>
        <v>#N/A</v>
      </c>
      <c r="AF17" t="e">
        <f t="shared" si="4"/>
        <v>#N/A</v>
      </c>
      <c r="AG17" t="e">
        <f t="shared" si="5"/>
        <v>#N/A</v>
      </c>
      <c r="AH17" t="e">
        <f t="shared" si="0"/>
        <v>#N/A</v>
      </c>
    </row>
    <row r="18" spans="1:34" ht="36" hidden="1">
      <c r="A18" t="s">
        <v>947</v>
      </c>
      <c r="B18" s="2" t="s">
        <v>55</v>
      </c>
      <c r="C18" s="2">
        <v>10007784</v>
      </c>
      <c r="D18" s="2" t="s">
        <v>56</v>
      </c>
      <c r="E18" s="2" t="s">
        <v>57</v>
      </c>
      <c r="F18" s="3">
        <v>45035</v>
      </c>
      <c r="G18" s="2" t="s">
        <v>58</v>
      </c>
      <c r="H18" s="2">
        <v>998631</v>
      </c>
      <c r="I18" s="2">
        <v>380.66</v>
      </c>
      <c r="J18" s="2">
        <v>0</v>
      </c>
      <c r="K18" s="2">
        <v>34.26</v>
      </c>
      <c r="L18" s="2">
        <v>34.26</v>
      </c>
      <c r="M18" s="2">
        <v>68.52</v>
      </c>
      <c r="N18" s="2">
        <v>0</v>
      </c>
      <c r="O18" s="2">
        <v>68.52</v>
      </c>
      <c r="Q18" s="2">
        <v>449</v>
      </c>
      <c r="R18" s="4" t="s">
        <v>4</v>
      </c>
      <c r="S18" t="s">
        <v>171</v>
      </c>
      <c r="U18" t="e">
        <f>VLOOKUP($G18,'CONSO GSTR-1'!$G$2:$T$45,1,)</f>
        <v>#N/A</v>
      </c>
      <c r="V18" t="e">
        <f>VLOOKUP($G18,'CONSO GSTR-1'!$G$2:$U$45,15,)</f>
        <v>#N/A</v>
      </c>
      <c r="W18" t="e">
        <f>VLOOKUP($G18,'CONSO GSTR-1'!$G$2:$T$45,8,)</f>
        <v>#N/A</v>
      </c>
      <c r="X18" t="e">
        <f>VLOOKUP($G18,'CONSO GSTR-1'!$G$2:$T$45,9,)</f>
        <v>#N/A</v>
      </c>
      <c r="Y18" t="e">
        <f>VLOOKUP($G18,'CONSO GSTR-1'!$G$2:$T$45,10,)</f>
        <v>#N/A</v>
      </c>
      <c r="Z18" t="e">
        <f>VLOOKUP($G18,'CONSO GSTR-1'!$G$2:$T$45,11,)</f>
        <v>#N/A</v>
      </c>
      <c r="AA18" t="e">
        <f>VLOOKUP($G18,'CONSO GSTR-1'!$G$2:$T$45,14,)</f>
        <v>#N/A</v>
      </c>
      <c r="AC18" t="e">
        <f t="shared" si="1"/>
        <v>#N/A</v>
      </c>
      <c r="AD18" t="e">
        <f t="shared" si="2"/>
        <v>#N/A</v>
      </c>
      <c r="AE18" t="e">
        <f t="shared" si="3"/>
        <v>#N/A</v>
      </c>
      <c r="AF18" t="e">
        <f t="shared" si="4"/>
        <v>#N/A</v>
      </c>
      <c r="AG18" t="e">
        <f t="shared" si="5"/>
        <v>#N/A</v>
      </c>
      <c r="AH18" t="e">
        <f t="shared" si="0"/>
        <v>#N/A</v>
      </c>
    </row>
    <row r="19" spans="1:34" ht="24" hidden="1">
      <c r="A19" t="s">
        <v>947</v>
      </c>
      <c r="B19" s="2" t="s">
        <v>55</v>
      </c>
      <c r="C19" s="2">
        <v>42007741</v>
      </c>
      <c r="D19" s="2" t="s">
        <v>59</v>
      </c>
      <c r="E19" s="2" t="s">
        <v>60</v>
      </c>
      <c r="F19" s="3">
        <v>45033</v>
      </c>
      <c r="G19" s="2" t="s">
        <v>61</v>
      </c>
      <c r="H19" s="2">
        <v>998631</v>
      </c>
      <c r="I19" s="2">
        <v>9961.8799999999992</v>
      </c>
      <c r="J19" s="2">
        <v>0</v>
      </c>
      <c r="K19" s="2">
        <v>896.57</v>
      </c>
      <c r="L19" s="2">
        <v>896.57</v>
      </c>
      <c r="M19" s="2">
        <v>1793.14</v>
      </c>
      <c r="N19" s="2">
        <v>0</v>
      </c>
      <c r="O19" s="2">
        <v>1793.14</v>
      </c>
      <c r="Q19" s="2">
        <v>38929</v>
      </c>
      <c r="R19" s="4" t="s">
        <v>4</v>
      </c>
      <c r="S19" t="s">
        <v>171</v>
      </c>
      <c r="U19" t="e">
        <f>VLOOKUP($G19,'CONSO GSTR-1'!$G$2:$T$45,1,)</f>
        <v>#N/A</v>
      </c>
      <c r="V19" t="e">
        <f>VLOOKUP($G19,'CONSO GSTR-1'!$G$2:$U$45,15,)</f>
        <v>#N/A</v>
      </c>
      <c r="W19" t="e">
        <f>VLOOKUP($G19,'CONSO GSTR-1'!$G$2:$T$45,8,)</f>
        <v>#N/A</v>
      </c>
      <c r="X19" t="e">
        <f>VLOOKUP($G19,'CONSO GSTR-1'!$G$2:$T$45,9,)</f>
        <v>#N/A</v>
      </c>
      <c r="Y19" t="e">
        <f>VLOOKUP($G19,'CONSO GSTR-1'!$G$2:$T$45,10,)</f>
        <v>#N/A</v>
      </c>
      <c r="Z19" t="e">
        <f>VLOOKUP($G19,'CONSO GSTR-1'!$G$2:$T$45,11,)</f>
        <v>#N/A</v>
      </c>
      <c r="AA19" t="e">
        <f>VLOOKUP($G19,'CONSO GSTR-1'!$G$2:$T$45,14,)</f>
        <v>#N/A</v>
      </c>
      <c r="AC19" t="e">
        <f t="shared" si="1"/>
        <v>#N/A</v>
      </c>
      <c r="AD19" t="e">
        <f t="shared" si="2"/>
        <v>#N/A</v>
      </c>
      <c r="AE19" t="e">
        <f t="shared" si="3"/>
        <v>#N/A</v>
      </c>
      <c r="AF19" t="e">
        <f t="shared" si="4"/>
        <v>#N/A</v>
      </c>
      <c r="AG19" t="e">
        <f t="shared" si="5"/>
        <v>#N/A</v>
      </c>
      <c r="AH19" t="e">
        <f t="shared" si="0"/>
        <v>#N/A</v>
      </c>
    </row>
    <row r="20" spans="1:34" ht="36" hidden="1">
      <c r="A20" t="s">
        <v>947</v>
      </c>
      <c r="B20" s="2" t="s">
        <v>55</v>
      </c>
      <c r="C20" s="2">
        <v>570022203</v>
      </c>
      <c r="D20" s="2" t="s">
        <v>62</v>
      </c>
      <c r="E20" s="2" t="s">
        <v>63</v>
      </c>
      <c r="F20" s="3">
        <v>45033</v>
      </c>
      <c r="G20" s="2" t="s">
        <v>64</v>
      </c>
      <c r="H20" s="2">
        <v>998631</v>
      </c>
      <c r="I20" s="2">
        <v>22254.76</v>
      </c>
      <c r="J20" s="2">
        <v>0</v>
      </c>
      <c r="K20" s="2">
        <v>2002.93</v>
      </c>
      <c r="L20" s="2">
        <v>2002.93</v>
      </c>
      <c r="M20" s="2">
        <v>4005.86</v>
      </c>
      <c r="N20" s="2">
        <v>0</v>
      </c>
      <c r="O20" s="2">
        <v>4005.86</v>
      </c>
      <c r="Q20" s="2">
        <v>92129</v>
      </c>
      <c r="R20" s="4" t="s">
        <v>4</v>
      </c>
      <c r="S20" t="s">
        <v>171</v>
      </c>
      <c r="U20" t="e">
        <f>VLOOKUP($G20,'CONSO GSTR-1'!$G$2:$T$45,1,)</f>
        <v>#N/A</v>
      </c>
      <c r="V20" t="e">
        <f>VLOOKUP($G20,'CONSO GSTR-1'!$G$2:$U$45,15,)</f>
        <v>#N/A</v>
      </c>
      <c r="W20" t="e">
        <f>VLOOKUP($G20,'CONSO GSTR-1'!$G$2:$T$45,8,)</f>
        <v>#N/A</v>
      </c>
      <c r="X20" t="e">
        <f>VLOOKUP($G20,'CONSO GSTR-1'!$G$2:$T$45,9,)</f>
        <v>#N/A</v>
      </c>
      <c r="Y20" t="e">
        <f>VLOOKUP($G20,'CONSO GSTR-1'!$G$2:$T$45,10,)</f>
        <v>#N/A</v>
      </c>
      <c r="Z20" t="e">
        <f>VLOOKUP($G20,'CONSO GSTR-1'!$G$2:$T$45,11,)</f>
        <v>#N/A</v>
      </c>
      <c r="AA20" t="e">
        <f>VLOOKUP($G20,'CONSO GSTR-1'!$G$2:$T$45,14,)</f>
        <v>#N/A</v>
      </c>
      <c r="AC20" t="e">
        <f t="shared" si="1"/>
        <v>#N/A</v>
      </c>
      <c r="AD20" t="e">
        <f t="shared" si="2"/>
        <v>#N/A</v>
      </c>
      <c r="AE20" t="e">
        <f t="shared" si="3"/>
        <v>#N/A</v>
      </c>
      <c r="AF20" t="e">
        <f t="shared" si="4"/>
        <v>#N/A</v>
      </c>
      <c r="AG20" t="e">
        <f t="shared" si="5"/>
        <v>#N/A</v>
      </c>
      <c r="AH20" t="e">
        <f t="shared" si="0"/>
        <v>#N/A</v>
      </c>
    </row>
    <row r="21" spans="1:34" ht="36" hidden="1">
      <c r="A21" t="s">
        <v>947</v>
      </c>
      <c r="B21" s="2" t="s">
        <v>65</v>
      </c>
      <c r="C21" s="2">
        <v>309001722</v>
      </c>
      <c r="D21" s="2" t="s">
        <v>66</v>
      </c>
      <c r="E21" s="2" t="s">
        <v>67</v>
      </c>
      <c r="F21" s="3">
        <v>45042</v>
      </c>
      <c r="G21" s="2" t="s">
        <v>68</v>
      </c>
      <c r="H21" s="2">
        <v>998631</v>
      </c>
      <c r="I21" s="2">
        <v>18260.240000000002</v>
      </c>
      <c r="J21" s="2">
        <v>0</v>
      </c>
      <c r="K21" s="2">
        <v>1643.42</v>
      </c>
      <c r="L21" s="2">
        <v>1643.42</v>
      </c>
      <c r="M21" s="2">
        <v>3286.84</v>
      </c>
      <c r="N21" s="2">
        <v>0</v>
      </c>
      <c r="O21" s="2">
        <v>3286.84</v>
      </c>
      <c r="Q21" s="2">
        <v>64804</v>
      </c>
      <c r="R21" s="4" t="s">
        <v>4</v>
      </c>
      <c r="S21" t="s">
        <v>171</v>
      </c>
      <c r="U21" t="e">
        <f>VLOOKUP($G21,'CONSO GSTR-1'!$G$2:$T$45,1,)</f>
        <v>#N/A</v>
      </c>
      <c r="V21" t="e">
        <f>VLOOKUP($G21,'CONSO GSTR-1'!$G$2:$U$45,15,)</f>
        <v>#N/A</v>
      </c>
      <c r="W21" t="e">
        <f>VLOOKUP($G21,'CONSO GSTR-1'!$G$2:$T$45,8,)</f>
        <v>#N/A</v>
      </c>
      <c r="X21" t="e">
        <f>VLOOKUP($G21,'CONSO GSTR-1'!$G$2:$T$45,9,)</f>
        <v>#N/A</v>
      </c>
      <c r="Y21" t="e">
        <f>VLOOKUP($G21,'CONSO GSTR-1'!$G$2:$T$45,10,)</f>
        <v>#N/A</v>
      </c>
      <c r="Z21" t="e">
        <f>VLOOKUP($G21,'CONSO GSTR-1'!$G$2:$T$45,11,)</f>
        <v>#N/A</v>
      </c>
      <c r="AA21" t="e">
        <f>VLOOKUP($G21,'CONSO GSTR-1'!$G$2:$T$45,14,)</f>
        <v>#N/A</v>
      </c>
      <c r="AC21" t="e">
        <f t="shared" si="1"/>
        <v>#N/A</v>
      </c>
      <c r="AD21" t="e">
        <f t="shared" si="2"/>
        <v>#N/A</v>
      </c>
      <c r="AE21" t="e">
        <f t="shared" si="3"/>
        <v>#N/A</v>
      </c>
      <c r="AF21" t="e">
        <f t="shared" si="4"/>
        <v>#N/A</v>
      </c>
      <c r="AG21" t="e">
        <f t="shared" si="5"/>
        <v>#N/A</v>
      </c>
      <c r="AH21" t="e">
        <f t="shared" si="0"/>
        <v>#N/A</v>
      </c>
    </row>
    <row r="22" spans="1:34" ht="36" hidden="1">
      <c r="A22" t="s">
        <v>947</v>
      </c>
      <c r="B22" s="2" t="s">
        <v>69</v>
      </c>
      <c r="C22" s="2">
        <v>507006487</v>
      </c>
      <c r="D22" s="2" t="s">
        <v>70</v>
      </c>
      <c r="E22" s="2" t="s">
        <v>71</v>
      </c>
      <c r="F22" s="3">
        <v>45034</v>
      </c>
      <c r="G22" s="2" t="s">
        <v>72</v>
      </c>
      <c r="H22" s="2">
        <v>998631</v>
      </c>
      <c r="I22" s="2">
        <v>11188.8</v>
      </c>
      <c r="J22" s="2">
        <v>0</v>
      </c>
      <c r="K22" s="2">
        <v>1006.99</v>
      </c>
      <c r="L22" s="2">
        <v>1006.99</v>
      </c>
      <c r="M22" s="2">
        <v>2013.98</v>
      </c>
      <c r="N22" s="2">
        <v>0</v>
      </c>
      <c r="O22" s="2">
        <v>2013.98</v>
      </c>
      <c r="Q22" s="2">
        <v>190109</v>
      </c>
      <c r="R22" s="4" t="s">
        <v>4</v>
      </c>
      <c r="S22" t="s">
        <v>171</v>
      </c>
      <c r="U22" t="e">
        <f>VLOOKUP($G22,'CONSO GSTR-1'!$G$2:$T$45,1,)</f>
        <v>#N/A</v>
      </c>
      <c r="V22" t="e">
        <f>VLOOKUP($G22,'CONSO GSTR-1'!$G$2:$U$45,15,)</f>
        <v>#N/A</v>
      </c>
      <c r="W22" t="e">
        <f>VLOOKUP($G22,'CONSO GSTR-1'!$G$2:$T$45,8,)</f>
        <v>#N/A</v>
      </c>
      <c r="X22" t="e">
        <f>VLOOKUP($G22,'CONSO GSTR-1'!$G$2:$T$45,9,)</f>
        <v>#N/A</v>
      </c>
      <c r="Y22" t="e">
        <f>VLOOKUP($G22,'CONSO GSTR-1'!$G$2:$T$45,10,)</f>
        <v>#N/A</v>
      </c>
      <c r="Z22" t="e">
        <f>VLOOKUP($G22,'CONSO GSTR-1'!$G$2:$T$45,11,)</f>
        <v>#N/A</v>
      </c>
      <c r="AA22" t="e">
        <f>VLOOKUP($G22,'CONSO GSTR-1'!$G$2:$T$45,14,)</f>
        <v>#N/A</v>
      </c>
      <c r="AC22" t="e">
        <f t="shared" si="1"/>
        <v>#N/A</v>
      </c>
      <c r="AD22" t="e">
        <f t="shared" si="2"/>
        <v>#N/A</v>
      </c>
      <c r="AE22" t="e">
        <f t="shared" si="3"/>
        <v>#N/A</v>
      </c>
      <c r="AF22" t="e">
        <f t="shared" si="4"/>
        <v>#N/A</v>
      </c>
      <c r="AG22" t="e">
        <f t="shared" si="5"/>
        <v>#N/A</v>
      </c>
      <c r="AH22" t="e">
        <f t="shared" si="0"/>
        <v>#N/A</v>
      </c>
    </row>
    <row r="23" spans="1:34" ht="36" hidden="1">
      <c r="A23" t="s">
        <v>947</v>
      </c>
      <c r="B23" s="2" t="s">
        <v>73</v>
      </c>
      <c r="C23" s="2">
        <v>2250132116</v>
      </c>
      <c r="D23" s="2" t="s">
        <v>74</v>
      </c>
      <c r="E23" s="2" t="s">
        <v>75</v>
      </c>
      <c r="F23" s="3">
        <v>45030</v>
      </c>
      <c r="G23" s="2" t="s">
        <v>76</v>
      </c>
      <c r="H23" s="2">
        <v>998631</v>
      </c>
      <c r="I23" s="2">
        <v>8971.76</v>
      </c>
      <c r="J23" s="2">
        <v>0</v>
      </c>
      <c r="K23" s="2">
        <v>807.46</v>
      </c>
      <c r="L23" s="2">
        <v>807.46</v>
      </c>
      <c r="M23" s="2">
        <v>1614.92</v>
      </c>
      <c r="N23" s="2">
        <v>0</v>
      </c>
      <c r="O23" s="2">
        <v>1614.92</v>
      </c>
      <c r="Q23" s="2">
        <v>8951</v>
      </c>
      <c r="R23" s="4" t="s">
        <v>4</v>
      </c>
      <c r="S23" t="s">
        <v>171</v>
      </c>
      <c r="U23" t="e">
        <f>VLOOKUP($G23,'CONSO GSTR-1'!$G$2:$T$45,1,)</f>
        <v>#N/A</v>
      </c>
      <c r="V23" t="e">
        <f>VLOOKUP($G23,'CONSO GSTR-1'!$G$2:$U$45,15,)</f>
        <v>#N/A</v>
      </c>
      <c r="W23" t="e">
        <f>VLOOKUP($G23,'CONSO GSTR-1'!$G$2:$T$45,8,)</f>
        <v>#N/A</v>
      </c>
      <c r="X23" t="e">
        <f>VLOOKUP($G23,'CONSO GSTR-1'!$G$2:$T$45,9,)</f>
        <v>#N/A</v>
      </c>
      <c r="Y23" t="e">
        <f>VLOOKUP($G23,'CONSO GSTR-1'!$G$2:$T$45,10,)</f>
        <v>#N/A</v>
      </c>
      <c r="Z23" t="e">
        <f>VLOOKUP($G23,'CONSO GSTR-1'!$G$2:$T$45,11,)</f>
        <v>#N/A</v>
      </c>
      <c r="AA23" t="e">
        <f>VLOOKUP($G23,'CONSO GSTR-1'!$G$2:$T$45,14,)</f>
        <v>#N/A</v>
      </c>
      <c r="AC23" t="e">
        <f t="shared" si="1"/>
        <v>#N/A</v>
      </c>
      <c r="AD23" t="e">
        <f t="shared" si="2"/>
        <v>#N/A</v>
      </c>
      <c r="AE23" t="e">
        <f t="shared" si="3"/>
        <v>#N/A</v>
      </c>
      <c r="AF23" t="e">
        <f t="shared" si="4"/>
        <v>#N/A</v>
      </c>
      <c r="AG23" t="e">
        <f t="shared" si="5"/>
        <v>#N/A</v>
      </c>
      <c r="AH23" t="e">
        <f t="shared" si="0"/>
        <v>#N/A</v>
      </c>
    </row>
    <row r="24" spans="1:34" ht="84" hidden="1">
      <c r="A24" t="s">
        <v>947</v>
      </c>
      <c r="B24" s="2" t="s">
        <v>77</v>
      </c>
      <c r="C24" s="2">
        <v>298007571</v>
      </c>
      <c r="D24" s="2" t="s">
        <v>78</v>
      </c>
      <c r="E24" s="2" t="s">
        <v>79</v>
      </c>
      <c r="F24" s="3">
        <v>45031</v>
      </c>
      <c r="G24" s="2" t="s">
        <v>80</v>
      </c>
      <c r="H24" s="2">
        <v>998631</v>
      </c>
      <c r="I24" s="2">
        <v>20441.759999999998</v>
      </c>
      <c r="J24" s="2">
        <v>0</v>
      </c>
      <c r="K24" s="2">
        <v>1839.76</v>
      </c>
      <c r="L24" s="2">
        <v>1839.76</v>
      </c>
      <c r="M24" s="2">
        <v>3679.52</v>
      </c>
      <c r="N24" s="2">
        <v>0</v>
      </c>
      <c r="O24" s="2">
        <v>3679.52</v>
      </c>
      <c r="Q24" s="2">
        <v>215117</v>
      </c>
      <c r="R24" s="4" t="s">
        <v>4</v>
      </c>
      <c r="S24" t="s">
        <v>171</v>
      </c>
      <c r="U24" t="e">
        <f>VLOOKUP($G24,'CONSO GSTR-1'!$G$2:$T$45,1,)</f>
        <v>#N/A</v>
      </c>
      <c r="V24" t="e">
        <f>VLOOKUP($G24,'CONSO GSTR-1'!$G$2:$U$45,15,)</f>
        <v>#N/A</v>
      </c>
      <c r="W24" t="e">
        <f>VLOOKUP($G24,'CONSO GSTR-1'!$G$2:$T$45,8,)</f>
        <v>#N/A</v>
      </c>
      <c r="X24" t="e">
        <f>VLOOKUP($G24,'CONSO GSTR-1'!$G$2:$T$45,9,)</f>
        <v>#N/A</v>
      </c>
      <c r="Y24" t="e">
        <f>VLOOKUP($G24,'CONSO GSTR-1'!$G$2:$T$45,10,)</f>
        <v>#N/A</v>
      </c>
      <c r="Z24" t="e">
        <f>VLOOKUP($G24,'CONSO GSTR-1'!$G$2:$T$45,11,)</f>
        <v>#N/A</v>
      </c>
      <c r="AA24" t="e">
        <f>VLOOKUP($G24,'CONSO GSTR-1'!$G$2:$T$45,14,)</f>
        <v>#N/A</v>
      </c>
      <c r="AC24" t="e">
        <f t="shared" si="1"/>
        <v>#N/A</v>
      </c>
      <c r="AD24" t="e">
        <f t="shared" si="2"/>
        <v>#N/A</v>
      </c>
      <c r="AE24" t="e">
        <f t="shared" si="3"/>
        <v>#N/A</v>
      </c>
      <c r="AF24" t="e">
        <f t="shared" si="4"/>
        <v>#N/A</v>
      </c>
      <c r="AG24" t="e">
        <f t="shared" si="5"/>
        <v>#N/A</v>
      </c>
      <c r="AH24" t="e">
        <f t="shared" si="0"/>
        <v>#N/A</v>
      </c>
    </row>
    <row r="25" spans="1:34" ht="72" hidden="1">
      <c r="A25" t="s">
        <v>947</v>
      </c>
      <c r="B25" s="2" t="s">
        <v>77</v>
      </c>
      <c r="C25" s="2">
        <v>315341804</v>
      </c>
      <c r="D25" s="2" t="s">
        <v>81</v>
      </c>
      <c r="E25" s="2" t="s">
        <v>82</v>
      </c>
      <c r="F25" s="3">
        <v>45022</v>
      </c>
      <c r="G25" s="2" t="s">
        <v>83</v>
      </c>
      <c r="H25" s="2">
        <v>998631</v>
      </c>
      <c r="I25" s="2">
        <v>16482.759999999998</v>
      </c>
      <c r="J25" s="2">
        <v>0</v>
      </c>
      <c r="K25" s="2">
        <v>1483.45</v>
      </c>
      <c r="L25" s="2">
        <v>1483.45</v>
      </c>
      <c r="M25" s="2">
        <v>2966.9</v>
      </c>
      <c r="N25" s="2">
        <v>0</v>
      </c>
      <c r="O25" s="2">
        <v>2966.9</v>
      </c>
      <c r="Q25" s="2">
        <v>113101</v>
      </c>
      <c r="R25" s="4" t="s">
        <v>4</v>
      </c>
      <c r="S25" t="s">
        <v>171</v>
      </c>
      <c r="U25" t="e">
        <f>VLOOKUP($G25,'CONSO GSTR-1'!$G$2:$T$45,1,)</f>
        <v>#N/A</v>
      </c>
      <c r="V25" t="e">
        <f>VLOOKUP($G25,'CONSO GSTR-1'!$G$2:$U$45,15,)</f>
        <v>#N/A</v>
      </c>
      <c r="W25" t="e">
        <f>VLOOKUP($G25,'CONSO GSTR-1'!$G$2:$T$45,8,)</f>
        <v>#N/A</v>
      </c>
      <c r="X25" t="e">
        <f>VLOOKUP($G25,'CONSO GSTR-1'!$G$2:$T$45,9,)</f>
        <v>#N/A</v>
      </c>
      <c r="Y25" t="e">
        <f>VLOOKUP($G25,'CONSO GSTR-1'!$G$2:$T$45,10,)</f>
        <v>#N/A</v>
      </c>
      <c r="Z25" t="e">
        <f>VLOOKUP($G25,'CONSO GSTR-1'!$G$2:$T$45,11,)</f>
        <v>#N/A</v>
      </c>
      <c r="AA25" t="e">
        <f>VLOOKUP($G25,'CONSO GSTR-1'!$G$2:$T$45,14,)</f>
        <v>#N/A</v>
      </c>
      <c r="AC25" t="e">
        <f t="shared" si="1"/>
        <v>#N/A</v>
      </c>
      <c r="AD25" t="e">
        <f t="shared" si="2"/>
        <v>#N/A</v>
      </c>
      <c r="AE25" t="e">
        <f t="shared" si="3"/>
        <v>#N/A</v>
      </c>
      <c r="AF25" t="e">
        <f t="shared" si="4"/>
        <v>#N/A</v>
      </c>
      <c r="AG25" t="e">
        <f t="shared" si="5"/>
        <v>#N/A</v>
      </c>
      <c r="AH25" t="e">
        <f t="shared" si="0"/>
        <v>#N/A</v>
      </c>
    </row>
    <row r="26" spans="1:34" ht="36" hidden="1">
      <c r="A26" t="s">
        <v>947</v>
      </c>
      <c r="B26" s="2" t="s">
        <v>84</v>
      </c>
      <c r="C26" s="2">
        <v>4570071288</v>
      </c>
      <c r="D26" s="2" t="s">
        <v>85</v>
      </c>
      <c r="E26" s="2" t="s">
        <v>86</v>
      </c>
      <c r="F26" s="3">
        <v>45027</v>
      </c>
      <c r="G26" s="2" t="s">
        <v>87</v>
      </c>
      <c r="H26" s="2">
        <v>998631</v>
      </c>
      <c r="I26" s="2">
        <v>435.12</v>
      </c>
      <c r="J26" s="2">
        <v>0</v>
      </c>
      <c r="K26" s="2">
        <v>39.159999999999997</v>
      </c>
      <c r="L26" s="2">
        <v>39.159999999999997</v>
      </c>
      <c r="M26" s="2">
        <v>78.319999999999993</v>
      </c>
      <c r="N26" s="2">
        <v>0</v>
      </c>
      <c r="O26" s="2">
        <v>78.319999999999993</v>
      </c>
      <c r="Q26" s="2">
        <v>59533</v>
      </c>
      <c r="R26" s="4" t="s">
        <v>4</v>
      </c>
      <c r="S26" t="s">
        <v>171</v>
      </c>
      <c r="U26" t="e">
        <f>VLOOKUP($G26,'CONSO GSTR-1'!$G$2:$T$45,1,)</f>
        <v>#N/A</v>
      </c>
      <c r="V26" t="e">
        <f>VLOOKUP($G26,'CONSO GSTR-1'!$G$2:$U$45,15,)</f>
        <v>#N/A</v>
      </c>
      <c r="W26" t="e">
        <f>VLOOKUP($G26,'CONSO GSTR-1'!$G$2:$T$45,8,)</f>
        <v>#N/A</v>
      </c>
      <c r="X26" t="e">
        <f>VLOOKUP($G26,'CONSO GSTR-1'!$G$2:$T$45,9,)</f>
        <v>#N/A</v>
      </c>
      <c r="Y26" t="e">
        <f>VLOOKUP($G26,'CONSO GSTR-1'!$G$2:$T$45,10,)</f>
        <v>#N/A</v>
      </c>
      <c r="Z26" t="e">
        <f>VLOOKUP($G26,'CONSO GSTR-1'!$G$2:$T$45,11,)</f>
        <v>#N/A</v>
      </c>
      <c r="AA26" t="e">
        <f>VLOOKUP($G26,'CONSO GSTR-1'!$G$2:$T$45,14,)</f>
        <v>#N/A</v>
      </c>
      <c r="AC26" t="e">
        <f t="shared" si="1"/>
        <v>#N/A</v>
      </c>
      <c r="AD26" t="e">
        <f t="shared" si="2"/>
        <v>#N/A</v>
      </c>
      <c r="AE26" t="e">
        <f t="shared" si="3"/>
        <v>#N/A</v>
      </c>
      <c r="AF26" t="e">
        <f t="shared" si="4"/>
        <v>#N/A</v>
      </c>
      <c r="AG26" t="e">
        <f t="shared" si="5"/>
        <v>#N/A</v>
      </c>
      <c r="AH26" t="e">
        <f t="shared" si="0"/>
        <v>#N/A</v>
      </c>
    </row>
    <row r="27" spans="1:34" ht="72" hidden="1">
      <c r="A27" t="s">
        <v>947</v>
      </c>
      <c r="B27" s="2" t="s">
        <v>84</v>
      </c>
      <c r="C27" s="2">
        <v>437028266</v>
      </c>
      <c r="D27" s="2" t="s">
        <v>88</v>
      </c>
      <c r="E27" s="2" t="s">
        <v>89</v>
      </c>
      <c r="F27" s="3">
        <v>45032</v>
      </c>
      <c r="G27" s="2" t="s">
        <v>90</v>
      </c>
      <c r="H27" s="2">
        <v>998631</v>
      </c>
      <c r="I27" s="2">
        <v>6713.28</v>
      </c>
      <c r="J27" s="2">
        <v>0</v>
      </c>
      <c r="K27" s="2">
        <v>604.20000000000005</v>
      </c>
      <c r="L27" s="2">
        <v>604.20000000000005</v>
      </c>
      <c r="M27" s="2">
        <v>1208.4000000000001</v>
      </c>
      <c r="N27" s="2">
        <v>0</v>
      </c>
      <c r="O27" s="2">
        <v>1208.4000000000001</v>
      </c>
      <c r="Q27" s="2">
        <v>72619</v>
      </c>
      <c r="R27" s="4" t="s">
        <v>4</v>
      </c>
      <c r="S27" t="s">
        <v>171</v>
      </c>
      <c r="U27" t="e">
        <f>VLOOKUP($G27,'CONSO GSTR-1'!$G$2:$T$45,1,)</f>
        <v>#N/A</v>
      </c>
      <c r="V27" t="e">
        <f>VLOOKUP($G27,'CONSO GSTR-1'!$G$2:$U$45,15,)</f>
        <v>#N/A</v>
      </c>
      <c r="W27" t="e">
        <f>VLOOKUP($G27,'CONSO GSTR-1'!$G$2:$T$45,8,)</f>
        <v>#N/A</v>
      </c>
      <c r="X27" t="e">
        <f>VLOOKUP($G27,'CONSO GSTR-1'!$G$2:$T$45,9,)</f>
        <v>#N/A</v>
      </c>
      <c r="Y27" t="e">
        <f>VLOOKUP($G27,'CONSO GSTR-1'!$G$2:$T$45,10,)</f>
        <v>#N/A</v>
      </c>
      <c r="Z27" t="e">
        <f>VLOOKUP($G27,'CONSO GSTR-1'!$G$2:$T$45,11,)</f>
        <v>#N/A</v>
      </c>
      <c r="AA27" t="e">
        <f>VLOOKUP($G27,'CONSO GSTR-1'!$G$2:$T$45,14,)</f>
        <v>#N/A</v>
      </c>
      <c r="AC27" t="e">
        <f t="shared" si="1"/>
        <v>#N/A</v>
      </c>
      <c r="AD27" t="e">
        <f t="shared" si="2"/>
        <v>#N/A</v>
      </c>
      <c r="AE27" t="e">
        <f t="shared" si="3"/>
        <v>#N/A</v>
      </c>
      <c r="AF27" t="e">
        <f t="shared" si="4"/>
        <v>#N/A</v>
      </c>
      <c r="AG27" t="e">
        <f t="shared" si="5"/>
        <v>#N/A</v>
      </c>
      <c r="AH27" t="e">
        <f t="shared" si="0"/>
        <v>#N/A</v>
      </c>
    </row>
    <row r="28" spans="1:34" ht="24" hidden="1">
      <c r="A28" t="s">
        <v>947</v>
      </c>
      <c r="B28" s="2" t="s">
        <v>84</v>
      </c>
      <c r="C28" s="2">
        <v>4620051477</v>
      </c>
      <c r="D28" s="2" t="s">
        <v>91</v>
      </c>
      <c r="E28" s="2" t="s">
        <v>92</v>
      </c>
      <c r="F28" s="3">
        <v>45022</v>
      </c>
      <c r="G28" s="2" t="s">
        <v>93</v>
      </c>
      <c r="H28" s="2">
        <v>998631</v>
      </c>
      <c r="I28" s="2">
        <v>2289.56</v>
      </c>
      <c r="J28" s="2">
        <v>0</v>
      </c>
      <c r="K28" s="2">
        <v>206.06</v>
      </c>
      <c r="L28" s="2">
        <v>206.06</v>
      </c>
      <c r="M28" s="2">
        <v>412.12</v>
      </c>
      <c r="N28" s="2">
        <v>0</v>
      </c>
      <c r="O28" s="2">
        <v>412.12</v>
      </c>
      <c r="Q28" s="2">
        <v>121905</v>
      </c>
      <c r="R28" s="4" t="s">
        <v>4</v>
      </c>
      <c r="S28" t="s">
        <v>171</v>
      </c>
      <c r="U28" t="e">
        <f>VLOOKUP($G28,'CONSO GSTR-1'!$G$2:$T$45,1,)</f>
        <v>#N/A</v>
      </c>
      <c r="V28" t="e">
        <f>VLOOKUP($G28,'CONSO GSTR-1'!$G$2:$U$45,15,)</f>
        <v>#N/A</v>
      </c>
      <c r="W28" t="e">
        <f>VLOOKUP($G28,'CONSO GSTR-1'!$G$2:$T$45,8,)</f>
        <v>#N/A</v>
      </c>
      <c r="X28" t="e">
        <f>VLOOKUP($G28,'CONSO GSTR-1'!$G$2:$T$45,9,)</f>
        <v>#N/A</v>
      </c>
      <c r="Y28" t="e">
        <f>VLOOKUP($G28,'CONSO GSTR-1'!$G$2:$T$45,10,)</f>
        <v>#N/A</v>
      </c>
      <c r="Z28" t="e">
        <f>VLOOKUP($G28,'CONSO GSTR-1'!$G$2:$T$45,11,)</f>
        <v>#N/A</v>
      </c>
      <c r="AA28" t="e">
        <f>VLOOKUP($G28,'CONSO GSTR-1'!$G$2:$T$45,14,)</f>
        <v>#N/A</v>
      </c>
      <c r="AC28" t="e">
        <f t="shared" si="1"/>
        <v>#N/A</v>
      </c>
      <c r="AD28" t="e">
        <f t="shared" si="2"/>
        <v>#N/A</v>
      </c>
      <c r="AE28" t="e">
        <f t="shared" si="3"/>
        <v>#N/A</v>
      </c>
      <c r="AF28" t="e">
        <f t="shared" si="4"/>
        <v>#N/A</v>
      </c>
      <c r="AG28" t="e">
        <f t="shared" si="5"/>
        <v>#N/A</v>
      </c>
      <c r="AH28" t="e">
        <f t="shared" si="0"/>
        <v>#N/A</v>
      </c>
    </row>
    <row r="29" spans="1:34" ht="36" hidden="1">
      <c r="A29" t="s">
        <v>947</v>
      </c>
      <c r="B29" s="2" t="s">
        <v>84</v>
      </c>
      <c r="C29" s="2">
        <v>4570071287</v>
      </c>
      <c r="D29" s="2" t="s">
        <v>85</v>
      </c>
      <c r="E29" s="2" t="s">
        <v>86</v>
      </c>
      <c r="F29" s="3">
        <v>45027</v>
      </c>
      <c r="G29" s="2" t="s">
        <v>94</v>
      </c>
      <c r="H29" s="2">
        <v>998631</v>
      </c>
      <c r="I29" s="2">
        <v>261.37</v>
      </c>
      <c r="J29" s="2">
        <v>0</v>
      </c>
      <c r="K29" s="2">
        <v>23.52</v>
      </c>
      <c r="L29" s="2">
        <v>23.52</v>
      </c>
      <c r="M29" s="2">
        <v>47.04</v>
      </c>
      <c r="N29" s="2">
        <v>0</v>
      </c>
      <c r="O29" s="2">
        <v>47.04</v>
      </c>
      <c r="Q29" s="2">
        <v>41926</v>
      </c>
      <c r="R29" s="4" t="s">
        <v>4</v>
      </c>
      <c r="S29" t="s">
        <v>171</v>
      </c>
      <c r="U29" t="e">
        <f>VLOOKUP($G29,'CONSO GSTR-1'!$G$2:$T$45,1,)</f>
        <v>#N/A</v>
      </c>
      <c r="V29" t="e">
        <f>VLOOKUP($G29,'CONSO GSTR-1'!$G$2:$U$45,15,)</f>
        <v>#N/A</v>
      </c>
      <c r="W29" t="e">
        <f>VLOOKUP($G29,'CONSO GSTR-1'!$G$2:$T$45,8,)</f>
        <v>#N/A</v>
      </c>
      <c r="X29" t="e">
        <f>VLOOKUP($G29,'CONSO GSTR-1'!$G$2:$T$45,9,)</f>
        <v>#N/A</v>
      </c>
      <c r="Y29" t="e">
        <f>VLOOKUP($G29,'CONSO GSTR-1'!$G$2:$T$45,10,)</f>
        <v>#N/A</v>
      </c>
      <c r="Z29" t="e">
        <f>VLOOKUP($G29,'CONSO GSTR-1'!$G$2:$T$45,11,)</f>
        <v>#N/A</v>
      </c>
      <c r="AA29" t="e">
        <f>VLOOKUP($G29,'CONSO GSTR-1'!$G$2:$T$45,14,)</f>
        <v>#N/A</v>
      </c>
      <c r="AC29" t="e">
        <f t="shared" si="1"/>
        <v>#N/A</v>
      </c>
      <c r="AD29" t="e">
        <f t="shared" si="2"/>
        <v>#N/A</v>
      </c>
      <c r="AE29" t="e">
        <f t="shared" si="3"/>
        <v>#N/A</v>
      </c>
      <c r="AF29" t="e">
        <f t="shared" si="4"/>
        <v>#N/A</v>
      </c>
      <c r="AG29" t="e">
        <f t="shared" si="5"/>
        <v>#N/A</v>
      </c>
      <c r="AH29" t="e">
        <f t="shared" si="0"/>
        <v>#N/A</v>
      </c>
    </row>
    <row r="30" spans="1:34" ht="72" hidden="1">
      <c r="A30" t="s">
        <v>947</v>
      </c>
      <c r="B30" s="2" t="s">
        <v>84</v>
      </c>
      <c r="C30" s="2">
        <v>437028265</v>
      </c>
      <c r="D30" s="2" t="s">
        <v>88</v>
      </c>
      <c r="E30" s="2" t="s">
        <v>89</v>
      </c>
      <c r="F30" s="3">
        <v>45032</v>
      </c>
      <c r="G30" s="2" t="s">
        <v>95</v>
      </c>
      <c r="H30" s="2">
        <v>998631</v>
      </c>
      <c r="I30" s="2">
        <v>6713.28</v>
      </c>
      <c r="J30" s="2">
        <v>0</v>
      </c>
      <c r="K30" s="2">
        <v>604.20000000000005</v>
      </c>
      <c r="L30" s="2">
        <v>604.20000000000005</v>
      </c>
      <c r="M30" s="2">
        <v>1208.4000000000001</v>
      </c>
      <c r="N30" s="2">
        <v>0</v>
      </c>
      <c r="O30" s="2">
        <v>1208.4000000000001</v>
      </c>
      <c r="Q30" s="2">
        <v>126259</v>
      </c>
      <c r="R30" s="4" t="s">
        <v>4</v>
      </c>
      <c r="S30" t="s">
        <v>171</v>
      </c>
      <c r="U30" t="e">
        <f>VLOOKUP($G30,'CONSO GSTR-1'!$G$2:$T$45,1,)</f>
        <v>#N/A</v>
      </c>
      <c r="V30" t="e">
        <f>VLOOKUP($G30,'CONSO GSTR-1'!$G$2:$U$45,15,)</f>
        <v>#N/A</v>
      </c>
      <c r="W30" t="e">
        <f>VLOOKUP($G30,'CONSO GSTR-1'!$G$2:$T$45,8,)</f>
        <v>#N/A</v>
      </c>
      <c r="X30" t="e">
        <f>VLOOKUP($G30,'CONSO GSTR-1'!$G$2:$T$45,9,)</f>
        <v>#N/A</v>
      </c>
      <c r="Y30" t="e">
        <f>VLOOKUP($G30,'CONSO GSTR-1'!$G$2:$T$45,10,)</f>
        <v>#N/A</v>
      </c>
      <c r="Z30" t="e">
        <f>VLOOKUP($G30,'CONSO GSTR-1'!$G$2:$T$45,11,)</f>
        <v>#N/A</v>
      </c>
      <c r="AA30" t="e">
        <f>VLOOKUP($G30,'CONSO GSTR-1'!$G$2:$T$45,14,)</f>
        <v>#N/A</v>
      </c>
      <c r="AC30" t="e">
        <f t="shared" si="1"/>
        <v>#N/A</v>
      </c>
      <c r="AD30" t="e">
        <f t="shared" si="2"/>
        <v>#N/A</v>
      </c>
      <c r="AE30" t="e">
        <f t="shared" si="3"/>
        <v>#N/A</v>
      </c>
      <c r="AF30" t="e">
        <f t="shared" si="4"/>
        <v>#N/A</v>
      </c>
      <c r="AG30" t="e">
        <f t="shared" si="5"/>
        <v>#N/A</v>
      </c>
      <c r="AH30" t="e">
        <f t="shared" si="0"/>
        <v>#N/A</v>
      </c>
    </row>
    <row r="31" spans="1:34" ht="48" hidden="1">
      <c r="A31" t="s">
        <v>947</v>
      </c>
      <c r="B31" s="2" t="s">
        <v>84</v>
      </c>
      <c r="C31" s="2">
        <v>171015147</v>
      </c>
      <c r="D31" s="2" t="s">
        <v>96</v>
      </c>
      <c r="E31" s="2" t="s">
        <v>97</v>
      </c>
      <c r="F31" s="3">
        <v>45027</v>
      </c>
      <c r="G31" s="2" t="s">
        <v>98</v>
      </c>
      <c r="H31" s="2">
        <v>998631</v>
      </c>
      <c r="I31" s="2">
        <v>4374.88</v>
      </c>
      <c r="J31" s="2">
        <v>0</v>
      </c>
      <c r="K31" s="2">
        <v>393.74</v>
      </c>
      <c r="L31" s="2">
        <v>393.74</v>
      </c>
      <c r="M31" s="2">
        <v>787.48</v>
      </c>
      <c r="N31" s="2">
        <v>0</v>
      </c>
      <c r="O31" s="2">
        <v>787.48</v>
      </c>
      <c r="Q31" s="2">
        <v>59975</v>
      </c>
      <c r="R31" s="4" t="s">
        <v>4</v>
      </c>
      <c r="S31" t="s">
        <v>171</v>
      </c>
      <c r="U31" t="e">
        <f>VLOOKUP($G31,'CONSO GSTR-1'!$G$2:$T$45,1,)</f>
        <v>#N/A</v>
      </c>
      <c r="V31" t="e">
        <f>VLOOKUP($G31,'CONSO GSTR-1'!$G$2:$U$45,15,)</f>
        <v>#N/A</v>
      </c>
      <c r="W31" t="e">
        <f>VLOOKUP($G31,'CONSO GSTR-1'!$G$2:$T$45,8,)</f>
        <v>#N/A</v>
      </c>
      <c r="X31" t="e">
        <f>VLOOKUP($G31,'CONSO GSTR-1'!$G$2:$T$45,9,)</f>
        <v>#N/A</v>
      </c>
      <c r="Y31" t="e">
        <f>VLOOKUP($G31,'CONSO GSTR-1'!$G$2:$T$45,10,)</f>
        <v>#N/A</v>
      </c>
      <c r="Z31" t="e">
        <f>VLOOKUP($G31,'CONSO GSTR-1'!$G$2:$T$45,11,)</f>
        <v>#N/A</v>
      </c>
      <c r="AA31" t="e">
        <f>VLOOKUP($G31,'CONSO GSTR-1'!$G$2:$T$45,14,)</f>
        <v>#N/A</v>
      </c>
      <c r="AC31" t="e">
        <f t="shared" si="1"/>
        <v>#N/A</v>
      </c>
      <c r="AD31" t="e">
        <f t="shared" si="2"/>
        <v>#N/A</v>
      </c>
      <c r="AE31" t="e">
        <f t="shared" si="3"/>
        <v>#N/A</v>
      </c>
      <c r="AF31" t="e">
        <f t="shared" si="4"/>
        <v>#N/A</v>
      </c>
      <c r="AG31" t="e">
        <f t="shared" si="5"/>
        <v>#N/A</v>
      </c>
      <c r="AH31" t="e">
        <f t="shared" si="0"/>
        <v>#N/A</v>
      </c>
    </row>
    <row r="32" spans="1:34" ht="60" hidden="1">
      <c r="A32" t="s">
        <v>947</v>
      </c>
      <c r="B32" s="2" t="s">
        <v>84</v>
      </c>
      <c r="C32" s="2">
        <v>37001811</v>
      </c>
      <c r="D32" s="2" t="s">
        <v>99</v>
      </c>
      <c r="E32" s="2" t="s">
        <v>100</v>
      </c>
      <c r="F32" s="3">
        <v>45027</v>
      </c>
      <c r="G32" s="2" t="s">
        <v>101</v>
      </c>
      <c r="H32" s="2">
        <v>998631</v>
      </c>
      <c r="I32" s="2">
        <v>19692.88</v>
      </c>
      <c r="J32" s="2">
        <v>0</v>
      </c>
      <c r="K32" s="2">
        <v>1772.36</v>
      </c>
      <c r="L32" s="2">
        <v>1772.36</v>
      </c>
      <c r="M32" s="2">
        <v>3544.72</v>
      </c>
      <c r="N32" s="2">
        <v>0</v>
      </c>
      <c r="O32" s="2">
        <v>3544.72</v>
      </c>
      <c r="Q32" s="2">
        <v>52786</v>
      </c>
      <c r="R32" s="4" t="s">
        <v>4</v>
      </c>
      <c r="S32" t="s">
        <v>171</v>
      </c>
      <c r="U32" t="e">
        <f>VLOOKUP($G32,'CONSO GSTR-1'!$G$2:$T$45,1,)</f>
        <v>#N/A</v>
      </c>
      <c r="V32" t="e">
        <f>VLOOKUP($G32,'CONSO GSTR-1'!$G$2:$U$45,15,)</f>
        <v>#N/A</v>
      </c>
      <c r="W32" t="e">
        <f>VLOOKUP($G32,'CONSO GSTR-1'!$G$2:$T$45,8,)</f>
        <v>#N/A</v>
      </c>
      <c r="X32" t="e">
        <f>VLOOKUP($G32,'CONSO GSTR-1'!$G$2:$T$45,9,)</f>
        <v>#N/A</v>
      </c>
      <c r="Y32" t="e">
        <f>VLOOKUP($G32,'CONSO GSTR-1'!$G$2:$T$45,10,)</f>
        <v>#N/A</v>
      </c>
      <c r="Z32" t="e">
        <f>VLOOKUP($G32,'CONSO GSTR-1'!$G$2:$T$45,11,)</f>
        <v>#N/A</v>
      </c>
      <c r="AA32" t="e">
        <f>VLOOKUP($G32,'CONSO GSTR-1'!$G$2:$T$45,14,)</f>
        <v>#N/A</v>
      </c>
      <c r="AC32" t="e">
        <f t="shared" si="1"/>
        <v>#N/A</v>
      </c>
      <c r="AD32" t="e">
        <f t="shared" si="2"/>
        <v>#N/A</v>
      </c>
      <c r="AE32" t="e">
        <f t="shared" si="3"/>
        <v>#N/A</v>
      </c>
      <c r="AF32" t="e">
        <f t="shared" si="4"/>
        <v>#N/A</v>
      </c>
      <c r="AG32" t="e">
        <f t="shared" si="5"/>
        <v>#N/A</v>
      </c>
      <c r="AH32" t="e">
        <f t="shared" si="0"/>
        <v>#N/A</v>
      </c>
    </row>
    <row r="33" spans="1:34" ht="60" hidden="1">
      <c r="A33" t="s">
        <v>947</v>
      </c>
      <c r="B33" s="2" t="s">
        <v>102</v>
      </c>
      <c r="C33" s="2">
        <v>562003436</v>
      </c>
      <c r="D33" s="2" t="s">
        <v>103</v>
      </c>
      <c r="E33" s="2" t="s">
        <v>104</v>
      </c>
      <c r="F33" s="3">
        <v>45033</v>
      </c>
      <c r="G33" s="2" t="s">
        <v>105</v>
      </c>
      <c r="H33" s="2">
        <v>998631</v>
      </c>
      <c r="I33" s="2">
        <v>6936.76</v>
      </c>
      <c r="J33" s="2">
        <v>0</v>
      </c>
      <c r="K33" s="2">
        <v>624.30999999999995</v>
      </c>
      <c r="L33" s="2">
        <v>624.30999999999995</v>
      </c>
      <c r="M33" s="2">
        <v>1248.6199999999999</v>
      </c>
      <c r="N33" s="2">
        <v>0</v>
      </c>
      <c r="O33" s="2">
        <v>1248.6199999999999</v>
      </c>
      <c r="Q33" s="2">
        <v>144265</v>
      </c>
      <c r="R33" s="4" t="s">
        <v>4</v>
      </c>
      <c r="S33" t="s">
        <v>171</v>
      </c>
      <c r="U33" t="e">
        <f>VLOOKUP($G33,'CONSO GSTR-1'!$G$2:$T$45,1,)</f>
        <v>#N/A</v>
      </c>
      <c r="V33" t="e">
        <f>VLOOKUP($G33,'CONSO GSTR-1'!$G$2:$U$45,15,)</f>
        <v>#N/A</v>
      </c>
      <c r="W33" t="e">
        <f>VLOOKUP($G33,'CONSO GSTR-1'!$G$2:$T$45,8,)</f>
        <v>#N/A</v>
      </c>
      <c r="X33" t="e">
        <f>VLOOKUP($G33,'CONSO GSTR-1'!$G$2:$T$45,9,)</f>
        <v>#N/A</v>
      </c>
      <c r="Y33" t="e">
        <f>VLOOKUP($G33,'CONSO GSTR-1'!$G$2:$T$45,10,)</f>
        <v>#N/A</v>
      </c>
      <c r="Z33" t="e">
        <f>VLOOKUP($G33,'CONSO GSTR-1'!$G$2:$T$45,11,)</f>
        <v>#N/A</v>
      </c>
      <c r="AA33" t="e">
        <f>VLOOKUP($G33,'CONSO GSTR-1'!$G$2:$T$45,14,)</f>
        <v>#N/A</v>
      </c>
      <c r="AC33" t="e">
        <f t="shared" si="1"/>
        <v>#N/A</v>
      </c>
      <c r="AD33" t="e">
        <f t="shared" si="2"/>
        <v>#N/A</v>
      </c>
      <c r="AE33" t="e">
        <f t="shared" si="3"/>
        <v>#N/A</v>
      </c>
      <c r="AF33" t="e">
        <f t="shared" si="4"/>
        <v>#N/A</v>
      </c>
      <c r="AG33" t="e">
        <f t="shared" si="5"/>
        <v>#N/A</v>
      </c>
      <c r="AH33" t="e">
        <f t="shared" si="0"/>
        <v>#N/A</v>
      </c>
    </row>
    <row r="34" spans="1:34" ht="96" hidden="1">
      <c r="A34" t="s">
        <v>947</v>
      </c>
      <c r="B34" s="2" t="s">
        <v>102</v>
      </c>
      <c r="C34" s="2">
        <v>571028372</v>
      </c>
      <c r="D34" s="2" t="s">
        <v>106</v>
      </c>
      <c r="E34" s="2" t="s">
        <v>107</v>
      </c>
      <c r="F34" s="3">
        <v>45031</v>
      </c>
      <c r="G34" s="2" t="s">
        <v>108</v>
      </c>
      <c r="H34" s="2">
        <v>998631</v>
      </c>
      <c r="I34" s="2">
        <v>2822.36</v>
      </c>
      <c r="J34" s="2">
        <v>0</v>
      </c>
      <c r="K34" s="2">
        <v>254.01</v>
      </c>
      <c r="L34" s="2">
        <v>254.01</v>
      </c>
      <c r="M34" s="2">
        <v>508.02</v>
      </c>
      <c r="N34" s="2">
        <v>0</v>
      </c>
      <c r="O34" s="2">
        <v>508.02</v>
      </c>
      <c r="Q34" s="2">
        <v>48949</v>
      </c>
      <c r="R34" s="4" t="s">
        <v>4</v>
      </c>
      <c r="S34" t="s">
        <v>171</v>
      </c>
      <c r="U34" t="e">
        <f>VLOOKUP($G34,'CONSO GSTR-1'!$G$2:$T$45,1,)</f>
        <v>#N/A</v>
      </c>
      <c r="V34" t="e">
        <f>VLOOKUP($G34,'CONSO GSTR-1'!$G$2:$U$45,15,)</f>
        <v>#N/A</v>
      </c>
      <c r="W34" t="e">
        <f>VLOOKUP($G34,'CONSO GSTR-1'!$G$2:$T$45,8,)</f>
        <v>#N/A</v>
      </c>
      <c r="X34" t="e">
        <f>VLOOKUP($G34,'CONSO GSTR-1'!$G$2:$T$45,9,)</f>
        <v>#N/A</v>
      </c>
      <c r="Y34" t="e">
        <f>VLOOKUP($G34,'CONSO GSTR-1'!$G$2:$T$45,10,)</f>
        <v>#N/A</v>
      </c>
      <c r="Z34" t="e">
        <f>VLOOKUP($G34,'CONSO GSTR-1'!$G$2:$T$45,11,)</f>
        <v>#N/A</v>
      </c>
      <c r="AA34" t="e">
        <f>VLOOKUP($G34,'CONSO GSTR-1'!$G$2:$T$45,14,)</f>
        <v>#N/A</v>
      </c>
      <c r="AC34" t="e">
        <f t="shared" si="1"/>
        <v>#N/A</v>
      </c>
      <c r="AD34" t="e">
        <f t="shared" si="2"/>
        <v>#N/A</v>
      </c>
      <c r="AE34" t="e">
        <f t="shared" si="3"/>
        <v>#N/A</v>
      </c>
      <c r="AF34" t="e">
        <f t="shared" si="4"/>
        <v>#N/A</v>
      </c>
      <c r="AG34" t="e">
        <f t="shared" si="5"/>
        <v>#N/A</v>
      </c>
      <c r="AH34" t="e">
        <f t="shared" ref="AH34:AH65" si="6">Q34-AA34</f>
        <v>#N/A</v>
      </c>
    </row>
    <row r="35" spans="1:34" ht="96" hidden="1">
      <c r="A35" t="s">
        <v>947</v>
      </c>
      <c r="B35" s="2" t="s">
        <v>102</v>
      </c>
      <c r="C35" s="2">
        <v>571028330</v>
      </c>
      <c r="D35" s="2" t="s">
        <v>106</v>
      </c>
      <c r="E35" s="2" t="s">
        <v>107</v>
      </c>
      <c r="F35" s="3">
        <v>45034</v>
      </c>
      <c r="G35" s="2" t="s">
        <v>109</v>
      </c>
      <c r="H35" s="2">
        <v>998631</v>
      </c>
      <c r="I35" s="2">
        <v>3038.44</v>
      </c>
      <c r="J35" s="2">
        <v>0</v>
      </c>
      <c r="K35" s="2">
        <v>273.45999999999998</v>
      </c>
      <c r="L35" s="2">
        <v>273.45999999999998</v>
      </c>
      <c r="M35" s="2">
        <v>546.91999999999996</v>
      </c>
      <c r="N35" s="2">
        <v>0</v>
      </c>
      <c r="O35" s="2">
        <v>546.91999999999996</v>
      </c>
      <c r="Q35" s="2">
        <v>9958</v>
      </c>
      <c r="R35" s="4" t="s">
        <v>4</v>
      </c>
      <c r="S35" t="s">
        <v>171</v>
      </c>
      <c r="U35" t="e">
        <f>VLOOKUP($G35,'CONSO GSTR-1'!$G$2:$T$45,1,)</f>
        <v>#N/A</v>
      </c>
      <c r="V35" t="e">
        <f>VLOOKUP($G35,'CONSO GSTR-1'!$G$2:$U$45,15,)</f>
        <v>#N/A</v>
      </c>
      <c r="W35" t="e">
        <f>VLOOKUP($G35,'CONSO GSTR-1'!$G$2:$T$45,8,)</f>
        <v>#N/A</v>
      </c>
      <c r="X35" t="e">
        <f>VLOOKUP($G35,'CONSO GSTR-1'!$G$2:$T$45,9,)</f>
        <v>#N/A</v>
      </c>
      <c r="Y35" t="e">
        <f>VLOOKUP($G35,'CONSO GSTR-1'!$G$2:$T$45,10,)</f>
        <v>#N/A</v>
      </c>
      <c r="Z35" t="e">
        <f>VLOOKUP($G35,'CONSO GSTR-1'!$G$2:$T$45,11,)</f>
        <v>#N/A</v>
      </c>
      <c r="AA35" t="e">
        <f>VLOOKUP($G35,'CONSO GSTR-1'!$G$2:$T$45,14,)</f>
        <v>#N/A</v>
      </c>
      <c r="AC35" t="e">
        <f t="shared" si="1"/>
        <v>#N/A</v>
      </c>
      <c r="AD35" t="e">
        <f t="shared" si="2"/>
        <v>#N/A</v>
      </c>
      <c r="AE35" t="e">
        <f t="shared" si="3"/>
        <v>#N/A</v>
      </c>
      <c r="AF35" t="e">
        <f t="shared" si="4"/>
        <v>#N/A</v>
      </c>
      <c r="AG35" t="e">
        <f t="shared" si="5"/>
        <v>#N/A</v>
      </c>
      <c r="AH35" t="e">
        <f t="shared" si="6"/>
        <v>#N/A</v>
      </c>
    </row>
    <row r="36" spans="1:34" ht="96" hidden="1">
      <c r="A36" t="s">
        <v>947</v>
      </c>
      <c r="B36" s="2" t="s">
        <v>102</v>
      </c>
      <c r="C36" s="2">
        <v>571028349</v>
      </c>
      <c r="D36" s="2" t="s">
        <v>106</v>
      </c>
      <c r="E36" s="2" t="s">
        <v>107</v>
      </c>
      <c r="F36" s="3">
        <v>45034</v>
      </c>
      <c r="G36" s="2" t="s">
        <v>110</v>
      </c>
      <c r="H36" s="2">
        <v>998631</v>
      </c>
      <c r="I36" s="2">
        <v>3038.44</v>
      </c>
      <c r="J36" s="2">
        <v>0</v>
      </c>
      <c r="K36" s="2">
        <v>273.45999999999998</v>
      </c>
      <c r="L36" s="2">
        <v>273.45999999999998</v>
      </c>
      <c r="M36" s="2">
        <v>546.91999999999996</v>
      </c>
      <c r="N36" s="2">
        <v>0</v>
      </c>
      <c r="O36" s="2">
        <v>546.91999999999996</v>
      </c>
      <c r="Q36" s="2">
        <v>8704</v>
      </c>
      <c r="R36" s="4" t="s">
        <v>4</v>
      </c>
      <c r="S36" t="s">
        <v>171</v>
      </c>
      <c r="U36" t="e">
        <f>VLOOKUP($G36,'CONSO GSTR-1'!$G$2:$T$45,1,)</f>
        <v>#N/A</v>
      </c>
      <c r="V36" t="e">
        <f>VLOOKUP($G36,'CONSO GSTR-1'!$G$2:$U$45,15,)</f>
        <v>#N/A</v>
      </c>
      <c r="W36" t="e">
        <f>VLOOKUP($G36,'CONSO GSTR-1'!$G$2:$T$45,8,)</f>
        <v>#N/A</v>
      </c>
      <c r="X36" t="e">
        <f>VLOOKUP($G36,'CONSO GSTR-1'!$G$2:$T$45,9,)</f>
        <v>#N/A</v>
      </c>
      <c r="Y36" t="e">
        <f>VLOOKUP($G36,'CONSO GSTR-1'!$G$2:$T$45,10,)</f>
        <v>#N/A</v>
      </c>
      <c r="Z36" t="e">
        <f>VLOOKUP($G36,'CONSO GSTR-1'!$G$2:$T$45,11,)</f>
        <v>#N/A</v>
      </c>
      <c r="AA36" t="e">
        <f>VLOOKUP($G36,'CONSO GSTR-1'!$G$2:$T$45,14,)</f>
        <v>#N/A</v>
      </c>
      <c r="AC36" t="e">
        <f t="shared" si="1"/>
        <v>#N/A</v>
      </c>
      <c r="AD36" t="e">
        <f t="shared" si="2"/>
        <v>#N/A</v>
      </c>
      <c r="AE36" t="e">
        <f t="shared" si="3"/>
        <v>#N/A</v>
      </c>
      <c r="AF36" t="e">
        <f t="shared" si="4"/>
        <v>#N/A</v>
      </c>
      <c r="AG36" t="e">
        <f t="shared" si="5"/>
        <v>#N/A</v>
      </c>
      <c r="AH36" t="e">
        <f t="shared" si="6"/>
        <v>#N/A</v>
      </c>
    </row>
    <row r="37" spans="1:34" ht="48" hidden="1">
      <c r="A37" t="s">
        <v>947</v>
      </c>
      <c r="B37" s="2" t="s">
        <v>111</v>
      </c>
      <c r="C37" s="2">
        <v>26006232</v>
      </c>
      <c r="D37" s="2" t="s">
        <v>112</v>
      </c>
      <c r="E37" s="2" t="s">
        <v>113</v>
      </c>
      <c r="F37" s="3">
        <v>45036</v>
      </c>
      <c r="G37" s="2" t="s">
        <v>114</v>
      </c>
      <c r="H37" s="2">
        <v>998631</v>
      </c>
      <c r="I37" s="2">
        <v>11561.76</v>
      </c>
      <c r="J37" s="2">
        <v>0</v>
      </c>
      <c r="K37" s="2">
        <v>1040.56</v>
      </c>
      <c r="L37" s="2">
        <v>1040.56</v>
      </c>
      <c r="M37" s="2">
        <v>2081.12</v>
      </c>
      <c r="N37" s="2">
        <v>0</v>
      </c>
      <c r="O37" s="2">
        <v>2081.12</v>
      </c>
      <c r="Q37" s="2">
        <v>75070</v>
      </c>
      <c r="R37" s="4" t="s">
        <v>4</v>
      </c>
      <c r="S37" t="s">
        <v>171</v>
      </c>
      <c r="U37" t="e">
        <f>VLOOKUP($G37,'CONSO GSTR-1'!$G$2:$T$45,1,)</f>
        <v>#N/A</v>
      </c>
      <c r="V37" t="e">
        <f>VLOOKUP($G37,'CONSO GSTR-1'!$G$2:$U$45,15,)</f>
        <v>#N/A</v>
      </c>
      <c r="W37" t="e">
        <f>VLOOKUP($G37,'CONSO GSTR-1'!$G$2:$T$45,8,)</f>
        <v>#N/A</v>
      </c>
      <c r="X37" t="e">
        <f>VLOOKUP($G37,'CONSO GSTR-1'!$G$2:$T$45,9,)</f>
        <v>#N/A</v>
      </c>
      <c r="Y37" t="e">
        <f>VLOOKUP($G37,'CONSO GSTR-1'!$G$2:$T$45,10,)</f>
        <v>#N/A</v>
      </c>
      <c r="Z37" t="e">
        <f>VLOOKUP($G37,'CONSO GSTR-1'!$G$2:$T$45,11,)</f>
        <v>#N/A</v>
      </c>
      <c r="AA37" t="e">
        <f>VLOOKUP($G37,'CONSO GSTR-1'!$G$2:$T$45,14,)</f>
        <v>#N/A</v>
      </c>
      <c r="AC37" t="e">
        <f t="shared" si="1"/>
        <v>#N/A</v>
      </c>
      <c r="AD37" t="e">
        <f t="shared" si="2"/>
        <v>#N/A</v>
      </c>
      <c r="AE37" t="e">
        <f t="shared" si="3"/>
        <v>#N/A</v>
      </c>
      <c r="AF37" t="e">
        <f t="shared" si="4"/>
        <v>#N/A</v>
      </c>
      <c r="AG37" t="e">
        <f t="shared" si="5"/>
        <v>#N/A</v>
      </c>
      <c r="AH37" t="e">
        <f t="shared" si="6"/>
        <v>#N/A</v>
      </c>
    </row>
    <row r="38" spans="1:34" ht="48" hidden="1">
      <c r="A38" t="s">
        <v>947</v>
      </c>
      <c r="B38" s="2" t="s">
        <v>115</v>
      </c>
      <c r="C38" s="2">
        <v>52200312</v>
      </c>
      <c r="D38" s="2" t="s">
        <v>116</v>
      </c>
      <c r="E38" s="2" t="s">
        <v>117</v>
      </c>
      <c r="F38" s="3">
        <v>45031</v>
      </c>
      <c r="G38" s="2" t="s">
        <v>118</v>
      </c>
      <c r="H38" s="2">
        <v>998631</v>
      </c>
      <c r="I38" s="2">
        <v>7832.16</v>
      </c>
      <c r="J38" s="2">
        <v>0</v>
      </c>
      <c r="K38" s="2">
        <v>704.89</v>
      </c>
      <c r="L38" s="2">
        <v>704.89</v>
      </c>
      <c r="M38" s="2">
        <v>1409.78</v>
      </c>
      <c r="N38" s="2">
        <v>0</v>
      </c>
      <c r="O38" s="2">
        <v>1409.78</v>
      </c>
      <c r="Q38" s="2">
        <v>137303</v>
      </c>
      <c r="R38" s="4" t="s">
        <v>4</v>
      </c>
      <c r="S38" t="s">
        <v>171</v>
      </c>
      <c r="U38" t="e">
        <f>VLOOKUP($G38,'CONSO GSTR-1'!$G$2:$T$45,1,)</f>
        <v>#N/A</v>
      </c>
      <c r="V38" t="e">
        <f>VLOOKUP($G38,'CONSO GSTR-1'!$G$2:$U$45,15,)</f>
        <v>#N/A</v>
      </c>
      <c r="W38" t="e">
        <f>VLOOKUP($G38,'CONSO GSTR-1'!$G$2:$T$45,8,)</f>
        <v>#N/A</v>
      </c>
      <c r="X38" t="e">
        <f>VLOOKUP($G38,'CONSO GSTR-1'!$G$2:$T$45,9,)</f>
        <v>#N/A</v>
      </c>
      <c r="Y38" t="e">
        <f>VLOOKUP($G38,'CONSO GSTR-1'!$G$2:$T$45,10,)</f>
        <v>#N/A</v>
      </c>
      <c r="Z38" t="e">
        <f>VLOOKUP($G38,'CONSO GSTR-1'!$G$2:$T$45,11,)</f>
        <v>#N/A</v>
      </c>
      <c r="AA38" t="e">
        <f>VLOOKUP($G38,'CONSO GSTR-1'!$G$2:$T$45,14,)</f>
        <v>#N/A</v>
      </c>
      <c r="AC38" t="e">
        <f t="shared" si="1"/>
        <v>#N/A</v>
      </c>
      <c r="AD38" t="e">
        <f t="shared" si="2"/>
        <v>#N/A</v>
      </c>
      <c r="AE38" t="e">
        <f t="shared" si="3"/>
        <v>#N/A</v>
      </c>
      <c r="AF38" t="e">
        <f t="shared" si="4"/>
        <v>#N/A</v>
      </c>
      <c r="AG38" t="e">
        <f t="shared" si="5"/>
        <v>#N/A</v>
      </c>
      <c r="AH38" t="e">
        <f t="shared" si="6"/>
        <v>#N/A</v>
      </c>
    </row>
    <row r="39" spans="1:34" ht="48" hidden="1">
      <c r="A39" t="s">
        <v>947</v>
      </c>
      <c r="B39" s="2" t="s">
        <v>119</v>
      </c>
      <c r="C39" s="2">
        <v>123771074</v>
      </c>
      <c r="D39" s="2" t="s">
        <v>120</v>
      </c>
      <c r="E39" s="2" t="s">
        <v>121</v>
      </c>
      <c r="F39" s="3">
        <v>45028</v>
      </c>
      <c r="G39" s="2" t="s">
        <v>122</v>
      </c>
      <c r="H39" s="2">
        <v>998631</v>
      </c>
      <c r="I39" s="2">
        <v>4401.5200000000004</v>
      </c>
      <c r="J39" s="2">
        <v>0</v>
      </c>
      <c r="K39" s="2">
        <v>396.14</v>
      </c>
      <c r="L39" s="2">
        <v>396.14</v>
      </c>
      <c r="M39" s="2">
        <v>792.28</v>
      </c>
      <c r="N39" s="2">
        <v>0</v>
      </c>
      <c r="O39" s="2">
        <v>792.28</v>
      </c>
      <c r="Q39" s="2">
        <v>36605</v>
      </c>
      <c r="R39" s="4" t="s">
        <v>4</v>
      </c>
      <c r="S39" t="s">
        <v>171</v>
      </c>
      <c r="U39" t="e">
        <f>VLOOKUP($G39,'CONSO GSTR-1'!$G$2:$T$45,1,)</f>
        <v>#N/A</v>
      </c>
      <c r="V39" t="e">
        <f>VLOOKUP($G39,'CONSO GSTR-1'!$G$2:$U$45,15,)</f>
        <v>#N/A</v>
      </c>
      <c r="W39" t="e">
        <f>VLOOKUP($G39,'CONSO GSTR-1'!$G$2:$T$45,8,)</f>
        <v>#N/A</v>
      </c>
      <c r="X39" t="e">
        <f>VLOOKUP($G39,'CONSO GSTR-1'!$G$2:$T$45,9,)</f>
        <v>#N/A</v>
      </c>
      <c r="Y39" t="e">
        <f>VLOOKUP($G39,'CONSO GSTR-1'!$G$2:$T$45,10,)</f>
        <v>#N/A</v>
      </c>
      <c r="Z39" t="e">
        <f>VLOOKUP($G39,'CONSO GSTR-1'!$G$2:$T$45,11,)</f>
        <v>#N/A</v>
      </c>
      <c r="AA39" t="e">
        <f>VLOOKUP($G39,'CONSO GSTR-1'!$G$2:$T$45,14,)</f>
        <v>#N/A</v>
      </c>
      <c r="AC39" t="e">
        <f t="shared" si="1"/>
        <v>#N/A</v>
      </c>
      <c r="AD39" t="e">
        <f t="shared" si="2"/>
        <v>#N/A</v>
      </c>
      <c r="AE39" t="e">
        <f t="shared" si="3"/>
        <v>#N/A</v>
      </c>
      <c r="AF39" t="e">
        <f t="shared" si="4"/>
        <v>#N/A</v>
      </c>
      <c r="AG39" t="e">
        <f t="shared" si="5"/>
        <v>#N/A</v>
      </c>
      <c r="AH39" t="e">
        <f t="shared" si="6"/>
        <v>#N/A</v>
      </c>
    </row>
    <row r="40" spans="1:34" ht="36" hidden="1">
      <c r="A40" t="s">
        <v>947</v>
      </c>
      <c r="B40" s="2" t="s">
        <v>123</v>
      </c>
      <c r="C40" s="2">
        <v>1430031033</v>
      </c>
      <c r="D40" s="2" t="s">
        <v>124</v>
      </c>
      <c r="E40" s="2" t="s">
        <v>125</v>
      </c>
      <c r="F40" s="3">
        <v>45042</v>
      </c>
      <c r="G40" s="2" t="s">
        <v>126</v>
      </c>
      <c r="H40" s="2">
        <v>998631</v>
      </c>
      <c r="I40" s="2">
        <v>4401.5200000000004</v>
      </c>
      <c r="J40" s="2">
        <v>0</v>
      </c>
      <c r="K40" s="2">
        <v>396.14</v>
      </c>
      <c r="L40" s="2">
        <v>396.14</v>
      </c>
      <c r="M40" s="2">
        <v>792.28</v>
      </c>
      <c r="N40" s="2">
        <v>0</v>
      </c>
      <c r="O40" s="2">
        <v>792.28</v>
      </c>
      <c r="Q40" s="2">
        <v>23921</v>
      </c>
      <c r="R40" s="4" t="s">
        <v>4</v>
      </c>
      <c r="S40" t="s">
        <v>171</v>
      </c>
      <c r="U40" t="e">
        <f>VLOOKUP($G40,'CONSO GSTR-1'!$G$2:$T$45,1,)</f>
        <v>#N/A</v>
      </c>
      <c r="V40" t="e">
        <f>VLOOKUP($G40,'CONSO GSTR-1'!$G$2:$U$45,15,)</f>
        <v>#N/A</v>
      </c>
      <c r="W40" t="e">
        <f>VLOOKUP($G40,'CONSO GSTR-1'!$G$2:$T$45,8,)</f>
        <v>#N/A</v>
      </c>
      <c r="X40" t="e">
        <f>VLOOKUP($G40,'CONSO GSTR-1'!$G$2:$T$45,9,)</f>
        <v>#N/A</v>
      </c>
      <c r="Y40" t="e">
        <f>VLOOKUP($G40,'CONSO GSTR-1'!$G$2:$T$45,10,)</f>
        <v>#N/A</v>
      </c>
      <c r="Z40" t="e">
        <f>VLOOKUP($G40,'CONSO GSTR-1'!$G$2:$T$45,11,)</f>
        <v>#N/A</v>
      </c>
      <c r="AA40" t="e">
        <f>VLOOKUP($G40,'CONSO GSTR-1'!$G$2:$T$45,14,)</f>
        <v>#N/A</v>
      </c>
      <c r="AC40" t="e">
        <f t="shared" si="1"/>
        <v>#N/A</v>
      </c>
      <c r="AD40" t="e">
        <f t="shared" si="2"/>
        <v>#N/A</v>
      </c>
      <c r="AE40" t="e">
        <f t="shared" si="3"/>
        <v>#N/A</v>
      </c>
      <c r="AF40" t="e">
        <f t="shared" si="4"/>
        <v>#N/A</v>
      </c>
      <c r="AG40" t="e">
        <f t="shared" si="5"/>
        <v>#N/A</v>
      </c>
      <c r="AH40" t="e">
        <f t="shared" si="6"/>
        <v>#N/A</v>
      </c>
    </row>
    <row r="41" spans="1:34" ht="24" hidden="1">
      <c r="A41" t="s">
        <v>947</v>
      </c>
      <c r="B41" s="2" t="s">
        <v>127</v>
      </c>
      <c r="C41" s="2">
        <v>2011111388</v>
      </c>
      <c r="D41" s="2" t="s">
        <v>128</v>
      </c>
      <c r="E41" s="2" t="s">
        <v>129</v>
      </c>
      <c r="F41" s="3">
        <v>45033</v>
      </c>
      <c r="G41" s="2" t="s">
        <v>130</v>
      </c>
      <c r="H41" s="2">
        <v>998631</v>
      </c>
      <c r="I41" s="2">
        <v>6713.28</v>
      </c>
      <c r="J41" s="2">
        <v>0</v>
      </c>
      <c r="K41" s="2">
        <v>604.20000000000005</v>
      </c>
      <c r="L41" s="2">
        <v>604.20000000000005</v>
      </c>
      <c r="M41" s="2">
        <v>1208.4000000000001</v>
      </c>
      <c r="N41" s="2">
        <v>0</v>
      </c>
      <c r="O41" s="2">
        <v>1208.4000000000001</v>
      </c>
      <c r="Q41" s="2">
        <v>178439</v>
      </c>
      <c r="R41" s="4" t="s">
        <v>4</v>
      </c>
      <c r="S41" t="s">
        <v>171</v>
      </c>
      <c r="U41" t="e">
        <f>VLOOKUP($G41,'CONSO GSTR-1'!$G$2:$T$45,1,)</f>
        <v>#N/A</v>
      </c>
      <c r="V41" t="e">
        <f>VLOOKUP($G41,'CONSO GSTR-1'!$G$2:$U$45,15,)</f>
        <v>#N/A</v>
      </c>
      <c r="W41" t="e">
        <f>VLOOKUP($G41,'CONSO GSTR-1'!$G$2:$T$45,8,)</f>
        <v>#N/A</v>
      </c>
      <c r="X41" t="e">
        <f>VLOOKUP($G41,'CONSO GSTR-1'!$G$2:$T$45,9,)</f>
        <v>#N/A</v>
      </c>
      <c r="Y41" t="e">
        <f>VLOOKUP($G41,'CONSO GSTR-1'!$G$2:$T$45,10,)</f>
        <v>#N/A</v>
      </c>
      <c r="Z41" t="e">
        <f>VLOOKUP($G41,'CONSO GSTR-1'!$G$2:$T$45,11,)</f>
        <v>#N/A</v>
      </c>
      <c r="AA41" t="e">
        <f>VLOOKUP($G41,'CONSO GSTR-1'!$G$2:$T$45,14,)</f>
        <v>#N/A</v>
      </c>
      <c r="AC41" t="e">
        <f t="shared" si="1"/>
        <v>#N/A</v>
      </c>
      <c r="AD41" t="e">
        <f t="shared" si="2"/>
        <v>#N/A</v>
      </c>
      <c r="AE41" t="e">
        <f t="shared" si="3"/>
        <v>#N/A</v>
      </c>
      <c r="AF41" t="e">
        <f t="shared" si="4"/>
        <v>#N/A</v>
      </c>
      <c r="AG41" t="e">
        <f t="shared" si="5"/>
        <v>#N/A</v>
      </c>
      <c r="AH41" t="e">
        <f t="shared" si="6"/>
        <v>#N/A</v>
      </c>
    </row>
    <row r="42" spans="1:34" ht="36" hidden="1">
      <c r="A42" t="s">
        <v>947</v>
      </c>
      <c r="B42" s="2" t="s">
        <v>131</v>
      </c>
      <c r="C42" s="2">
        <v>20062018</v>
      </c>
      <c r="D42" s="2" t="s">
        <v>132</v>
      </c>
      <c r="E42" s="2" t="s">
        <v>133</v>
      </c>
      <c r="F42" s="3">
        <v>45033</v>
      </c>
      <c r="G42" s="2" t="s">
        <v>134</v>
      </c>
      <c r="H42" s="2">
        <v>998631</v>
      </c>
      <c r="I42" s="2">
        <v>7608.68</v>
      </c>
      <c r="J42" s="2">
        <v>0</v>
      </c>
      <c r="K42" s="2">
        <v>684.78</v>
      </c>
      <c r="L42" s="2">
        <v>684.78</v>
      </c>
      <c r="M42" s="2">
        <v>1369.56</v>
      </c>
      <c r="N42" s="2">
        <v>0</v>
      </c>
      <c r="O42" s="2">
        <v>1369.56</v>
      </c>
      <c r="Q42" s="2">
        <v>35666</v>
      </c>
      <c r="R42" s="4" t="s">
        <v>4</v>
      </c>
      <c r="S42" t="s">
        <v>171</v>
      </c>
      <c r="U42" t="e">
        <f>VLOOKUP($G42,'CONSO GSTR-1'!$G$2:$T$45,1,)</f>
        <v>#N/A</v>
      </c>
      <c r="V42" t="e">
        <f>VLOOKUP($G42,'CONSO GSTR-1'!$G$2:$U$45,15,)</f>
        <v>#N/A</v>
      </c>
      <c r="W42" t="e">
        <f>VLOOKUP($G42,'CONSO GSTR-1'!$G$2:$T$45,8,)</f>
        <v>#N/A</v>
      </c>
      <c r="X42" t="e">
        <f>VLOOKUP($G42,'CONSO GSTR-1'!$G$2:$T$45,9,)</f>
        <v>#N/A</v>
      </c>
      <c r="Y42" t="e">
        <f>VLOOKUP($G42,'CONSO GSTR-1'!$G$2:$T$45,10,)</f>
        <v>#N/A</v>
      </c>
      <c r="Z42" t="e">
        <f>VLOOKUP($G42,'CONSO GSTR-1'!$G$2:$T$45,11,)</f>
        <v>#N/A</v>
      </c>
      <c r="AA42" t="e">
        <f>VLOOKUP($G42,'CONSO GSTR-1'!$G$2:$T$45,14,)</f>
        <v>#N/A</v>
      </c>
      <c r="AC42" t="e">
        <f t="shared" si="1"/>
        <v>#N/A</v>
      </c>
      <c r="AD42" t="e">
        <f t="shared" si="2"/>
        <v>#N/A</v>
      </c>
      <c r="AE42" t="e">
        <f t="shared" si="3"/>
        <v>#N/A</v>
      </c>
      <c r="AF42" t="e">
        <f t="shared" si="4"/>
        <v>#N/A</v>
      </c>
      <c r="AG42" t="e">
        <f t="shared" si="5"/>
        <v>#N/A</v>
      </c>
      <c r="AH42" t="e">
        <f t="shared" si="6"/>
        <v>#N/A</v>
      </c>
    </row>
    <row r="43" spans="1:34" ht="36" hidden="1">
      <c r="A43" t="s">
        <v>947</v>
      </c>
      <c r="B43" s="2" t="s">
        <v>131</v>
      </c>
      <c r="C43" s="2">
        <v>2006948</v>
      </c>
      <c r="D43" s="2" t="s">
        <v>135</v>
      </c>
      <c r="E43" s="2" t="s">
        <v>136</v>
      </c>
      <c r="F43" s="3">
        <v>45037</v>
      </c>
      <c r="G43" s="2" t="s">
        <v>137</v>
      </c>
      <c r="H43" s="2">
        <v>998631</v>
      </c>
      <c r="I43" s="2">
        <v>7669.36</v>
      </c>
      <c r="J43" s="2">
        <v>0</v>
      </c>
      <c r="K43" s="2">
        <v>690.24</v>
      </c>
      <c r="L43" s="2">
        <v>690.24</v>
      </c>
      <c r="M43" s="2">
        <v>1380.48</v>
      </c>
      <c r="N43" s="2">
        <v>0</v>
      </c>
      <c r="O43" s="2">
        <v>1380.48</v>
      </c>
      <c r="Q43" s="2">
        <v>85031</v>
      </c>
      <c r="R43" s="4" t="s">
        <v>4</v>
      </c>
      <c r="S43" t="s">
        <v>171</v>
      </c>
      <c r="U43" t="e">
        <f>VLOOKUP($G43,'CONSO GSTR-1'!$G$2:$T$45,1,)</f>
        <v>#N/A</v>
      </c>
      <c r="V43" t="e">
        <f>VLOOKUP($G43,'CONSO GSTR-1'!$G$2:$U$45,15,)</f>
        <v>#N/A</v>
      </c>
      <c r="W43" t="e">
        <f>VLOOKUP($G43,'CONSO GSTR-1'!$G$2:$T$45,8,)</f>
        <v>#N/A</v>
      </c>
      <c r="X43" t="e">
        <f>VLOOKUP($G43,'CONSO GSTR-1'!$G$2:$T$45,9,)</f>
        <v>#N/A</v>
      </c>
      <c r="Y43" t="e">
        <f>VLOOKUP($G43,'CONSO GSTR-1'!$G$2:$T$45,10,)</f>
        <v>#N/A</v>
      </c>
      <c r="Z43" t="e">
        <f>VLOOKUP($G43,'CONSO GSTR-1'!$G$2:$T$45,11,)</f>
        <v>#N/A</v>
      </c>
      <c r="AA43" t="e">
        <f>VLOOKUP($G43,'CONSO GSTR-1'!$G$2:$T$45,14,)</f>
        <v>#N/A</v>
      </c>
      <c r="AC43" t="e">
        <f t="shared" si="1"/>
        <v>#N/A</v>
      </c>
      <c r="AD43" t="e">
        <f t="shared" si="2"/>
        <v>#N/A</v>
      </c>
      <c r="AE43" t="e">
        <f t="shared" si="3"/>
        <v>#N/A</v>
      </c>
      <c r="AF43" t="e">
        <f t="shared" si="4"/>
        <v>#N/A</v>
      </c>
      <c r="AG43" t="e">
        <f t="shared" si="5"/>
        <v>#N/A</v>
      </c>
      <c r="AH43" t="e">
        <f t="shared" si="6"/>
        <v>#N/A</v>
      </c>
    </row>
    <row r="44" spans="1:34" ht="36" hidden="1">
      <c r="A44" t="s">
        <v>947</v>
      </c>
      <c r="B44" s="2" t="s">
        <v>131</v>
      </c>
      <c r="C44" s="2">
        <v>3005915</v>
      </c>
      <c r="D44" s="2" t="s">
        <v>138</v>
      </c>
      <c r="E44" s="2" t="s">
        <v>139</v>
      </c>
      <c r="F44" s="3">
        <v>45037</v>
      </c>
      <c r="G44" s="2" t="s">
        <v>140</v>
      </c>
      <c r="H44" s="2">
        <v>998631</v>
      </c>
      <c r="I44" s="2">
        <v>13990.44</v>
      </c>
      <c r="J44" s="2">
        <v>0</v>
      </c>
      <c r="K44" s="2">
        <v>1259.1400000000001</v>
      </c>
      <c r="L44" s="2">
        <v>1259.1400000000001</v>
      </c>
      <c r="M44" s="2">
        <v>2518.2800000000002</v>
      </c>
      <c r="N44" s="2">
        <v>0</v>
      </c>
      <c r="O44" s="2">
        <v>2518.2800000000002</v>
      </c>
      <c r="Q44" s="2">
        <v>14230</v>
      </c>
      <c r="R44" s="4" t="s">
        <v>4</v>
      </c>
      <c r="S44" t="s">
        <v>171</v>
      </c>
      <c r="U44" t="e">
        <f>VLOOKUP($G44,'CONSO GSTR-1'!$G$2:$T$45,1,)</f>
        <v>#N/A</v>
      </c>
      <c r="V44" t="e">
        <f>VLOOKUP($G44,'CONSO GSTR-1'!$G$2:$U$45,15,)</f>
        <v>#N/A</v>
      </c>
      <c r="W44" t="e">
        <f>VLOOKUP($G44,'CONSO GSTR-1'!$G$2:$T$45,8,)</f>
        <v>#N/A</v>
      </c>
      <c r="X44" t="e">
        <f>VLOOKUP($G44,'CONSO GSTR-1'!$G$2:$T$45,9,)</f>
        <v>#N/A</v>
      </c>
      <c r="Y44" t="e">
        <f>VLOOKUP($G44,'CONSO GSTR-1'!$G$2:$T$45,10,)</f>
        <v>#N/A</v>
      </c>
      <c r="Z44" t="e">
        <f>VLOOKUP($G44,'CONSO GSTR-1'!$G$2:$T$45,11,)</f>
        <v>#N/A</v>
      </c>
      <c r="AA44" t="e">
        <f>VLOOKUP($G44,'CONSO GSTR-1'!$G$2:$T$45,14,)</f>
        <v>#N/A</v>
      </c>
      <c r="AC44" t="e">
        <f t="shared" si="1"/>
        <v>#N/A</v>
      </c>
      <c r="AD44" t="e">
        <f t="shared" si="2"/>
        <v>#N/A</v>
      </c>
      <c r="AE44" t="e">
        <f t="shared" si="3"/>
        <v>#N/A</v>
      </c>
      <c r="AF44" t="e">
        <f t="shared" si="4"/>
        <v>#N/A</v>
      </c>
      <c r="AG44" t="e">
        <f t="shared" si="5"/>
        <v>#N/A</v>
      </c>
      <c r="AH44" t="e">
        <f t="shared" si="6"/>
        <v>#N/A</v>
      </c>
    </row>
    <row r="45" spans="1:34" ht="36" hidden="1">
      <c r="A45" t="s">
        <v>947</v>
      </c>
      <c r="B45" s="2" t="s">
        <v>131</v>
      </c>
      <c r="C45" s="2">
        <v>3005910</v>
      </c>
      <c r="D45" s="2" t="s">
        <v>141</v>
      </c>
      <c r="E45" s="2" t="s">
        <v>142</v>
      </c>
      <c r="F45" s="3">
        <v>45037</v>
      </c>
      <c r="G45" s="2" t="s">
        <v>143</v>
      </c>
      <c r="H45" s="2">
        <v>998631</v>
      </c>
      <c r="I45" s="2">
        <v>13990.44</v>
      </c>
      <c r="J45" s="2">
        <v>0</v>
      </c>
      <c r="K45" s="2">
        <v>1259.1400000000001</v>
      </c>
      <c r="L45" s="2">
        <v>1259.1400000000001</v>
      </c>
      <c r="M45" s="2">
        <v>2518.2800000000002</v>
      </c>
      <c r="N45" s="2">
        <v>0</v>
      </c>
      <c r="O45" s="2">
        <v>2518.2800000000002</v>
      </c>
      <c r="Q45" s="2">
        <v>72312</v>
      </c>
      <c r="R45" s="4" t="s">
        <v>4</v>
      </c>
      <c r="S45" t="s">
        <v>171</v>
      </c>
      <c r="U45" t="e">
        <f>VLOOKUP($G45,'CONSO GSTR-1'!$G$2:$T$45,1,)</f>
        <v>#N/A</v>
      </c>
      <c r="V45" t="e">
        <f>VLOOKUP($G45,'CONSO GSTR-1'!$G$2:$U$45,15,)</f>
        <v>#N/A</v>
      </c>
      <c r="W45" t="e">
        <f>VLOOKUP($G45,'CONSO GSTR-1'!$G$2:$T$45,8,)</f>
        <v>#N/A</v>
      </c>
      <c r="X45" t="e">
        <f>VLOOKUP($G45,'CONSO GSTR-1'!$G$2:$T$45,9,)</f>
        <v>#N/A</v>
      </c>
      <c r="Y45" t="e">
        <f>VLOOKUP($G45,'CONSO GSTR-1'!$G$2:$T$45,10,)</f>
        <v>#N/A</v>
      </c>
      <c r="Z45" t="e">
        <f>VLOOKUP($G45,'CONSO GSTR-1'!$G$2:$T$45,11,)</f>
        <v>#N/A</v>
      </c>
      <c r="AA45" t="e">
        <f>VLOOKUP($G45,'CONSO GSTR-1'!$G$2:$T$45,14,)</f>
        <v>#N/A</v>
      </c>
      <c r="AC45" t="e">
        <f t="shared" si="1"/>
        <v>#N/A</v>
      </c>
      <c r="AD45" t="e">
        <f t="shared" si="2"/>
        <v>#N/A</v>
      </c>
      <c r="AE45" t="e">
        <f t="shared" si="3"/>
        <v>#N/A</v>
      </c>
      <c r="AF45" t="e">
        <f t="shared" si="4"/>
        <v>#N/A</v>
      </c>
      <c r="AG45" t="e">
        <f t="shared" si="5"/>
        <v>#N/A</v>
      </c>
      <c r="AH45" t="e">
        <f t="shared" si="6"/>
        <v>#N/A</v>
      </c>
    </row>
    <row r="46" spans="1:34" ht="36" hidden="1">
      <c r="A46" t="s">
        <v>947</v>
      </c>
      <c r="B46" s="2" t="s">
        <v>131</v>
      </c>
      <c r="C46" s="2">
        <v>140022804</v>
      </c>
      <c r="D46" s="2" t="s">
        <v>144</v>
      </c>
      <c r="E46" s="2" t="s">
        <v>145</v>
      </c>
      <c r="F46" s="3">
        <v>45037</v>
      </c>
      <c r="G46" s="2" t="s">
        <v>146</v>
      </c>
      <c r="H46" s="2">
        <v>998631</v>
      </c>
      <c r="I46" s="2">
        <v>22013.52</v>
      </c>
      <c r="J46" s="2">
        <v>0</v>
      </c>
      <c r="K46" s="2">
        <v>1981.22</v>
      </c>
      <c r="L46" s="2">
        <v>1981.22</v>
      </c>
      <c r="M46" s="2">
        <v>3962.44</v>
      </c>
      <c r="N46" s="2">
        <v>0</v>
      </c>
      <c r="O46" s="2">
        <v>3962.44</v>
      </c>
      <c r="Q46" s="2">
        <v>273777</v>
      </c>
      <c r="R46" s="4" t="s">
        <v>4</v>
      </c>
      <c r="S46" t="s">
        <v>171</v>
      </c>
      <c r="U46" t="e">
        <f>VLOOKUP($G46,'CONSO GSTR-1'!$G$2:$T$45,1,)</f>
        <v>#N/A</v>
      </c>
      <c r="V46" t="e">
        <f>VLOOKUP($G46,'CONSO GSTR-1'!$G$2:$U$45,15,)</f>
        <v>#N/A</v>
      </c>
      <c r="W46" t="e">
        <f>VLOOKUP($G46,'CONSO GSTR-1'!$G$2:$T$45,8,)</f>
        <v>#N/A</v>
      </c>
      <c r="X46" t="e">
        <f>VLOOKUP($G46,'CONSO GSTR-1'!$G$2:$T$45,9,)</f>
        <v>#N/A</v>
      </c>
      <c r="Y46" t="e">
        <f>VLOOKUP($G46,'CONSO GSTR-1'!$G$2:$T$45,10,)</f>
        <v>#N/A</v>
      </c>
      <c r="Z46" t="e">
        <f>VLOOKUP($G46,'CONSO GSTR-1'!$G$2:$T$45,11,)</f>
        <v>#N/A</v>
      </c>
      <c r="AA46" t="e">
        <f>VLOOKUP($G46,'CONSO GSTR-1'!$G$2:$T$45,14,)</f>
        <v>#N/A</v>
      </c>
      <c r="AC46" t="e">
        <f t="shared" si="1"/>
        <v>#N/A</v>
      </c>
      <c r="AD46" t="e">
        <f t="shared" si="2"/>
        <v>#N/A</v>
      </c>
      <c r="AE46" t="e">
        <f t="shared" si="3"/>
        <v>#N/A</v>
      </c>
      <c r="AF46" t="e">
        <f t="shared" si="4"/>
        <v>#N/A</v>
      </c>
      <c r="AG46" t="e">
        <f t="shared" si="5"/>
        <v>#N/A</v>
      </c>
      <c r="AH46" t="e">
        <f t="shared" si="6"/>
        <v>#N/A</v>
      </c>
    </row>
    <row r="47" spans="1:34" ht="36" hidden="1">
      <c r="A47" t="s">
        <v>947</v>
      </c>
      <c r="B47" s="2" t="s">
        <v>131</v>
      </c>
      <c r="C47" s="2">
        <v>15003417</v>
      </c>
      <c r="D47" s="2" t="s">
        <v>147</v>
      </c>
      <c r="E47" s="2" t="s">
        <v>148</v>
      </c>
      <c r="F47" s="3">
        <v>45033</v>
      </c>
      <c r="G47" s="2" t="s">
        <v>149</v>
      </c>
      <c r="H47" s="2">
        <v>998631</v>
      </c>
      <c r="I47" s="2">
        <v>22244.400000000001</v>
      </c>
      <c r="J47" s="2">
        <v>0</v>
      </c>
      <c r="K47" s="2">
        <v>2002</v>
      </c>
      <c r="L47" s="2">
        <v>2002</v>
      </c>
      <c r="M47" s="2">
        <v>4004</v>
      </c>
      <c r="N47" s="2">
        <v>0</v>
      </c>
      <c r="O47" s="2">
        <v>4004</v>
      </c>
      <c r="Q47" s="2">
        <v>433079</v>
      </c>
      <c r="R47" s="4" t="s">
        <v>4</v>
      </c>
      <c r="S47" t="s">
        <v>171</v>
      </c>
      <c r="U47" t="e">
        <f>VLOOKUP($G47,'CONSO GSTR-1'!$G$2:$T$45,1,)</f>
        <v>#N/A</v>
      </c>
      <c r="V47" t="e">
        <f>VLOOKUP($G47,'CONSO GSTR-1'!$G$2:$U$45,15,)</f>
        <v>#N/A</v>
      </c>
      <c r="W47" t="e">
        <f>VLOOKUP($G47,'CONSO GSTR-1'!$G$2:$T$45,8,)</f>
        <v>#N/A</v>
      </c>
      <c r="X47" t="e">
        <f>VLOOKUP($G47,'CONSO GSTR-1'!$G$2:$T$45,9,)</f>
        <v>#N/A</v>
      </c>
      <c r="Y47" t="e">
        <f>VLOOKUP($G47,'CONSO GSTR-1'!$G$2:$T$45,10,)</f>
        <v>#N/A</v>
      </c>
      <c r="Z47" t="e">
        <f>VLOOKUP($G47,'CONSO GSTR-1'!$G$2:$T$45,11,)</f>
        <v>#N/A</v>
      </c>
      <c r="AA47" t="e">
        <f>VLOOKUP($G47,'CONSO GSTR-1'!$G$2:$T$45,14,)</f>
        <v>#N/A</v>
      </c>
      <c r="AC47" t="e">
        <f t="shared" si="1"/>
        <v>#N/A</v>
      </c>
      <c r="AD47" t="e">
        <f t="shared" si="2"/>
        <v>#N/A</v>
      </c>
      <c r="AE47" t="e">
        <f t="shared" si="3"/>
        <v>#N/A</v>
      </c>
      <c r="AF47" t="e">
        <f t="shared" si="4"/>
        <v>#N/A</v>
      </c>
      <c r="AG47" t="e">
        <f t="shared" si="5"/>
        <v>#N/A</v>
      </c>
      <c r="AH47" t="e">
        <f t="shared" si="6"/>
        <v>#N/A</v>
      </c>
    </row>
    <row r="48" spans="1:34" ht="36" hidden="1">
      <c r="A48" t="s">
        <v>947</v>
      </c>
      <c r="B48" s="2" t="s">
        <v>131</v>
      </c>
      <c r="C48" s="2">
        <v>210011466</v>
      </c>
      <c r="D48" s="2" t="s">
        <v>150</v>
      </c>
      <c r="E48" s="2" t="s">
        <v>151</v>
      </c>
      <c r="F48" s="3">
        <v>45019</v>
      </c>
      <c r="G48" s="2" t="s">
        <v>152</v>
      </c>
      <c r="H48" s="2">
        <v>998631</v>
      </c>
      <c r="I48" s="2">
        <v>19886.759999999998</v>
      </c>
      <c r="J48" s="2">
        <v>0</v>
      </c>
      <c r="K48" s="2">
        <v>1789.81</v>
      </c>
      <c r="L48" s="2">
        <v>1789.81</v>
      </c>
      <c r="M48" s="2">
        <v>3579.62</v>
      </c>
      <c r="N48" s="2">
        <v>0</v>
      </c>
      <c r="O48" s="2">
        <v>3579.62</v>
      </c>
      <c r="Q48" s="2">
        <v>44057</v>
      </c>
      <c r="R48" s="4" t="s">
        <v>4</v>
      </c>
      <c r="S48" t="s">
        <v>171</v>
      </c>
      <c r="U48" t="e">
        <f>VLOOKUP($G48,'CONSO GSTR-1'!$G$2:$T$45,1,)</f>
        <v>#N/A</v>
      </c>
      <c r="V48" t="e">
        <f>VLOOKUP($G48,'CONSO GSTR-1'!$G$2:$U$45,15,)</f>
        <v>#N/A</v>
      </c>
      <c r="W48" t="e">
        <f>VLOOKUP($G48,'CONSO GSTR-1'!$G$2:$T$45,8,)</f>
        <v>#N/A</v>
      </c>
      <c r="X48" t="e">
        <f>VLOOKUP($G48,'CONSO GSTR-1'!$G$2:$T$45,9,)</f>
        <v>#N/A</v>
      </c>
      <c r="Y48" t="e">
        <f>VLOOKUP($G48,'CONSO GSTR-1'!$G$2:$T$45,10,)</f>
        <v>#N/A</v>
      </c>
      <c r="Z48" t="e">
        <f>VLOOKUP($G48,'CONSO GSTR-1'!$G$2:$T$45,11,)</f>
        <v>#N/A</v>
      </c>
      <c r="AA48" t="e">
        <f>VLOOKUP($G48,'CONSO GSTR-1'!$G$2:$T$45,14,)</f>
        <v>#N/A</v>
      </c>
      <c r="AC48" t="e">
        <f t="shared" si="1"/>
        <v>#N/A</v>
      </c>
      <c r="AD48" t="e">
        <f t="shared" si="2"/>
        <v>#N/A</v>
      </c>
      <c r="AE48" t="e">
        <f t="shared" si="3"/>
        <v>#N/A</v>
      </c>
      <c r="AF48" t="e">
        <f t="shared" si="4"/>
        <v>#N/A</v>
      </c>
      <c r="AG48" t="e">
        <f t="shared" si="5"/>
        <v>#N/A</v>
      </c>
      <c r="AH48" t="e">
        <f t="shared" si="6"/>
        <v>#N/A</v>
      </c>
    </row>
    <row r="49" spans="1:34" ht="36" hidden="1">
      <c r="A49" t="s">
        <v>947</v>
      </c>
      <c r="B49" s="2" t="s">
        <v>131</v>
      </c>
      <c r="C49" s="2">
        <v>800867</v>
      </c>
      <c r="D49" s="2" t="s">
        <v>153</v>
      </c>
      <c r="E49" s="2" t="s">
        <v>154</v>
      </c>
      <c r="F49" s="3">
        <v>45034</v>
      </c>
      <c r="G49" s="2" t="s">
        <v>155</v>
      </c>
      <c r="H49" s="2">
        <v>998631</v>
      </c>
      <c r="I49" s="2">
        <v>11973.2</v>
      </c>
      <c r="J49" s="2">
        <v>0</v>
      </c>
      <c r="K49" s="2">
        <v>1077.5899999999999</v>
      </c>
      <c r="L49" s="2">
        <v>1077.5899999999999</v>
      </c>
      <c r="M49" s="2">
        <v>2155.1799999999998</v>
      </c>
      <c r="N49" s="2">
        <v>0</v>
      </c>
      <c r="O49" s="2">
        <v>2155.1799999999998</v>
      </c>
      <c r="Q49" s="2">
        <v>209232</v>
      </c>
      <c r="R49" s="4" t="s">
        <v>4</v>
      </c>
      <c r="S49" t="s">
        <v>171</v>
      </c>
      <c r="U49" t="e">
        <f>VLOOKUP($G49,'CONSO GSTR-1'!$G$2:$T$45,1,)</f>
        <v>#N/A</v>
      </c>
      <c r="V49" t="e">
        <f>VLOOKUP($G49,'CONSO GSTR-1'!$G$2:$U$45,15,)</f>
        <v>#N/A</v>
      </c>
      <c r="W49" t="e">
        <f>VLOOKUP($G49,'CONSO GSTR-1'!$G$2:$T$45,8,)</f>
        <v>#N/A</v>
      </c>
      <c r="X49" t="e">
        <f>VLOOKUP($G49,'CONSO GSTR-1'!$G$2:$T$45,9,)</f>
        <v>#N/A</v>
      </c>
      <c r="Y49" t="e">
        <f>VLOOKUP($G49,'CONSO GSTR-1'!$G$2:$T$45,10,)</f>
        <v>#N/A</v>
      </c>
      <c r="Z49" t="e">
        <f>VLOOKUP($G49,'CONSO GSTR-1'!$G$2:$T$45,11,)</f>
        <v>#N/A</v>
      </c>
      <c r="AA49" t="e">
        <f>VLOOKUP($G49,'CONSO GSTR-1'!$G$2:$T$45,14,)</f>
        <v>#N/A</v>
      </c>
      <c r="AC49" t="e">
        <f t="shared" si="1"/>
        <v>#N/A</v>
      </c>
      <c r="AD49" t="e">
        <f t="shared" si="2"/>
        <v>#N/A</v>
      </c>
      <c r="AE49" t="e">
        <f t="shared" si="3"/>
        <v>#N/A</v>
      </c>
      <c r="AF49" t="e">
        <f t="shared" si="4"/>
        <v>#N/A</v>
      </c>
      <c r="AG49" t="e">
        <f t="shared" si="5"/>
        <v>#N/A</v>
      </c>
      <c r="AH49" t="e">
        <f t="shared" si="6"/>
        <v>#N/A</v>
      </c>
    </row>
    <row r="50" spans="1:34" ht="36" hidden="1">
      <c r="A50" t="s">
        <v>947</v>
      </c>
      <c r="B50" s="2" t="s">
        <v>156</v>
      </c>
      <c r="C50" s="2">
        <v>562020493</v>
      </c>
      <c r="D50" s="2" t="s">
        <v>157</v>
      </c>
      <c r="E50" s="2" t="s">
        <v>158</v>
      </c>
      <c r="F50" s="3">
        <v>45042</v>
      </c>
      <c r="G50" s="2" t="s">
        <v>159</v>
      </c>
      <c r="H50" s="2">
        <v>998631</v>
      </c>
      <c r="I50" s="2">
        <v>4475.5200000000004</v>
      </c>
      <c r="J50" s="2">
        <v>0</v>
      </c>
      <c r="K50" s="2">
        <v>402.8</v>
      </c>
      <c r="L50" s="2">
        <v>402.8</v>
      </c>
      <c r="M50" s="2">
        <v>805.6</v>
      </c>
      <c r="N50" s="2">
        <v>0</v>
      </c>
      <c r="O50" s="2">
        <v>805.6</v>
      </c>
      <c r="Q50" s="2">
        <v>25350</v>
      </c>
      <c r="R50" s="4" t="s">
        <v>4</v>
      </c>
      <c r="S50" t="s">
        <v>171</v>
      </c>
      <c r="U50" t="e">
        <f>VLOOKUP($G50,'CONSO GSTR-1'!$G$2:$T$45,1,)</f>
        <v>#N/A</v>
      </c>
      <c r="V50" t="e">
        <f>VLOOKUP($G50,'CONSO GSTR-1'!$G$2:$U$45,15,)</f>
        <v>#N/A</v>
      </c>
      <c r="W50" t="e">
        <f>VLOOKUP($G50,'CONSO GSTR-1'!$G$2:$T$45,8,)</f>
        <v>#N/A</v>
      </c>
      <c r="X50" t="e">
        <f>VLOOKUP($G50,'CONSO GSTR-1'!$G$2:$T$45,9,)</f>
        <v>#N/A</v>
      </c>
      <c r="Y50" t="e">
        <f>VLOOKUP($G50,'CONSO GSTR-1'!$G$2:$T$45,10,)</f>
        <v>#N/A</v>
      </c>
      <c r="Z50" t="e">
        <f>VLOOKUP($G50,'CONSO GSTR-1'!$G$2:$T$45,11,)</f>
        <v>#N/A</v>
      </c>
      <c r="AA50" t="e">
        <f>VLOOKUP($G50,'CONSO GSTR-1'!$G$2:$T$45,14,)</f>
        <v>#N/A</v>
      </c>
      <c r="AC50" t="e">
        <f t="shared" si="1"/>
        <v>#N/A</v>
      </c>
      <c r="AD50" t="e">
        <f t="shared" si="2"/>
        <v>#N/A</v>
      </c>
      <c r="AE50" t="e">
        <f t="shared" si="3"/>
        <v>#N/A</v>
      </c>
      <c r="AF50" t="e">
        <f t="shared" si="4"/>
        <v>#N/A</v>
      </c>
      <c r="AG50" t="e">
        <f t="shared" si="5"/>
        <v>#N/A</v>
      </c>
      <c r="AH50" t="e">
        <f t="shared" si="6"/>
        <v>#N/A</v>
      </c>
    </row>
    <row r="51" spans="1:34" ht="36" hidden="1">
      <c r="A51" t="s">
        <v>947</v>
      </c>
      <c r="B51" s="2" t="s">
        <v>160</v>
      </c>
      <c r="C51" s="2">
        <v>373002301</v>
      </c>
      <c r="D51" s="2" t="s">
        <v>161</v>
      </c>
      <c r="E51" s="2" t="s">
        <v>162</v>
      </c>
      <c r="F51" s="3">
        <v>45034</v>
      </c>
      <c r="G51" s="2" t="s">
        <v>163</v>
      </c>
      <c r="H51" s="2">
        <v>998631</v>
      </c>
      <c r="I51" s="2">
        <v>12307.68</v>
      </c>
      <c r="J51" s="2">
        <v>0</v>
      </c>
      <c r="K51" s="2">
        <v>1107.69</v>
      </c>
      <c r="L51" s="2">
        <v>1107.69</v>
      </c>
      <c r="M51" s="2">
        <v>2215.38</v>
      </c>
      <c r="N51" s="2">
        <v>0</v>
      </c>
      <c r="O51" s="2">
        <v>2215.38</v>
      </c>
      <c r="Q51" s="2">
        <v>315355</v>
      </c>
      <c r="R51" s="4" t="s">
        <v>4</v>
      </c>
      <c r="S51" t="s">
        <v>171</v>
      </c>
      <c r="U51" t="e">
        <f>VLOOKUP($G51,'CONSO GSTR-1'!$G$2:$T$45,1,)</f>
        <v>#N/A</v>
      </c>
      <c r="V51" t="e">
        <f>VLOOKUP($G51,'CONSO GSTR-1'!$G$2:$U$45,15,)</f>
        <v>#N/A</v>
      </c>
      <c r="W51" t="e">
        <f>VLOOKUP($G51,'CONSO GSTR-1'!$G$2:$T$45,8,)</f>
        <v>#N/A</v>
      </c>
      <c r="X51" t="e">
        <f>VLOOKUP($G51,'CONSO GSTR-1'!$G$2:$T$45,9,)</f>
        <v>#N/A</v>
      </c>
      <c r="Y51" t="e">
        <f>VLOOKUP($G51,'CONSO GSTR-1'!$G$2:$T$45,10,)</f>
        <v>#N/A</v>
      </c>
      <c r="Z51" t="e">
        <f>VLOOKUP($G51,'CONSO GSTR-1'!$G$2:$T$45,11,)</f>
        <v>#N/A</v>
      </c>
      <c r="AA51" t="e">
        <f>VLOOKUP($G51,'CONSO GSTR-1'!$G$2:$T$45,14,)</f>
        <v>#N/A</v>
      </c>
      <c r="AC51" t="e">
        <f t="shared" si="1"/>
        <v>#N/A</v>
      </c>
      <c r="AD51" t="e">
        <f t="shared" si="2"/>
        <v>#N/A</v>
      </c>
      <c r="AE51" t="e">
        <f t="shared" si="3"/>
        <v>#N/A</v>
      </c>
      <c r="AF51" t="e">
        <f t="shared" si="4"/>
        <v>#N/A</v>
      </c>
      <c r="AG51" t="e">
        <f t="shared" si="5"/>
        <v>#N/A</v>
      </c>
      <c r="AH51" t="e">
        <f t="shared" si="6"/>
        <v>#N/A</v>
      </c>
    </row>
    <row r="52" spans="1:34" ht="24" hidden="1">
      <c r="A52" t="s">
        <v>947</v>
      </c>
      <c r="B52" s="2" t="s">
        <v>164</v>
      </c>
      <c r="C52" s="2">
        <v>202026963</v>
      </c>
      <c r="D52" s="2" t="s">
        <v>165</v>
      </c>
      <c r="E52" s="2" t="s">
        <v>166</v>
      </c>
      <c r="F52" s="3">
        <v>45034</v>
      </c>
      <c r="G52" s="2" t="s">
        <v>167</v>
      </c>
      <c r="H52" s="2">
        <v>998631</v>
      </c>
      <c r="I52" s="2">
        <v>11618</v>
      </c>
      <c r="J52" s="2">
        <v>0</v>
      </c>
      <c r="K52" s="2">
        <v>1045.6199999999999</v>
      </c>
      <c r="L52" s="2">
        <v>1045.6199999999999</v>
      </c>
      <c r="M52" s="2">
        <v>2091.2399999999998</v>
      </c>
      <c r="N52" s="2">
        <v>0</v>
      </c>
      <c r="O52" s="2">
        <v>2091.2399999999998</v>
      </c>
      <c r="Q52" s="2">
        <v>119632</v>
      </c>
      <c r="R52" s="4" t="s">
        <v>4</v>
      </c>
      <c r="S52" t="s">
        <v>171</v>
      </c>
      <c r="U52" t="e">
        <f>VLOOKUP($G52,'CONSO GSTR-1'!$G$2:$T$45,1,)</f>
        <v>#N/A</v>
      </c>
      <c r="V52" t="e">
        <f>VLOOKUP($G52,'CONSO GSTR-1'!$G$2:$U$45,15,)</f>
        <v>#N/A</v>
      </c>
      <c r="W52" t="e">
        <f>VLOOKUP($G52,'CONSO GSTR-1'!$G$2:$T$45,8,)</f>
        <v>#N/A</v>
      </c>
      <c r="X52" t="e">
        <f>VLOOKUP($G52,'CONSO GSTR-1'!$G$2:$T$45,9,)</f>
        <v>#N/A</v>
      </c>
      <c r="Y52" t="e">
        <f>VLOOKUP($G52,'CONSO GSTR-1'!$G$2:$T$45,10,)</f>
        <v>#N/A</v>
      </c>
      <c r="Z52" t="e">
        <f>VLOOKUP($G52,'CONSO GSTR-1'!$G$2:$T$45,11,)</f>
        <v>#N/A</v>
      </c>
      <c r="AA52" t="e">
        <f>VLOOKUP($G52,'CONSO GSTR-1'!$G$2:$T$45,14,)</f>
        <v>#N/A</v>
      </c>
      <c r="AC52" t="e">
        <f t="shared" si="1"/>
        <v>#N/A</v>
      </c>
      <c r="AD52" t="e">
        <f t="shared" si="2"/>
        <v>#N/A</v>
      </c>
      <c r="AE52" t="e">
        <f t="shared" si="3"/>
        <v>#N/A</v>
      </c>
      <c r="AF52" t="e">
        <f t="shared" si="4"/>
        <v>#N/A</v>
      </c>
      <c r="AG52" t="e">
        <f t="shared" si="5"/>
        <v>#N/A</v>
      </c>
      <c r="AH52" t="e">
        <f t="shared" si="6"/>
        <v>#N/A</v>
      </c>
    </row>
    <row r="53" spans="1:34" ht="36" hidden="1">
      <c r="A53" t="s">
        <v>947</v>
      </c>
      <c r="B53" s="2" t="s">
        <v>164</v>
      </c>
      <c r="C53" s="2">
        <v>2010042424</v>
      </c>
      <c r="D53" s="2" t="s">
        <v>168</v>
      </c>
      <c r="E53" s="2" t="s">
        <v>169</v>
      </c>
      <c r="F53" s="3">
        <v>45032</v>
      </c>
      <c r="G53" s="2" t="s">
        <v>170</v>
      </c>
      <c r="H53" s="2">
        <v>998631</v>
      </c>
      <c r="I53" s="2">
        <v>2285.12</v>
      </c>
      <c r="J53" s="2">
        <v>0</v>
      </c>
      <c r="K53" s="2">
        <v>205.66</v>
      </c>
      <c r="L53" s="2">
        <v>205.66</v>
      </c>
      <c r="M53" s="2">
        <v>411.32</v>
      </c>
      <c r="N53" s="2">
        <v>0</v>
      </c>
      <c r="O53" s="2">
        <v>411.32</v>
      </c>
      <c r="Q53" s="2">
        <v>39644</v>
      </c>
      <c r="R53" s="4" t="s">
        <v>4</v>
      </c>
      <c r="S53" t="s">
        <v>171</v>
      </c>
      <c r="U53" t="e">
        <f>VLOOKUP($G53,'CONSO GSTR-1'!$G$2:$T$45,1,)</f>
        <v>#N/A</v>
      </c>
      <c r="V53" t="e">
        <f>VLOOKUP($G53,'CONSO GSTR-1'!$G$2:$U$45,15,)</f>
        <v>#N/A</v>
      </c>
      <c r="W53" t="e">
        <f>VLOOKUP($G53,'CONSO GSTR-1'!$G$2:$T$45,8,)</f>
        <v>#N/A</v>
      </c>
      <c r="X53" t="e">
        <f>VLOOKUP($G53,'CONSO GSTR-1'!$G$2:$T$45,9,)</f>
        <v>#N/A</v>
      </c>
      <c r="Y53" t="e">
        <f>VLOOKUP($G53,'CONSO GSTR-1'!$G$2:$T$45,10,)</f>
        <v>#N/A</v>
      </c>
      <c r="Z53" t="e">
        <f>VLOOKUP($G53,'CONSO GSTR-1'!$G$2:$T$45,11,)</f>
        <v>#N/A</v>
      </c>
      <c r="AA53" t="e">
        <f>VLOOKUP($G53,'CONSO GSTR-1'!$G$2:$T$45,14,)</f>
        <v>#N/A</v>
      </c>
      <c r="AC53" t="e">
        <f t="shared" si="1"/>
        <v>#N/A</v>
      </c>
      <c r="AD53" t="e">
        <f t="shared" si="2"/>
        <v>#N/A</v>
      </c>
      <c r="AE53" t="e">
        <f t="shared" si="3"/>
        <v>#N/A</v>
      </c>
      <c r="AF53" t="e">
        <f t="shared" si="4"/>
        <v>#N/A</v>
      </c>
      <c r="AG53" t="e">
        <f t="shared" si="5"/>
        <v>#N/A</v>
      </c>
      <c r="AH53" t="e">
        <f t="shared" si="6"/>
        <v>#N/A</v>
      </c>
    </row>
    <row r="54" spans="1:34" ht="15" hidden="1">
      <c r="A54" t="s">
        <v>947</v>
      </c>
      <c r="B54" s="7" t="s">
        <v>13</v>
      </c>
      <c r="G54" s="10" t="s">
        <v>249</v>
      </c>
      <c r="I54">
        <v>1502663.1500000004</v>
      </c>
      <c r="J54">
        <v>0</v>
      </c>
      <c r="K54">
        <v>135239.4</v>
      </c>
      <c r="L54">
        <v>135239.4</v>
      </c>
      <c r="Q54">
        <v>270478.8</v>
      </c>
      <c r="R54" s="4" t="s">
        <v>213</v>
      </c>
      <c r="S54" t="s">
        <v>171</v>
      </c>
      <c r="U54" t="str">
        <f>VLOOKUP($G54,'CONSO GSTR-1'!$G$2:$T$45,1,)</f>
        <v>LTSOLURG042301</v>
      </c>
      <c r="V54" t="str">
        <f>VLOOKUP($G54,'CONSO GSTR-1'!$G$2:$U$45,15,)</f>
        <v>UNREGISTERED</v>
      </c>
      <c r="W54">
        <f>VLOOKUP($G54,'CONSO GSTR-1'!$G$2:$T$45,8,)</f>
        <v>1501228.7399999991</v>
      </c>
      <c r="X54">
        <f>VLOOKUP($G54,'CONSO GSTR-1'!$G$2:$T$45,9,)</f>
        <v>0</v>
      </c>
      <c r="Y54">
        <f>VLOOKUP($G54,'CONSO GSTR-1'!$G$2:$T$45,10,)</f>
        <v>135110.58659999992</v>
      </c>
      <c r="Z54">
        <f>VLOOKUP($G54,'CONSO GSTR-1'!$G$2:$T$45,11,)</f>
        <v>135110.58659999992</v>
      </c>
      <c r="AA54">
        <f>VLOOKUP($G54,'CONSO GSTR-1'!$G$2:$T$45,14,)</f>
        <v>17227336</v>
      </c>
      <c r="AC54" t="b">
        <f t="shared" si="1"/>
        <v>0</v>
      </c>
      <c r="AD54">
        <f t="shared" si="2"/>
        <v>1434.4100000013132</v>
      </c>
      <c r="AE54">
        <f t="shared" si="3"/>
        <v>0</v>
      </c>
      <c r="AF54">
        <f t="shared" si="4"/>
        <v>128.81340000007185</v>
      </c>
      <c r="AG54">
        <f t="shared" si="5"/>
        <v>128.81340000007185</v>
      </c>
      <c r="AH54">
        <f t="shared" si="6"/>
        <v>-16956857.199999999</v>
      </c>
    </row>
    <row r="55" spans="1:34" ht="15" hidden="1">
      <c r="A55" t="s">
        <v>947</v>
      </c>
      <c r="B55" s="7" t="s">
        <v>5</v>
      </c>
      <c r="G55" s="10" t="s">
        <v>250</v>
      </c>
      <c r="I55">
        <v>782644.94</v>
      </c>
      <c r="J55">
        <v>0</v>
      </c>
      <c r="K55">
        <v>70438.010000000009</v>
      </c>
      <c r="L55">
        <v>70438.010000000009</v>
      </c>
      <c r="Q55">
        <v>140876.02000000002</v>
      </c>
      <c r="R55" s="4" t="s">
        <v>213</v>
      </c>
      <c r="S55" t="s">
        <v>171</v>
      </c>
      <c r="U55" t="str">
        <f>VLOOKUP($G55,'CONSO GSTR-1'!$G$2:$T$45,1,)</f>
        <v>LTSOLURG042302</v>
      </c>
      <c r="V55" t="str">
        <f>VLOOKUP($G55,'CONSO GSTR-1'!$G$2:$U$45,15,)</f>
        <v>UNREGISTERED</v>
      </c>
      <c r="W55">
        <f>VLOOKUP($G55,'CONSO GSTR-1'!$G$2:$T$45,8,)</f>
        <v>780044.57999999973</v>
      </c>
      <c r="X55">
        <f>VLOOKUP($G55,'CONSO GSTR-1'!$G$2:$T$45,9,)</f>
        <v>0</v>
      </c>
      <c r="Y55">
        <f>VLOOKUP($G55,'CONSO GSTR-1'!$G$2:$T$45,10,)</f>
        <v>70204.012199999968</v>
      </c>
      <c r="Z55">
        <f>VLOOKUP($G55,'CONSO GSTR-1'!$G$2:$T$45,11,)</f>
        <v>70204.012199999968</v>
      </c>
      <c r="AA55">
        <f>VLOOKUP($G55,'CONSO GSTR-1'!$G$2:$T$45,14,)</f>
        <v>9645418</v>
      </c>
      <c r="AC55" t="b">
        <f t="shared" si="1"/>
        <v>0</v>
      </c>
      <c r="AD55">
        <f t="shared" si="2"/>
        <v>2600.3600000002189</v>
      </c>
      <c r="AE55">
        <f t="shared" si="3"/>
        <v>0</v>
      </c>
      <c r="AF55">
        <f t="shared" si="4"/>
        <v>233.99780000004102</v>
      </c>
      <c r="AG55">
        <f t="shared" si="5"/>
        <v>233.99780000004102</v>
      </c>
      <c r="AH55">
        <f t="shared" si="6"/>
        <v>-9504541.9800000004</v>
      </c>
    </row>
    <row r="56" spans="1:34" ht="15">
      <c r="A56" t="s">
        <v>947</v>
      </c>
      <c r="B56" s="7" t="s">
        <v>192</v>
      </c>
      <c r="G56" s="10" t="s">
        <v>251</v>
      </c>
      <c r="I56">
        <v>717450.31999999972</v>
      </c>
      <c r="J56">
        <v>0</v>
      </c>
      <c r="K56">
        <v>64570.559999999961</v>
      </c>
      <c r="L56">
        <v>64570.559999999961</v>
      </c>
      <c r="Q56">
        <v>129141.11999999992</v>
      </c>
      <c r="R56" s="4" t="s">
        <v>213</v>
      </c>
      <c r="S56" t="s">
        <v>171</v>
      </c>
      <c r="U56" t="str">
        <f>VLOOKUP($G56,'CONSO GSTR-1'!$G$2:$T$45,1,)</f>
        <v>LTSOLURG042303</v>
      </c>
      <c r="V56" t="str">
        <f>VLOOKUP($G56,'CONSO GSTR-1'!$G$2:$U$45,15,)</f>
        <v>UNREGISTERED</v>
      </c>
      <c r="W56">
        <f>VLOOKUP($G56,'CONSO GSTR-1'!$G$2:$T$45,8,)</f>
        <v>1585561.7699999996</v>
      </c>
      <c r="X56">
        <f>VLOOKUP($G56,'CONSO GSTR-1'!$G$2:$T$45,9,)</f>
        <v>0</v>
      </c>
      <c r="Y56">
        <f>VLOOKUP($G56,'CONSO GSTR-1'!$G$2:$T$45,10,)</f>
        <v>142700.55929999996</v>
      </c>
      <c r="Z56">
        <f>VLOOKUP($G56,'CONSO GSTR-1'!$G$2:$T$45,11,)</f>
        <v>142700.55929999996</v>
      </c>
      <c r="AA56">
        <f>VLOOKUP($G56,'CONSO GSTR-1'!$G$2:$T$45,14,)</f>
        <v>20970257</v>
      </c>
      <c r="AC56" t="b">
        <f t="shared" si="1"/>
        <v>0</v>
      </c>
      <c r="AD56">
        <f t="shared" si="2"/>
        <v>-868111.44999999984</v>
      </c>
      <c r="AE56">
        <f t="shared" si="3"/>
        <v>0</v>
      </c>
      <c r="AF56">
        <f t="shared" si="4"/>
        <v>-78129.999299999996</v>
      </c>
      <c r="AG56">
        <f t="shared" si="5"/>
        <v>-78129.999299999996</v>
      </c>
      <c r="AH56">
        <f t="shared" si="6"/>
        <v>-20841115.879999999</v>
      </c>
    </row>
    <row r="57" spans="1:34" ht="15" hidden="1">
      <c r="A57" t="s">
        <v>947</v>
      </c>
      <c r="B57" s="7" t="s">
        <v>102</v>
      </c>
      <c r="G57" s="10" t="s">
        <v>252</v>
      </c>
      <c r="I57">
        <v>600185.929999999</v>
      </c>
      <c r="J57">
        <v>0</v>
      </c>
      <c r="K57">
        <v>54016.620000000054</v>
      </c>
      <c r="L57">
        <v>54016.620000000054</v>
      </c>
      <c r="Q57">
        <v>108033.24000000011</v>
      </c>
      <c r="R57" s="4" t="s">
        <v>213</v>
      </c>
      <c r="S57" t="s">
        <v>171</v>
      </c>
      <c r="U57" t="str">
        <f>VLOOKUP($G57,'CONSO GSTR-1'!$G$2:$T$45,1,)</f>
        <v>LTSOLURG042304</v>
      </c>
      <c r="V57" t="str">
        <f>VLOOKUP($G57,'CONSO GSTR-1'!$G$2:$U$45,15,)</f>
        <v>UNREGISTERED</v>
      </c>
      <c r="W57">
        <f>VLOOKUP($G57,'CONSO GSTR-1'!$G$2:$T$45,8,)</f>
        <v>598213.09999999823</v>
      </c>
      <c r="X57">
        <f>VLOOKUP($G57,'CONSO GSTR-1'!$G$2:$T$45,9,)</f>
        <v>0</v>
      </c>
      <c r="Y57">
        <f>VLOOKUP($G57,'CONSO GSTR-1'!$G$2:$T$45,10,)</f>
        <v>53839.178999999836</v>
      </c>
      <c r="Z57">
        <f>VLOOKUP($G57,'CONSO GSTR-1'!$G$2:$T$45,11,)</f>
        <v>53839.178999999836</v>
      </c>
      <c r="AA57">
        <f>VLOOKUP($G57,'CONSO GSTR-1'!$G$2:$T$45,14,)</f>
        <v>8088826</v>
      </c>
      <c r="AC57" t="b">
        <f t="shared" si="1"/>
        <v>0</v>
      </c>
      <c r="AD57">
        <f t="shared" si="2"/>
        <v>1972.830000000773</v>
      </c>
      <c r="AE57">
        <f t="shared" si="3"/>
        <v>0</v>
      </c>
      <c r="AF57">
        <f t="shared" si="4"/>
        <v>177.44100000021717</v>
      </c>
      <c r="AG57">
        <f t="shared" si="5"/>
        <v>177.44100000021717</v>
      </c>
      <c r="AH57">
        <f t="shared" si="6"/>
        <v>-7980792.7599999998</v>
      </c>
    </row>
    <row r="58" spans="1:34" ht="15" hidden="1">
      <c r="A58" t="s">
        <v>947</v>
      </c>
      <c r="B58" s="7" t="s">
        <v>0</v>
      </c>
      <c r="G58" s="10" t="s">
        <v>253</v>
      </c>
      <c r="I58">
        <v>1534791.6500000015</v>
      </c>
      <c r="J58">
        <v>0</v>
      </c>
      <c r="K58">
        <v>137906.00999999989</v>
      </c>
      <c r="L58">
        <v>138209.75999999992</v>
      </c>
      <c r="Q58">
        <v>278397.76999999996</v>
      </c>
      <c r="R58" s="4" t="s">
        <v>213</v>
      </c>
      <c r="S58" t="s">
        <v>171</v>
      </c>
      <c r="U58" t="str">
        <f>VLOOKUP($G58,'CONSO GSTR-1'!$G$2:$T$45,1,)</f>
        <v>LTSOLURG042305</v>
      </c>
      <c r="V58" t="str">
        <f>VLOOKUP($G58,'CONSO GSTR-1'!$G$2:$U$45,15,)</f>
        <v>UNREGISTERED</v>
      </c>
      <c r="W58">
        <f>VLOOKUP($G58,'CONSO GSTR-1'!$G$2:$T$45,8,)</f>
        <v>1517756.2700000012</v>
      </c>
      <c r="X58">
        <f>VLOOKUP($G58,'CONSO GSTR-1'!$G$2:$T$45,9,)</f>
        <v>0</v>
      </c>
      <c r="Y58">
        <f>VLOOKUP($G58,'CONSO GSTR-1'!$G$2:$T$45,10,)</f>
        <v>136598.06430000011</v>
      </c>
      <c r="Z58">
        <f>VLOOKUP($G58,'CONSO GSTR-1'!$G$2:$T$45,11,)</f>
        <v>136598.06430000011</v>
      </c>
      <c r="AA58">
        <f>VLOOKUP($G58,'CONSO GSTR-1'!$G$2:$T$45,14,)</f>
        <v>13959489</v>
      </c>
      <c r="AC58" t="b">
        <f t="shared" si="1"/>
        <v>0</v>
      </c>
      <c r="AD58">
        <f t="shared" si="2"/>
        <v>17035.380000000354</v>
      </c>
      <c r="AE58">
        <f t="shared" si="3"/>
        <v>0</v>
      </c>
      <c r="AF58">
        <f t="shared" si="4"/>
        <v>1307.9456999997783</v>
      </c>
      <c r="AG58">
        <f t="shared" si="5"/>
        <v>1611.6956999998074</v>
      </c>
      <c r="AH58">
        <f t="shared" si="6"/>
        <v>-13681091.23</v>
      </c>
    </row>
    <row r="59" spans="1:34" ht="15" hidden="1">
      <c r="A59" t="s">
        <v>947</v>
      </c>
      <c r="B59" s="7" t="s">
        <v>190</v>
      </c>
      <c r="G59" s="10" t="s">
        <v>255</v>
      </c>
      <c r="I59">
        <v>517703.4499999999</v>
      </c>
      <c r="J59">
        <v>0</v>
      </c>
      <c r="K59">
        <v>46593.290000000037</v>
      </c>
      <c r="L59">
        <v>46593.290000000037</v>
      </c>
      <c r="Q59">
        <v>93186.580000000075</v>
      </c>
      <c r="R59" s="4" t="s">
        <v>213</v>
      </c>
      <c r="S59" t="s">
        <v>171</v>
      </c>
      <c r="U59" t="str">
        <f>VLOOKUP($G59,'CONSO GSTR-1'!$G$2:$T$45,1,)</f>
        <v>LTSOLURG042306</v>
      </c>
      <c r="V59" t="str">
        <f>VLOOKUP($G59,'CONSO GSTR-1'!$G$2:$U$45,15,)</f>
        <v>UNREGISTERED</v>
      </c>
      <c r="W59">
        <f>VLOOKUP($G59,'CONSO GSTR-1'!$G$2:$T$45,8,)</f>
        <v>517296.15999999974</v>
      </c>
      <c r="X59">
        <f>VLOOKUP($G59,'CONSO GSTR-1'!$G$2:$T$45,9,)</f>
        <v>0</v>
      </c>
      <c r="Y59">
        <f>VLOOKUP($G59,'CONSO GSTR-1'!$G$2:$T$45,10,)</f>
        <v>46556.654399999978</v>
      </c>
      <c r="Z59">
        <f>VLOOKUP($G59,'CONSO GSTR-1'!$G$2:$T$45,11,)</f>
        <v>46556.654399999978</v>
      </c>
      <c r="AA59">
        <f>VLOOKUP($G59,'CONSO GSTR-1'!$G$2:$T$45,14,)</f>
        <v>5006081</v>
      </c>
      <c r="AC59" t="b">
        <f t="shared" si="1"/>
        <v>0</v>
      </c>
      <c r="AD59">
        <f t="shared" si="2"/>
        <v>407.29000000015367</v>
      </c>
      <c r="AE59">
        <f t="shared" si="3"/>
        <v>0</v>
      </c>
      <c r="AF59">
        <f t="shared" si="4"/>
        <v>36.63560000005964</v>
      </c>
      <c r="AG59">
        <f t="shared" si="5"/>
        <v>36.63560000005964</v>
      </c>
      <c r="AH59">
        <f t="shared" si="6"/>
        <v>-4912894.42</v>
      </c>
    </row>
    <row r="60" spans="1:34" ht="15" hidden="1">
      <c r="A60" t="s">
        <v>947</v>
      </c>
      <c r="B60" s="7" t="s">
        <v>73</v>
      </c>
      <c r="G60" s="10" t="s">
        <v>256</v>
      </c>
      <c r="I60">
        <v>1237753.4700000023</v>
      </c>
      <c r="J60">
        <v>0</v>
      </c>
      <c r="K60">
        <v>111397.73000000036</v>
      </c>
      <c r="L60">
        <v>111397.73000000036</v>
      </c>
      <c r="Q60">
        <v>222795.46000000072</v>
      </c>
      <c r="R60" s="4" t="s">
        <v>213</v>
      </c>
      <c r="S60" t="s">
        <v>171</v>
      </c>
      <c r="U60" t="str">
        <f>VLOOKUP($G60,'CONSO GSTR-1'!$G$2:$T$45,1,)</f>
        <v>LTSOLURG042307</v>
      </c>
      <c r="V60" t="str">
        <f>VLOOKUP($G60,'CONSO GSTR-1'!$G$2:$U$45,15,)</f>
        <v>UNREGISTERED</v>
      </c>
      <c r="W60">
        <f>VLOOKUP($G60,'CONSO GSTR-1'!$G$2:$T$45,8,)</f>
        <v>1231505.8100000015</v>
      </c>
      <c r="X60">
        <f>VLOOKUP($G60,'CONSO GSTR-1'!$G$2:$T$45,9,)</f>
        <v>0</v>
      </c>
      <c r="Y60">
        <f>VLOOKUP($G60,'CONSO GSTR-1'!$G$2:$T$45,10,)</f>
        <v>110835.52290000013</v>
      </c>
      <c r="Z60">
        <f>VLOOKUP($G60,'CONSO GSTR-1'!$G$2:$T$45,11,)</f>
        <v>110835.52290000013</v>
      </c>
      <c r="AA60">
        <f>VLOOKUP($G60,'CONSO GSTR-1'!$G$2:$T$45,14,)</f>
        <v>12794623</v>
      </c>
      <c r="AC60" t="b">
        <f t="shared" si="1"/>
        <v>0</v>
      </c>
      <c r="AD60">
        <f t="shared" si="2"/>
        <v>6247.6600000008475</v>
      </c>
      <c r="AE60">
        <f t="shared" si="3"/>
        <v>0</v>
      </c>
      <c r="AF60">
        <f t="shared" si="4"/>
        <v>562.20710000023246</v>
      </c>
      <c r="AG60">
        <f t="shared" si="5"/>
        <v>562.20710000023246</v>
      </c>
      <c r="AH60">
        <f t="shared" si="6"/>
        <v>-12571827.539999999</v>
      </c>
    </row>
    <row r="61" spans="1:34" ht="15" hidden="1">
      <c r="A61" t="s">
        <v>947</v>
      </c>
      <c r="B61" s="7" t="s">
        <v>77</v>
      </c>
      <c r="G61" s="10" t="s">
        <v>257</v>
      </c>
      <c r="I61">
        <v>1295774.17</v>
      </c>
      <c r="J61">
        <v>0</v>
      </c>
      <c r="K61">
        <v>116619.82000000031</v>
      </c>
      <c r="L61">
        <v>116619.82000000031</v>
      </c>
      <c r="Q61">
        <v>233239.64000000063</v>
      </c>
      <c r="R61" s="4" t="s">
        <v>213</v>
      </c>
      <c r="S61" t="s">
        <v>171</v>
      </c>
      <c r="U61" t="str">
        <f>VLOOKUP($G61,'CONSO GSTR-1'!$G$2:$T$45,1,)</f>
        <v>LTSOLURG042308</v>
      </c>
      <c r="V61" t="str">
        <f>VLOOKUP($G61,'CONSO GSTR-1'!$G$2:$U$45,15,)</f>
        <v>UNREGISTERED</v>
      </c>
      <c r="W61">
        <f>VLOOKUP($G61,'CONSO GSTR-1'!$G$2:$T$45,8,)</f>
        <v>1291451.1000000015</v>
      </c>
      <c r="X61">
        <f>VLOOKUP($G61,'CONSO GSTR-1'!$G$2:$T$45,9,)</f>
        <v>0</v>
      </c>
      <c r="Y61">
        <f>VLOOKUP($G61,'CONSO GSTR-1'!$G$2:$T$45,10,)</f>
        <v>116230.59900000013</v>
      </c>
      <c r="Z61">
        <f>VLOOKUP($G61,'CONSO GSTR-1'!$G$2:$T$45,11,)</f>
        <v>116230.59900000013</v>
      </c>
      <c r="AA61">
        <f>VLOOKUP($G61,'CONSO GSTR-1'!$G$2:$T$45,14,)</f>
        <v>13350285</v>
      </c>
      <c r="AC61" t="b">
        <f t="shared" si="1"/>
        <v>0</v>
      </c>
      <c r="AD61">
        <f t="shared" si="2"/>
        <v>4323.0699999984354</v>
      </c>
      <c r="AE61">
        <f t="shared" si="3"/>
        <v>0</v>
      </c>
      <c r="AF61">
        <f t="shared" si="4"/>
        <v>389.22100000017963</v>
      </c>
      <c r="AG61">
        <f t="shared" si="5"/>
        <v>389.22100000017963</v>
      </c>
      <c r="AH61">
        <f t="shared" si="6"/>
        <v>-13117045.359999999</v>
      </c>
    </row>
    <row r="62" spans="1:34" ht="15" hidden="1">
      <c r="A62" t="s">
        <v>947</v>
      </c>
      <c r="B62" s="7" t="s">
        <v>84</v>
      </c>
      <c r="G62" s="10" t="s">
        <v>258</v>
      </c>
      <c r="I62">
        <v>878863.70999999985</v>
      </c>
      <c r="J62">
        <v>0</v>
      </c>
      <c r="K62">
        <v>79097.620000000054</v>
      </c>
      <c r="L62">
        <v>79097.620000000054</v>
      </c>
      <c r="Q62">
        <v>158195.24000000011</v>
      </c>
      <c r="R62" s="4" t="s">
        <v>213</v>
      </c>
      <c r="S62" t="s">
        <v>171</v>
      </c>
      <c r="U62" t="str">
        <f>VLOOKUP($G62,'CONSO GSTR-1'!$G$2:$T$45,1,)</f>
        <v>LTSOLURG042309</v>
      </c>
      <c r="V62" t="str">
        <f>VLOOKUP($G62,'CONSO GSTR-1'!$G$2:$U$45,15,)</f>
        <v>UNREGISTERED</v>
      </c>
      <c r="W62">
        <f>VLOOKUP($G62,'CONSO GSTR-1'!$G$2:$T$45,8,)</f>
        <v>888654.80000000028</v>
      </c>
      <c r="X62">
        <f>VLOOKUP($G62,'CONSO GSTR-1'!$G$2:$T$45,9,)</f>
        <v>0</v>
      </c>
      <c r="Y62">
        <f>VLOOKUP($G62,'CONSO GSTR-1'!$G$2:$T$45,10,)</f>
        <v>79978.932000000015</v>
      </c>
      <c r="Z62">
        <f>VLOOKUP($G62,'CONSO GSTR-1'!$G$2:$T$45,11,)</f>
        <v>79978.932000000015</v>
      </c>
      <c r="AA62">
        <f>VLOOKUP($G62,'CONSO GSTR-1'!$G$2:$T$45,14,)</f>
        <v>11158576</v>
      </c>
      <c r="AC62" t="b">
        <f t="shared" si="1"/>
        <v>0</v>
      </c>
      <c r="AD62">
        <f t="shared" si="2"/>
        <v>-9791.0900000004331</v>
      </c>
      <c r="AE62">
        <f t="shared" si="3"/>
        <v>0</v>
      </c>
      <c r="AF62">
        <f t="shared" si="4"/>
        <v>-881.3119999999617</v>
      </c>
      <c r="AG62">
        <f t="shared" si="5"/>
        <v>-881.3119999999617</v>
      </c>
      <c r="AH62">
        <f t="shared" si="6"/>
        <v>-11000380.76</v>
      </c>
    </row>
    <row r="63" spans="1:34" ht="15" hidden="1">
      <c r="A63" t="s">
        <v>947</v>
      </c>
      <c r="B63" s="7" t="s">
        <v>212</v>
      </c>
      <c r="G63" s="10" t="s">
        <v>259</v>
      </c>
      <c r="I63">
        <v>278670.46000000008</v>
      </c>
      <c r="J63">
        <v>0</v>
      </c>
      <c r="K63">
        <v>25080.27</v>
      </c>
      <c r="L63">
        <v>25080.27</v>
      </c>
      <c r="Q63">
        <v>50160.54</v>
      </c>
      <c r="R63" s="4" t="s">
        <v>213</v>
      </c>
      <c r="S63" t="s">
        <v>171</v>
      </c>
      <c r="U63" t="str">
        <f>VLOOKUP($G63,'CONSO GSTR-1'!$G$2:$T$45,1,)</f>
        <v>LTSOLURG042310</v>
      </c>
      <c r="V63" t="str">
        <f>VLOOKUP($G63,'CONSO GSTR-1'!$G$2:$U$45,15,)</f>
        <v>UNREGISTERED</v>
      </c>
      <c r="W63">
        <f>VLOOKUP($G63,'CONSO GSTR-1'!$G$2:$T$45,8,)</f>
        <v>268494.87000000005</v>
      </c>
      <c r="X63">
        <f>VLOOKUP($G63,'CONSO GSTR-1'!$G$2:$T$45,9,)</f>
        <v>0</v>
      </c>
      <c r="Y63">
        <f>VLOOKUP($G63,'CONSO GSTR-1'!$G$2:$T$45,10,)</f>
        <v>24164.538300000004</v>
      </c>
      <c r="Z63">
        <f>VLOOKUP($G63,'CONSO GSTR-1'!$G$2:$T$45,11,)</f>
        <v>24164.538300000004</v>
      </c>
      <c r="AA63">
        <f>VLOOKUP($G63,'CONSO GSTR-1'!$G$2:$T$45,14,)</f>
        <v>2826774</v>
      </c>
      <c r="AC63" t="b">
        <f t="shared" si="1"/>
        <v>0</v>
      </c>
      <c r="AD63">
        <f t="shared" si="2"/>
        <v>10175.590000000026</v>
      </c>
      <c r="AE63">
        <f t="shared" si="3"/>
        <v>0</v>
      </c>
      <c r="AF63">
        <f t="shared" si="4"/>
        <v>915.73169999999664</v>
      </c>
      <c r="AG63">
        <f t="shared" si="5"/>
        <v>915.73169999999664</v>
      </c>
      <c r="AH63">
        <f t="shared" si="6"/>
        <v>-2776613.46</v>
      </c>
    </row>
    <row r="64" spans="1:34" ht="15" hidden="1">
      <c r="A64" t="s">
        <v>947</v>
      </c>
      <c r="B64" s="7" t="s">
        <v>208</v>
      </c>
      <c r="G64" s="10" t="s">
        <v>260</v>
      </c>
      <c r="I64">
        <v>202787.21000000002</v>
      </c>
      <c r="J64">
        <v>0</v>
      </c>
      <c r="K64">
        <v>18250.849999999999</v>
      </c>
      <c r="L64">
        <v>18250.849999999999</v>
      </c>
      <c r="Q64">
        <v>36501.699999999997</v>
      </c>
      <c r="R64" s="4" t="s">
        <v>213</v>
      </c>
      <c r="S64" t="s">
        <v>171</v>
      </c>
      <c r="U64" t="str">
        <f>VLOOKUP($G64,'CONSO GSTR-1'!$G$2:$T$45,1,)</f>
        <v>LTSOLURG042311</v>
      </c>
      <c r="V64" t="str">
        <f>VLOOKUP($G64,'CONSO GSTR-1'!$G$2:$U$45,15,)</f>
        <v>UNREGISTERED</v>
      </c>
      <c r="W64">
        <f>VLOOKUP($G64,'CONSO GSTR-1'!$G$2:$T$45,8,)</f>
        <v>198020.43</v>
      </c>
      <c r="X64">
        <f>VLOOKUP($G64,'CONSO GSTR-1'!$G$2:$T$45,9,)</f>
        <v>0</v>
      </c>
      <c r="Y64">
        <f>VLOOKUP($G64,'CONSO GSTR-1'!$G$2:$T$45,10,)</f>
        <v>17821.8387</v>
      </c>
      <c r="Z64">
        <f>VLOOKUP($G64,'CONSO GSTR-1'!$G$2:$T$45,11,)</f>
        <v>17821.8387</v>
      </c>
      <c r="AA64">
        <f>VLOOKUP($G64,'CONSO GSTR-1'!$G$2:$T$45,14,)</f>
        <v>1677035</v>
      </c>
      <c r="AC64" t="b">
        <f t="shared" si="1"/>
        <v>0</v>
      </c>
      <c r="AD64">
        <f t="shared" si="2"/>
        <v>4766.7800000000279</v>
      </c>
      <c r="AE64">
        <f t="shared" si="3"/>
        <v>0</v>
      </c>
      <c r="AF64">
        <f t="shared" si="4"/>
        <v>429.0112999999983</v>
      </c>
      <c r="AG64">
        <f t="shared" si="5"/>
        <v>429.0112999999983</v>
      </c>
      <c r="AH64">
        <f t="shared" si="6"/>
        <v>-1640533.3</v>
      </c>
    </row>
    <row r="65" spans="1:34" ht="15" hidden="1">
      <c r="A65" t="s">
        <v>947</v>
      </c>
      <c r="B65" s="7" t="s">
        <v>195</v>
      </c>
      <c r="G65" s="10" t="s">
        <v>261</v>
      </c>
      <c r="I65">
        <v>465110.79000000004</v>
      </c>
      <c r="J65">
        <v>0</v>
      </c>
      <c r="K65">
        <v>41859.979999999996</v>
      </c>
      <c r="L65">
        <v>41859.979999999996</v>
      </c>
      <c r="Q65">
        <v>83719.959999999992</v>
      </c>
      <c r="R65" s="4" t="s">
        <v>213</v>
      </c>
      <c r="S65" t="s">
        <v>171</v>
      </c>
      <c r="U65" t="str">
        <f>VLOOKUP($G65,'CONSO GSTR-1'!$G$2:$T$45,1,)</f>
        <v>LTSOLURG042312</v>
      </c>
      <c r="V65" t="str">
        <f>VLOOKUP($G65,'CONSO GSTR-1'!$G$2:$U$45,15,)</f>
        <v>UNREGISTERED</v>
      </c>
      <c r="W65">
        <f>VLOOKUP($G65,'CONSO GSTR-1'!$G$2:$T$45,8,)</f>
        <v>464153.22999999975</v>
      </c>
      <c r="X65">
        <f>VLOOKUP($G65,'CONSO GSTR-1'!$G$2:$T$45,9,)</f>
        <v>0</v>
      </c>
      <c r="Y65">
        <f>VLOOKUP($G65,'CONSO GSTR-1'!$G$2:$T$45,10,)</f>
        <v>41773.790699999976</v>
      </c>
      <c r="Z65">
        <f>VLOOKUP($G65,'CONSO GSTR-1'!$G$2:$T$45,11,)</f>
        <v>41773.790699999976</v>
      </c>
      <c r="AA65">
        <f>VLOOKUP($G65,'CONSO GSTR-1'!$G$2:$T$45,14,)</f>
        <v>4366824</v>
      </c>
      <c r="AC65" t="b">
        <f t="shared" si="1"/>
        <v>0</v>
      </c>
      <c r="AD65">
        <f t="shared" si="2"/>
        <v>957.56000000028871</v>
      </c>
      <c r="AE65">
        <f t="shared" si="3"/>
        <v>0</v>
      </c>
      <c r="AF65">
        <f t="shared" si="4"/>
        <v>86.189300000020012</v>
      </c>
      <c r="AG65">
        <f t="shared" si="5"/>
        <v>86.189300000020012</v>
      </c>
      <c r="AH65">
        <f t="shared" si="6"/>
        <v>-4283104.04</v>
      </c>
    </row>
    <row r="66" spans="1:34" ht="15" hidden="1">
      <c r="A66" t="s">
        <v>947</v>
      </c>
      <c r="B66" s="7" t="s">
        <v>55</v>
      </c>
      <c r="G66" s="10" t="s">
        <v>262</v>
      </c>
      <c r="I66">
        <v>1322744.9100000011</v>
      </c>
      <c r="J66">
        <v>0</v>
      </c>
      <c r="K66">
        <v>119047.09999999999</v>
      </c>
      <c r="L66">
        <v>119047.09999999999</v>
      </c>
      <c r="Q66">
        <v>238094.19999999998</v>
      </c>
      <c r="R66" s="4" t="s">
        <v>213</v>
      </c>
      <c r="S66" t="s">
        <v>171</v>
      </c>
      <c r="U66" t="str">
        <f>VLOOKUP($G66,'CONSO GSTR-1'!$G$2:$T$45,1,)</f>
        <v>LTSOLURG042313</v>
      </c>
      <c r="V66" t="str">
        <f>VLOOKUP($G66,'CONSO GSTR-1'!$G$2:$U$45,15,)</f>
        <v>UNREGISTERED</v>
      </c>
      <c r="W66">
        <f>VLOOKUP($G66,'CONSO GSTR-1'!$G$2:$T$45,8,)</f>
        <v>1322393.850000001</v>
      </c>
      <c r="X66">
        <f>VLOOKUP($G66,'CONSO GSTR-1'!$G$2:$T$45,9,)</f>
        <v>0</v>
      </c>
      <c r="Y66">
        <f>VLOOKUP($G66,'CONSO GSTR-1'!$G$2:$T$45,10,)</f>
        <v>119015.44650000009</v>
      </c>
      <c r="Z66">
        <f>VLOOKUP($G66,'CONSO GSTR-1'!$G$2:$T$45,11,)</f>
        <v>119015.44650000009</v>
      </c>
      <c r="AA66">
        <f>VLOOKUP($G66,'CONSO GSTR-1'!$G$2:$T$45,14,)</f>
        <v>13078203</v>
      </c>
      <c r="AC66" t="b">
        <f t="shared" si="1"/>
        <v>0</v>
      </c>
      <c r="AD66">
        <f t="shared" si="2"/>
        <v>351.06000000005588</v>
      </c>
      <c r="AE66">
        <f t="shared" si="3"/>
        <v>0</v>
      </c>
      <c r="AF66">
        <f t="shared" si="4"/>
        <v>31.653499999898486</v>
      </c>
      <c r="AG66">
        <f t="shared" si="5"/>
        <v>31.653499999898486</v>
      </c>
      <c r="AH66">
        <f t="shared" ref="AH66:AH97" si="7">Q66-AA66</f>
        <v>-12840108.800000001</v>
      </c>
    </row>
    <row r="67" spans="1:34" ht="15" hidden="1">
      <c r="A67" t="s">
        <v>947</v>
      </c>
      <c r="B67" s="7" t="s">
        <v>65</v>
      </c>
      <c r="G67" s="10" t="s">
        <v>263</v>
      </c>
      <c r="I67">
        <v>254078.13000000024</v>
      </c>
      <c r="J67">
        <v>0</v>
      </c>
      <c r="K67">
        <v>22867.069999999996</v>
      </c>
      <c r="L67">
        <v>22867.069999999996</v>
      </c>
      <c r="Q67">
        <v>45734.139999999992</v>
      </c>
      <c r="R67" s="4" t="s">
        <v>213</v>
      </c>
      <c r="S67" t="s">
        <v>171</v>
      </c>
      <c r="U67" t="str">
        <f>VLOOKUP($G67,'CONSO GSTR-1'!$G$2:$T$45,1,)</f>
        <v>LTSOLURG042314</v>
      </c>
      <c r="V67" t="str">
        <f>VLOOKUP($G67,'CONSO GSTR-1'!$G$2:$U$45,15,)</f>
        <v>UNREGISTERED</v>
      </c>
      <c r="W67">
        <f>VLOOKUP($G67,'CONSO GSTR-1'!$G$2:$T$45,8,)</f>
        <v>242164.13000000018</v>
      </c>
      <c r="X67">
        <f>VLOOKUP($G67,'CONSO GSTR-1'!$G$2:$T$45,9,)</f>
        <v>0</v>
      </c>
      <c r="Y67">
        <f>VLOOKUP($G67,'CONSO GSTR-1'!$G$2:$T$45,10,)</f>
        <v>21794.771700000016</v>
      </c>
      <c r="Z67">
        <f>VLOOKUP($G67,'CONSO GSTR-1'!$G$2:$T$45,11,)</f>
        <v>21794.771700000016</v>
      </c>
      <c r="AA67">
        <f>VLOOKUP($G67,'CONSO GSTR-1'!$G$2:$T$45,14,)</f>
        <v>2110640</v>
      </c>
      <c r="AC67" t="b">
        <f t="shared" ref="AC67:AC97" si="8">EXACT(E67,V67)</f>
        <v>0</v>
      </c>
      <c r="AD67">
        <f t="shared" ref="AD67:AD97" si="9">I67-W67</f>
        <v>11914.000000000058</v>
      </c>
      <c r="AE67">
        <f t="shared" ref="AE67:AE97" si="10">J67-X67</f>
        <v>0</v>
      </c>
      <c r="AF67">
        <f t="shared" ref="AF67:AF97" si="11">K67-Y67</f>
        <v>1072.2982999999804</v>
      </c>
      <c r="AG67">
        <f t="shared" ref="AG67:AG97" si="12">L67-Z67</f>
        <v>1072.2982999999804</v>
      </c>
      <c r="AH67">
        <f t="shared" si="7"/>
        <v>-2064905.86</v>
      </c>
    </row>
    <row r="68" spans="1:34" ht="15" hidden="1">
      <c r="A68" t="s">
        <v>947</v>
      </c>
      <c r="B68" s="7" t="s">
        <v>211</v>
      </c>
      <c r="G68" s="10" t="s">
        <v>264</v>
      </c>
      <c r="I68">
        <v>140058.29999999996</v>
      </c>
      <c r="J68">
        <v>0</v>
      </c>
      <c r="K68">
        <v>12605.219999999998</v>
      </c>
      <c r="L68">
        <v>12605.219999999998</v>
      </c>
      <c r="Q68">
        <v>25210.439999999995</v>
      </c>
      <c r="R68" s="4" t="s">
        <v>213</v>
      </c>
      <c r="S68" t="s">
        <v>171</v>
      </c>
      <c r="U68" t="str">
        <f>VLOOKUP($G68,'CONSO GSTR-1'!$G$2:$T$45,1,)</f>
        <v>LTSOLURG042315</v>
      </c>
      <c r="V68" t="str">
        <f>VLOOKUP($G68,'CONSO GSTR-1'!$G$2:$U$45,15,)</f>
        <v>UNREGISTERED</v>
      </c>
      <c r="W68">
        <f>VLOOKUP($G68,'CONSO GSTR-1'!$G$2:$T$45,8,)</f>
        <v>139789.82999999996</v>
      </c>
      <c r="X68">
        <f>VLOOKUP($G68,'CONSO GSTR-1'!$G$2:$T$45,9,)</f>
        <v>0</v>
      </c>
      <c r="Y68">
        <f>VLOOKUP($G68,'CONSO GSTR-1'!$G$2:$T$45,10,)</f>
        <v>12581.084699999996</v>
      </c>
      <c r="Z68">
        <f>VLOOKUP($G68,'CONSO GSTR-1'!$G$2:$T$45,11,)</f>
        <v>12581.084699999996</v>
      </c>
      <c r="AA68">
        <f>VLOOKUP($G68,'CONSO GSTR-1'!$G$2:$T$45,14,)</f>
        <v>1320284</v>
      </c>
      <c r="AC68" t="b">
        <f t="shared" si="8"/>
        <v>0</v>
      </c>
      <c r="AD68">
        <f t="shared" si="9"/>
        <v>268.47000000000116</v>
      </c>
      <c r="AE68">
        <f t="shared" si="10"/>
        <v>0</v>
      </c>
      <c r="AF68">
        <f t="shared" si="11"/>
        <v>24.135300000001735</v>
      </c>
      <c r="AG68">
        <f t="shared" si="12"/>
        <v>24.135300000001735</v>
      </c>
      <c r="AH68">
        <f t="shared" si="7"/>
        <v>-1295073.56</v>
      </c>
    </row>
    <row r="69" spans="1:34" ht="15" hidden="1">
      <c r="A69" t="s">
        <v>947</v>
      </c>
      <c r="B69" s="7" t="s">
        <v>160</v>
      </c>
      <c r="G69" s="10" t="s">
        <v>265</v>
      </c>
      <c r="I69">
        <v>252144.32000000012</v>
      </c>
      <c r="J69">
        <v>0</v>
      </c>
      <c r="K69">
        <v>22693.01</v>
      </c>
      <c r="L69">
        <v>22693.01</v>
      </c>
      <c r="Q69">
        <v>45386.02</v>
      </c>
      <c r="R69" s="4" t="s">
        <v>213</v>
      </c>
      <c r="S69" t="s">
        <v>171</v>
      </c>
      <c r="U69" t="str">
        <f>VLOOKUP($G69,'CONSO GSTR-1'!$G$2:$T$45,1,)</f>
        <v>LTSOLURG042316</v>
      </c>
      <c r="V69" t="str">
        <f>VLOOKUP($G69,'CONSO GSTR-1'!$G$2:$U$45,15,)</f>
        <v>UNREGISTERED</v>
      </c>
      <c r="W69">
        <f>VLOOKUP($G69,'CONSO GSTR-1'!$G$2:$T$45,8,)</f>
        <v>251603.82000000012</v>
      </c>
      <c r="X69">
        <f>VLOOKUP($G69,'CONSO GSTR-1'!$G$2:$T$45,9,)</f>
        <v>0</v>
      </c>
      <c r="Y69">
        <f>VLOOKUP($G69,'CONSO GSTR-1'!$G$2:$T$45,10,)</f>
        <v>22644.34380000001</v>
      </c>
      <c r="Z69">
        <f>VLOOKUP($G69,'CONSO GSTR-1'!$G$2:$T$45,11,)</f>
        <v>22644.34380000001</v>
      </c>
      <c r="AA69">
        <f>VLOOKUP($G69,'CONSO GSTR-1'!$G$2:$T$45,14,)</f>
        <v>2380217</v>
      </c>
      <c r="AC69" t="b">
        <f t="shared" si="8"/>
        <v>0</v>
      </c>
      <c r="AD69">
        <f t="shared" si="9"/>
        <v>540.5</v>
      </c>
      <c r="AE69">
        <f t="shared" si="10"/>
        <v>0</v>
      </c>
      <c r="AF69">
        <f t="shared" si="11"/>
        <v>48.666199999988748</v>
      </c>
      <c r="AG69">
        <f t="shared" si="12"/>
        <v>48.666199999988748</v>
      </c>
      <c r="AH69">
        <f t="shared" si="7"/>
        <v>-2334830.98</v>
      </c>
    </row>
    <row r="70" spans="1:34" ht="15" hidden="1">
      <c r="A70" t="s">
        <v>947</v>
      </c>
      <c r="B70" s="7" t="s">
        <v>123</v>
      </c>
      <c r="G70" s="10" t="s">
        <v>266</v>
      </c>
      <c r="I70">
        <v>265505.22000000009</v>
      </c>
      <c r="J70">
        <v>0</v>
      </c>
      <c r="K70">
        <v>23895.43</v>
      </c>
      <c r="L70">
        <v>23895.43</v>
      </c>
      <c r="Q70">
        <v>47790.86</v>
      </c>
      <c r="R70" s="4" t="s">
        <v>213</v>
      </c>
      <c r="S70" t="s">
        <v>171</v>
      </c>
      <c r="U70" t="str">
        <f>VLOOKUP($G70,'CONSO GSTR-1'!$G$2:$T$45,1,)</f>
        <v>LTSOLURG042317</v>
      </c>
      <c r="V70" t="str">
        <f>VLOOKUP($G70,'CONSO GSTR-1'!$G$2:$U$45,15,)</f>
        <v>UNREGISTERED</v>
      </c>
      <c r="W70">
        <f>VLOOKUP($G70,'CONSO GSTR-1'!$G$2:$T$45,8,)</f>
        <v>263867.15000000008</v>
      </c>
      <c r="X70">
        <f>VLOOKUP($G70,'CONSO GSTR-1'!$G$2:$T$45,9,)</f>
        <v>0</v>
      </c>
      <c r="Y70">
        <f>VLOOKUP($G70,'CONSO GSTR-1'!$G$2:$T$45,10,)</f>
        <v>23748.043500000007</v>
      </c>
      <c r="Z70">
        <f>VLOOKUP($G70,'CONSO GSTR-1'!$G$2:$T$45,11,)</f>
        <v>23748.043500000007</v>
      </c>
      <c r="AA70">
        <f>VLOOKUP($G70,'CONSO GSTR-1'!$G$2:$T$45,14,)</f>
        <v>3846314</v>
      </c>
      <c r="AC70" t="b">
        <f t="shared" si="8"/>
        <v>0</v>
      </c>
      <c r="AD70">
        <f t="shared" si="9"/>
        <v>1638.070000000007</v>
      </c>
      <c r="AE70">
        <f t="shared" si="10"/>
        <v>0</v>
      </c>
      <c r="AF70">
        <f t="shared" si="11"/>
        <v>147.38649999999325</v>
      </c>
      <c r="AG70">
        <f t="shared" si="12"/>
        <v>147.38649999999325</v>
      </c>
      <c r="AH70">
        <f t="shared" si="7"/>
        <v>-3798523.14</v>
      </c>
    </row>
    <row r="71" spans="1:34" ht="15" hidden="1">
      <c r="A71" t="s">
        <v>947</v>
      </c>
      <c r="B71" s="7" t="s">
        <v>131</v>
      </c>
      <c r="G71" s="10" t="s">
        <v>267</v>
      </c>
      <c r="I71">
        <v>1401215.8199999996</v>
      </c>
      <c r="J71">
        <v>0</v>
      </c>
      <c r="K71">
        <v>126109.29000000008</v>
      </c>
      <c r="L71">
        <v>126109.29000000008</v>
      </c>
      <c r="Q71">
        <v>252218.58000000016</v>
      </c>
      <c r="R71" s="4" t="s">
        <v>213</v>
      </c>
      <c r="S71" t="s">
        <v>171</v>
      </c>
      <c r="U71" t="str">
        <f>VLOOKUP($G71,'CONSO GSTR-1'!$G$2:$T$45,1,)</f>
        <v>LTSOLURG042318</v>
      </c>
      <c r="V71" t="str">
        <f>VLOOKUP($G71,'CONSO GSTR-1'!$G$2:$U$45,15,)</f>
        <v>UNREGISTERED</v>
      </c>
      <c r="W71">
        <f>VLOOKUP($G71,'CONSO GSTR-1'!$G$2:$T$45,8,)</f>
        <v>1408673.8399999994</v>
      </c>
      <c r="X71">
        <f>VLOOKUP($G71,'CONSO GSTR-1'!$G$2:$T$45,9,)</f>
        <v>0</v>
      </c>
      <c r="Y71">
        <f>VLOOKUP($G71,'CONSO GSTR-1'!$G$2:$T$45,10,)</f>
        <v>126780.64559999995</v>
      </c>
      <c r="Z71">
        <f>VLOOKUP($G71,'CONSO GSTR-1'!$G$2:$T$45,11,)</f>
        <v>126780.64559999995</v>
      </c>
      <c r="AA71">
        <f>VLOOKUP($G71,'CONSO GSTR-1'!$G$2:$T$45,14,)</f>
        <v>12849823</v>
      </c>
      <c r="AC71" t="b">
        <f t="shared" si="8"/>
        <v>0</v>
      </c>
      <c r="AD71">
        <f t="shared" si="9"/>
        <v>-7458.0199999997858</v>
      </c>
      <c r="AE71">
        <f t="shared" si="10"/>
        <v>0</v>
      </c>
      <c r="AF71">
        <f t="shared" si="11"/>
        <v>-671.35559999986435</v>
      </c>
      <c r="AG71">
        <f t="shared" si="12"/>
        <v>-671.35559999986435</v>
      </c>
      <c r="AH71">
        <f t="shared" si="7"/>
        <v>-12597604.42</v>
      </c>
    </row>
    <row r="72" spans="1:34" ht="15" hidden="1">
      <c r="A72" t="s">
        <v>947</v>
      </c>
      <c r="B72" s="7" t="s">
        <v>209</v>
      </c>
      <c r="G72" s="10" t="s">
        <v>268</v>
      </c>
      <c r="I72">
        <v>277635.28000000003</v>
      </c>
      <c r="J72">
        <v>0</v>
      </c>
      <c r="K72">
        <v>24987.139999999992</v>
      </c>
      <c r="L72">
        <v>24987.139999999992</v>
      </c>
      <c r="Q72">
        <v>49974.279999999984</v>
      </c>
      <c r="R72" s="4" t="s">
        <v>213</v>
      </c>
      <c r="S72" t="s">
        <v>171</v>
      </c>
      <c r="U72" t="str">
        <f>VLOOKUP($G72,'CONSO GSTR-1'!$G$2:$T$45,1,)</f>
        <v>LTSOLURG042319</v>
      </c>
      <c r="V72" t="str">
        <f>VLOOKUP($G72,'CONSO GSTR-1'!$G$2:$U$45,15,)</f>
        <v>UNREGISTERED</v>
      </c>
      <c r="W72">
        <f>VLOOKUP($G72,'CONSO GSTR-1'!$G$2:$T$45,8,)</f>
        <v>276864.21000000002</v>
      </c>
      <c r="X72">
        <f>VLOOKUP($G72,'CONSO GSTR-1'!$G$2:$T$45,9,)</f>
        <v>0</v>
      </c>
      <c r="Y72">
        <f>VLOOKUP($G72,'CONSO GSTR-1'!$G$2:$T$45,10,)</f>
        <v>24917.778900000001</v>
      </c>
      <c r="Z72">
        <f>VLOOKUP($G72,'CONSO GSTR-1'!$G$2:$T$45,11,)</f>
        <v>24917.778900000001</v>
      </c>
      <c r="AA72">
        <f>VLOOKUP($G72,'CONSO GSTR-1'!$G$2:$T$45,14,)</f>
        <v>2965666</v>
      </c>
      <c r="AC72" t="b">
        <f t="shared" si="8"/>
        <v>0</v>
      </c>
      <c r="AD72">
        <f t="shared" si="9"/>
        <v>771.07000000000698</v>
      </c>
      <c r="AE72">
        <f t="shared" si="10"/>
        <v>0</v>
      </c>
      <c r="AF72">
        <f t="shared" si="11"/>
        <v>69.361099999990984</v>
      </c>
      <c r="AG72">
        <f t="shared" si="12"/>
        <v>69.361099999990984</v>
      </c>
      <c r="AH72">
        <f t="shared" si="7"/>
        <v>-2915691.72</v>
      </c>
    </row>
    <row r="73" spans="1:34" ht="15" hidden="1">
      <c r="A73" t="s">
        <v>947</v>
      </c>
      <c r="B73" s="7" t="s">
        <v>196</v>
      </c>
      <c r="G73" s="10" t="s">
        <v>269</v>
      </c>
      <c r="I73">
        <v>345357.75000000006</v>
      </c>
      <c r="J73">
        <v>0</v>
      </c>
      <c r="K73">
        <v>31082.190000000006</v>
      </c>
      <c r="L73">
        <v>31082.190000000006</v>
      </c>
      <c r="Q73">
        <v>62164.380000000012</v>
      </c>
      <c r="R73" s="4" t="s">
        <v>213</v>
      </c>
      <c r="S73" t="s">
        <v>171</v>
      </c>
      <c r="U73" t="str">
        <f>VLOOKUP($G73,'CONSO GSTR-1'!$G$2:$T$45,1,)</f>
        <v>LTSOLURG042320</v>
      </c>
      <c r="V73" t="str">
        <f>VLOOKUP($G73,'CONSO GSTR-1'!$G$2:$U$45,15,)</f>
        <v>UNREGISTERED</v>
      </c>
      <c r="W73">
        <f>VLOOKUP($G73,'CONSO GSTR-1'!$G$2:$T$45,8,)</f>
        <v>344005.92000000004</v>
      </c>
      <c r="X73">
        <f>VLOOKUP($G73,'CONSO GSTR-1'!$G$2:$T$45,9,)</f>
        <v>0</v>
      </c>
      <c r="Y73">
        <f>VLOOKUP($G73,'CONSO GSTR-1'!$G$2:$T$45,10,)</f>
        <v>30960.532800000001</v>
      </c>
      <c r="Z73">
        <f>VLOOKUP($G73,'CONSO GSTR-1'!$G$2:$T$45,11,)</f>
        <v>30960.532800000001</v>
      </c>
      <c r="AA73">
        <f>VLOOKUP($G73,'CONSO GSTR-1'!$G$2:$T$45,14,)</f>
        <v>3025614</v>
      </c>
      <c r="AC73" t="b">
        <f t="shared" si="8"/>
        <v>0</v>
      </c>
      <c r="AD73">
        <f t="shared" si="9"/>
        <v>1351.8300000000163</v>
      </c>
      <c r="AE73">
        <f t="shared" si="10"/>
        <v>0</v>
      </c>
      <c r="AF73">
        <f t="shared" si="11"/>
        <v>121.6572000000051</v>
      </c>
      <c r="AG73">
        <f t="shared" si="12"/>
        <v>121.6572000000051</v>
      </c>
      <c r="AH73">
        <f t="shared" si="7"/>
        <v>-2963449.62</v>
      </c>
    </row>
    <row r="74" spans="1:34" ht="15" hidden="1">
      <c r="A74" t="s">
        <v>947</v>
      </c>
      <c r="B74" s="7" t="s">
        <v>111</v>
      </c>
      <c r="G74" s="10" t="s">
        <v>270</v>
      </c>
      <c r="I74">
        <v>560000.19000000018</v>
      </c>
      <c r="J74">
        <v>0</v>
      </c>
      <c r="K74">
        <v>50399.950000000026</v>
      </c>
      <c r="L74">
        <v>50399.950000000026</v>
      </c>
      <c r="Q74">
        <v>100799.90000000005</v>
      </c>
      <c r="R74" s="4" t="s">
        <v>213</v>
      </c>
      <c r="S74" t="s">
        <v>171</v>
      </c>
      <c r="U74" t="str">
        <f>VLOOKUP($G74,'CONSO GSTR-1'!$G$2:$T$45,1,)</f>
        <v>LTSOLURG042321</v>
      </c>
      <c r="V74" t="str">
        <f>VLOOKUP($G74,'CONSO GSTR-1'!$G$2:$U$45,15,)</f>
        <v>UNREGISTERED</v>
      </c>
      <c r="W74">
        <f>VLOOKUP($G74,'CONSO GSTR-1'!$G$2:$T$45,8,)</f>
        <v>557676.00000000012</v>
      </c>
      <c r="X74">
        <f>VLOOKUP($G74,'CONSO GSTR-1'!$G$2:$T$45,9,)</f>
        <v>0</v>
      </c>
      <c r="Y74">
        <f>VLOOKUP($G74,'CONSO GSTR-1'!$G$2:$T$45,10,)</f>
        <v>50190.840000000011</v>
      </c>
      <c r="Z74">
        <f>VLOOKUP($G74,'CONSO GSTR-1'!$G$2:$T$45,11,)</f>
        <v>50190.840000000011</v>
      </c>
      <c r="AA74">
        <f>VLOOKUP($G74,'CONSO GSTR-1'!$G$2:$T$45,14,)</f>
        <v>5224773</v>
      </c>
      <c r="AC74" t="b">
        <f t="shared" si="8"/>
        <v>0</v>
      </c>
      <c r="AD74">
        <f t="shared" si="9"/>
        <v>2324.1900000000605</v>
      </c>
      <c r="AE74">
        <f t="shared" si="10"/>
        <v>0</v>
      </c>
      <c r="AF74">
        <f t="shared" si="11"/>
        <v>209.11000000001513</v>
      </c>
      <c r="AG74">
        <f t="shared" si="12"/>
        <v>209.11000000001513</v>
      </c>
      <c r="AH74">
        <f t="shared" si="7"/>
        <v>-5123973.0999999996</v>
      </c>
    </row>
    <row r="75" spans="1:34" ht="15" hidden="1">
      <c r="A75" t="s">
        <v>947</v>
      </c>
      <c r="B75" s="7" t="s">
        <v>194</v>
      </c>
      <c r="G75" s="10" t="s">
        <v>272</v>
      </c>
      <c r="I75">
        <v>218357.08999999997</v>
      </c>
      <c r="J75">
        <v>0</v>
      </c>
      <c r="K75">
        <v>19652.130000000008</v>
      </c>
      <c r="L75">
        <v>19652.130000000008</v>
      </c>
      <c r="Q75">
        <v>39304.260000000017</v>
      </c>
      <c r="R75" s="4" t="s">
        <v>213</v>
      </c>
      <c r="S75" t="s">
        <v>171</v>
      </c>
      <c r="U75" t="str">
        <f>VLOOKUP($G75,'CONSO GSTR-1'!$G$2:$T$45,1,)</f>
        <v>LTSOLURG042322</v>
      </c>
      <c r="V75" t="str">
        <f>VLOOKUP($G75,'CONSO GSTR-1'!$G$2:$U$45,15,)</f>
        <v>UNREGISTERED</v>
      </c>
      <c r="W75">
        <f>VLOOKUP($G75,'CONSO GSTR-1'!$G$2:$T$45,8,)</f>
        <v>192466.28999999986</v>
      </c>
      <c r="X75">
        <f>VLOOKUP($G75,'CONSO GSTR-1'!$G$2:$T$45,9,)</f>
        <v>0</v>
      </c>
      <c r="Y75">
        <f>VLOOKUP($G75,'CONSO GSTR-1'!$G$2:$T$45,10,)</f>
        <v>17321.966099999987</v>
      </c>
      <c r="Z75">
        <f>VLOOKUP($G75,'CONSO GSTR-1'!$G$2:$T$45,11,)</f>
        <v>17321.966099999987</v>
      </c>
      <c r="AA75">
        <f>VLOOKUP($G75,'CONSO GSTR-1'!$G$2:$T$45,14,)</f>
        <v>1544484</v>
      </c>
      <c r="AC75" t="b">
        <f t="shared" si="8"/>
        <v>0</v>
      </c>
      <c r="AD75">
        <f t="shared" si="9"/>
        <v>25890.800000000105</v>
      </c>
      <c r="AE75">
        <f t="shared" si="10"/>
        <v>0</v>
      </c>
      <c r="AF75">
        <f t="shared" si="11"/>
        <v>2330.1639000000214</v>
      </c>
      <c r="AG75">
        <f t="shared" si="12"/>
        <v>2330.1639000000214</v>
      </c>
      <c r="AH75">
        <f t="shared" si="7"/>
        <v>-1505179.74</v>
      </c>
    </row>
    <row r="76" spans="1:34" ht="15" hidden="1">
      <c r="A76" t="s">
        <v>947</v>
      </c>
      <c r="B76" s="7" t="s">
        <v>203</v>
      </c>
      <c r="G76" s="10" t="s">
        <v>274</v>
      </c>
      <c r="I76">
        <v>252871.99000000008</v>
      </c>
      <c r="J76">
        <v>0</v>
      </c>
      <c r="K76">
        <v>22758.43</v>
      </c>
      <c r="L76">
        <v>22758.43</v>
      </c>
      <c r="Q76">
        <v>45516.86</v>
      </c>
      <c r="R76" s="4" t="s">
        <v>213</v>
      </c>
      <c r="S76" t="s">
        <v>171</v>
      </c>
      <c r="U76" t="str">
        <f>VLOOKUP($G76,'CONSO GSTR-1'!$G$2:$T$45,1,)</f>
        <v>LTSOLURG042323</v>
      </c>
      <c r="V76" t="str">
        <f>VLOOKUP($G76,'CONSO GSTR-1'!$G$2:$U$45,15,)</f>
        <v>UNREGISTERED</v>
      </c>
      <c r="W76">
        <f>VLOOKUP($G76,'CONSO GSTR-1'!$G$2:$T$45,8,)</f>
        <v>252163.95000000004</v>
      </c>
      <c r="X76">
        <f>VLOOKUP($G76,'CONSO GSTR-1'!$G$2:$T$45,9,)</f>
        <v>0</v>
      </c>
      <c r="Y76">
        <f>VLOOKUP($G76,'CONSO GSTR-1'!$G$2:$T$45,10,)</f>
        <v>22694.755500000003</v>
      </c>
      <c r="Z76">
        <f>VLOOKUP($G76,'CONSO GSTR-1'!$G$2:$T$45,11,)</f>
        <v>22694.755500000003</v>
      </c>
      <c r="AA76">
        <f>VLOOKUP($G76,'CONSO GSTR-1'!$G$2:$T$45,14,)</f>
        <v>3014893</v>
      </c>
      <c r="AC76" t="b">
        <f t="shared" si="8"/>
        <v>0</v>
      </c>
      <c r="AD76">
        <f t="shared" si="9"/>
        <v>708.04000000003725</v>
      </c>
      <c r="AE76">
        <f t="shared" si="10"/>
        <v>0</v>
      </c>
      <c r="AF76">
        <f t="shared" si="11"/>
        <v>63.674499999997352</v>
      </c>
      <c r="AG76">
        <f t="shared" si="12"/>
        <v>63.674499999997352</v>
      </c>
      <c r="AH76">
        <f t="shared" si="7"/>
        <v>-2969376.14</v>
      </c>
    </row>
    <row r="77" spans="1:34" ht="15" hidden="1">
      <c r="A77" t="s">
        <v>947</v>
      </c>
      <c r="B77" s="7" t="s">
        <v>69</v>
      </c>
      <c r="G77" s="10" t="s">
        <v>275</v>
      </c>
      <c r="I77">
        <v>874436.57000000007</v>
      </c>
      <c r="J77">
        <v>0</v>
      </c>
      <c r="K77">
        <v>78699.329999999987</v>
      </c>
      <c r="L77">
        <v>78699.329999999987</v>
      </c>
      <c r="Q77">
        <v>157398.65999999997</v>
      </c>
      <c r="R77" s="4" t="s">
        <v>213</v>
      </c>
      <c r="S77" t="s">
        <v>171</v>
      </c>
      <c r="U77" t="str">
        <f>VLOOKUP($G77,'CONSO GSTR-1'!$G$2:$T$45,1,)</f>
        <v>LTSOLURG042324</v>
      </c>
      <c r="V77" t="str">
        <f>VLOOKUP($G77,'CONSO GSTR-1'!$G$2:$U$45,15,)</f>
        <v>UNREGISTERED</v>
      </c>
      <c r="W77">
        <f>VLOOKUP($G77,'CONSO GSTR-1'!$G$2:$T$45,8,)</f>
        <v>856439.7699999999</v>
      </c>
      <c r="X77">
        <f>VLOOKUP($G77,'CONSO GSTR-1'!$G$2:$T$45,9,)</f>
        <v>0</v>
      </c>
      <c r="Y77">
        <f>VLOOKUP($G77,'CONSO GSTR-1'!$G$2:$T$45,10,)</f>
        <v>77079.579299999983</v>
      </c>
      <c r="Z77">
        <f>VLOOKUP($G77,'CONSO GSTR-1'!$G$2:$T$45,11,)</f>
        <v>77079.579299999983</v>
      </c>
      <c r="AA77">
        <f>VLOOKUP($G77,'CONSO GSTR-1'!$G$2:$T$45,14,)</f>
        <v>7697160</v>
      </c>
      <c r="AC77" t="b">
        <f t="shared" si="8"/>
        <v>0</v>
      </c>
      <c r="AD77">
        <f t="shared" si="9"/>
        <v>17996.800000000163</v>
      </c>
      <c r="AE77">
        <f t="shared" si="10"/>
        <v>0</v>
      </c>
      <c r="AF77">
        <f t="shared" si="11"/>
        <v>1619.7507000000041</v>
      </c>
      <c r="AG77">
        <f t="shared" si="12"/>
        <v>1619.7507000000041</v>
      </c>
      <c r="AH77">
        <f t="shared" si="7"/>
        <v>-7539761.3399999999</v>
      </c>
    </row>
    <row r="78" spans="1:34" ht="15" hidden="1">
      <c r="A78" t="s">
        <v>947</v>
      </c>
      <c r="B78" s="7" t="s">
        <v>193</v>
      </c>
      <c r="G78" s="10" t="s">
        <v>277</v>
      </c>
      <c r="I78">
        <v>59534.74</v>
      </c>
      <c r="J78">
        <v>0</v>
      </c>
      <c r="K78">
        <v>5358.1100000000006</v>
      </c>
      <c r="L78">
        <v>5358.1100000000006</v>
      </c>
      <c r="Q78">
        <v>10716.220000000001</v>
      </c>
      <c r="R78" s="4" t="s">
        <v>213</v>
      </c>
      <c r="S78" t="s">
        <v>171</v>
      </c>
      <c r="U78" t="str">
        <f>VLOOKUP($G78,'CONSO GSTR-1'!$G$2:$T$45,1,)</f>
        <v>LTSOLURG042325</v>
      </c>
      <c r="V78" t="str">
        <f>VLOOKUP($G78,'CONSO GSTR-1'!$G$2:$U$45,15,)</f>
        <v>UNREGISTERED</v>
      </c>
      <c r="W78">
        <f>VLOOKUP($G78,'CONSO GSTR-1'!$G$2:$T$45,8,)</f>
        <v>59119.149999999994</v>
      </c>
      <c r="X78">
        <f>VLOOKUP($G78,'CONSO GSTR-1'!$G$2:$T$45,9,)</f>
        <v>0</v>
      </c>
      <c r="Y78">
        <f>VLOOKUP($G78,'CONSO GSTR-1'!$G$2:$T$45,10,)</f>
        <v>5320.7234999999991</v>
      </c>
      <c r="Z78">
        <f>VLOOKUP($G78,'CONSO GSTR-1'!$G$2:$T$45,11,)</f>
        <v>5320.7234999999991</v>
      </c>
      <c r="AA78">
        <f>VLOOKUP($G78,'CONSO GSTR-1'!$G$2:$T$45,14,)</f>
        <v>804195</v>
      </c>
      <c r="AC78" t="b">
        <f t="shared" si="8"/>
        <v>0</v>
      </c>
      <c r="AD78">
        <f t="shared" si="9"/>
        <v>415.59000000000378</v>
      </c>
      <c r="AE78">
        <f t="shared" si="10"/>
        <v>0</v>
      </c>
      <c r="AF78">
        <f t="shared" si="11"/>
        <v>37.386500000001433</v>
      </c>
      <c r="AG78">
        <f t="shared" si="12"/>
        <v>37.386500000001433</v>
      </c>
      <c r="AH78">
        <f t="shared" si="7"/>
        <v>-793478.78</v>
      </c>
    </row>
    <row r="79" spans="1:34" ht="15" hidden="1">
      <c r="A79" t="s">
        <v>947</v>
      </c>
      <c r="B79" s="7" t="s">
        <v>32</v>
      </c>
      <c r="G79" s="10" t="s">
        <v>279</v>
      </c>
      <c r="I79">
        <v>1954535.6400000001</v>
      </c>
      <c r="J79">
        <v>0</v>
      </c>
      <c r="K79">
        <v>175908.35</v>
      </c>
      <c r="L79">
        <v>175908.35</v>
      </c>
      <c r="Q79">
        <v>351816.7</v>
      </c>
      <c r="R79" s="4" t="s">
        <v>213</v>
      </c>
      <c r="S79" t="s">
        <v>171</v>
      </c>
      <c r="U79" t="str">
        <f>VLOOKUP($G79,'CONSO GSTR-1'!$G$2:$T$45,1,)</f>
        <v>LTSOLURG042326</v>
      </c>
      <c r="V79" t="str">
        <f>VLOOKUP($G79,'CONSO GSTR-1'!$G$2:$U$45,15,)</f>
        <v>UNREGISTERED</v>
      </c>
      <c r="W79">
        <f>VLOOKUP($G79,'CONSO GSTR-1'!$G$2:$T$45,8,)</f>
        <v>1380544.5700000003</v>
      </c>
      <c r="X79">
        <f>VLOOKUP($G79,'CONSO GSTR-1'!$G$2:$T$45,9,)</f>
        <v>0</v>
      </c>
      <c r="Y79">
        <f>VLOOKUP($G79,'CONSO GSTR-1'!$G$2:$T$45,10,)</f>
        <v>124249.01130000003</v>
      </c>
      <c r="Z79">
        <f>VLOOKUP($G79,'CONSO GSTR-1'!$G$2:$T$45,11,)</f>
        <v>124249.01130000003</v>
      </c>
      <c r="AA79">
        <f>VLOOKUP($G79,'CONSO GSTR-1'!$G$2:$T$45,14,)</f>
        <v>18032656</v>
      </c>
      <c r="AC79" t="b">
        <f t="shared" si="8"/>
        <v>0</v>
      </c>
      <c r="AD79">
        <f t="shared" si="9"/>
        <v>573991.06999999983</v>
      </c>
      <c r="AE79">
        <f t="shared" si="10"/>
        <v>0</v>
      </c>
      <c r="AF79">
        <f t="shared" si="11"/>
        <v>51659.338699999978</v>
      </c>
      <c r="AG79">
        <f t="shared" si="12"/>
        <v>51659.338699999978</v>
      </c>
      <c r="AH79">
        <f t="shared" si="7"/>
        <v>-17680839.300000001</v>
      </c>
    </row>
    <row r="80" spans="1:34" ht="15" hidden="1">
      <c r="A80" t="s">
        <v>947</v>
      </c>
      <c r="B80" s="7" t="s">
        <v>201</v>
      </c>
      <c r="G80" s="10" t="s">
        <v>280</v>
      </c>
      <c r="I80">
        <v>191242.59999999995</v>
      </c>
      <c r="J80">
        <v>0</v>
      </c>
      <c r="K80">
        <v>17211.84</v>
      </c>
      <c r="L80">
        <v>17211.84</v>
      </c>
      <c r="Q80">
        <v>34423.68</v>
      </c>
      <c r="R80" s="4" t="s">
        <v>213</v>
      </c>
      <c r="S80" t="s">
        <v>171</v>
      </c>
      <c r="U80" t="str">
        <f>VLOOKUP($G80,'CONSO GSTR-1'!$G$2:$T$45,1,)</f>
        <v>LTSOLURG042327</v>
      </c>
      <c r="V80" t="str">
        <f>VLOOKUP($G80,'CONSO GSTR-1'!$G$2:$U$45,15,)</f>
        <v>UNREGISTERED</v>
      </c>
      <c r="W80">
        <f>VLOOKUP($G80,'CONSO GSTR-1'!$G$2:$T$45,8,)</f>
        <v>190676.94999999992</v>
      </c>
      <c r="X80">
        <f>VLOOKUP($G80,'CONSO GSTR-1'!$G$2:$T$45,9,)</f>
        <v>0</v>
      </c>
      <c r="Y80">
        <f>VLOOKUP($G80,'CONSO GSTR-1'!$G$2:$T$45,10,)</f>
        <v>17160.925499999994</v>
      </c>
      <c r="Z80">
        <f>VLOOKUP($G80,'CONSO GSTR-1'!$G$2:$T$45,11,)</f>
        <v>17160.925499999994</v>
      </c>
      <c r="AA80">
        <f>VLOOKUP($G80,'CONSO GSTR-1'!$G$2:$T$45,14,)</f>
        <v>1498180</v>
      </c>
      <c r="AC80" t="b">
        <f t="shared" si="8"/>
        <v>0</v>
      </c>
      <c r="AD80">
        <f t="shared" si="9"/>
        <v>565.65000000002328</v>
      </c>
      <c r="AE80">
        <f t="shared" si="10"/>
        <v>0</v>
      </c>
      <c r="AF80">
        <f t="shared" si="11"/>
        <v>50.914500000006228</v>
      </c>
      <c r="AG80">
        <f t="shared" si="12"/>
        <v>50.914500000006228</v>
      </c>
      <c r="AH80">
        <f t="shared" si="7"/>
        <v>-1463756.32</v>
      </c>
    </row>
    <row r="81" spans="1:34" ht="15" hidden="1">
      <c r="A81" t="s">
        <v>947</v>
      </c>
      <c r="B81" s="7" t="s">
        <v>204</v>
      </c>
      <c r="G81" s="10" t="s">
        <v>282</v>
      </c>
      <c r="I81">
        <v>198456.44</v>
      </c>
      <c r="J81">
        <v>0</v>
      </c>
      <c r="K81">
        <v>17861.060000000001</v>
      </c>
      <c r="L81">
        <v>17861.060000000001</v>
      </c>
      <c r="Q81">
        <v>35722.120000000003</v>
      </c>
      <c r="R81" s="4" t="s">
        <v>213</v>
      </c>
      <c r="S81" t="s">
        <v>171</v>
      </c>
      <c r="U81" t="str">
        <f>VLOOKUP($G81,'CONSO GSTR-1'!$G$2:$T$45,1,)</f>
        <v>LTSOLURG042328</v>
      </c>
      <c r="V81" t="str">
        <f>VLOOKUP($G81,'CONSO GSTR-1'!$G$2:$U$45,15,)</f>
        <v>UNREGISTERED</v>
      </c>
      <c r="W81">
        <f>VLOOKUP($G81,'CONSO GSTR-1'!$G$2:$T$45,8,)</f>
        <v>197808.50000000003</v>
      </c>
      <c r="X81">
        <f>VLOOKUP($G81,'CONSO GSTR-1'!$G$2:$T$45,9,)</f>
        <v>0</v>
      </c>
      <c r="Y81">
        <f>VLOOKUP($G81,'CONSO GSTR-1'!$G$2:$T$45,10,)</f>
        <v>17802.765000000003</v>
      </c>
      <c r="Z81">
        <f>VLOOKUP($G81,'CONSO GSTR-1'!$G$2:$T$45,11,)</f>
        <v>17802.765000000003</v>
      </c>
      <c r="AA81">
        <f>VLOOKUP($G81,'CONSO GSTR-1'!$G$2:$T$45,14,)</f>
        <v>1378603</v>
      </c>
      <c r="AC81" t="b">
        <f t="shared" si="8"/>
        <v>0</v>
      </c>
      <c r="AD81">
        <f t="shared" si="9"/>
        <v>647.93999999997322</v>
      </c>
      <c r="AE81">
        <f t="shared" si="10"/>
        <v>0</v>
      </c>
      <c r="AF81">
        <f t="shared" si="11"/>
        <v>58.294999999998254</v>
      </c>
      <c r="AG81">
        <f t="shared" si="12"/>
        <v>58.294999999998254</v>
      </c>
      <c r="AH81">
        <f t="shared" si="7"/>
        <v>-1342880.88</v>
      </c>
    </row>
    <row r="82" spans="1:34" ht="15" hidden="1">
      <c r="A82" t="s">
        <v>947</v>
      </c>
      <c r="B82" s="7" t="s">
        <v>198</v>
      </c>
      <c r="G82" s="10" t="s">
        <v>283</v>
      </c>
      <c r="I82">
        <v>161000.01999999999</v>
      </c>
      <c r="J82">
        <v>0</v>
      </c>
      <c r="K82">
        <v>14490.009999999997</v>
      </c>
      <c r="L82">
        <v>14490.009999999997</v>
      </c>
      <c r="Q82">
        <v>28980.019999999993</v>
      </c>
      <c r="R82" s="4" t="s">
        <v>213</v>
      </c>
      <c r="S82" t="s">
        <v>171</v>
      </c>
      <c r="U82" t="str">
        <f>VLOOKUP($G82,'CONSO GSTR-1'!$G$2:$T$45,1,)</f>
        <v>LTSOLURG042329</v>
      </c>
      <c r="V82" t="str">
        <f>VLOOKUP($G82,'CONSO GSTR-1'!$G$2:$U$45,15,)</f>
        <v>UNREGISTERED</v>
      </c>
      <c r="W82">
        <f>VLOOKUP($G82,'CONSO GSTR-1'!$G$2:$T$45,8,)</f>
        <v>161000.01999999999</v>
      </c>
      <c r="X82">
        <f>VLOOKUP($G82,'CONSO GSTR-1'!$G$2:$T$45,9,)</f>
        <v>0</v>
      </c>
      <c r="Y82">
        <f>VLOOKUP($G82,'CONSO GSTR-1'!$G$2:$T$45,10,)</f>
        <v>14490.001799999998</v>
      </c>
      <c r="Z82">
        <f>VLOOKUP($G82,'CONSO GSTR-1'!$G$2:$T$45,11,)</f>
        <v>14490.001799999998</v>
      </c>
      <c r="AA82">
        <f>VLOOKUP($G82,'CONSO GSTR-1'!$G$2:$T$45,14,)</f>
        <v>1705544</v>
      </c>
      <c r="AC82" t="b">
        <f t="shared" si="8"/>
        <v>0</v>
      </c>
      <c r="AD82">
        <f t="shared" si="9"/>
        <v>0</v>
      </c>
      <c r="AE82">
        <f t="shared" si="10"/>
        <v>0</v>
      </c>
      <c r="AF82">
        <f t="shared" si="11"/>
        <v>8.1999999983963789E-3</v>
      </c>
      <c r="AG82">
        <f t="shared" si="12"/>
        <v>8.1999999983963789E-3</v>
      </c>
      <c r="AH82">
        <f t="shared" si="7"/>
        <v>-1676563.98</v>
      </c>
    </row>
    <row r="83" spans="1:34" ht="15" hidden="1">
      <c r="A83" t="s">
        <v>947</v>
      </c>
      <c r="B83" s="7" t="s">
        <v>45</v>
      </c>
      <c r="G83" s="10" t="s">
        <v>284</v>
      </c>
      <c r="I83">
        <v>1288164.3600000006</v>
      </c>
      <c r="J83">
        <v>0</v>
      </c>
      <c r="K83">
        <v>115934.66000000016</v>
      </c>
      <c r="L83">
        <v>115934.66000000016</v>
      </c>
      <c r="Q83">
        <v>231869.32000000033</v>
      </c>
      <c r="R83" s="4" t="s">
        <v>213</v>
      </c>
      <c r="S83" t="s">
        <v>171</v>
      </c>
      <c r="U83" t="str">
        <f>VLOOKUP($G83,'CONSO GSTR-1'!$G$2:$T$45,1,)</f>
        <v>LTSOLURG042330</v>
      </c>
      <c r="V83" t="str">
        <f>VLOOKUP($G83,'CONSO GSTR-1'!$G$2:$U$45,15,)</f>
        <v>UNREGISTERED</v>
      </c>
      <c r="W83">
        <f>VLOOKUP($G83,'CONSO GSTR-1'!$G$2:$T$45,8,)</f>
        <v>832599.14000000106</v>
      </c>
      <c r="X83">
        <f>VLOOKUP($G83,'CONSO GSTR-1'!$G$2:$T$45,9,)</f>
        <v>0</v>
      </c>
      <c r="Y83">
        <f>VLOOKUP($G83,'CONSO GSTR-1'!$G$2:$T$45,10,)</f>
        <v>74933.922600000093</v>
      </c>
      <c r="Z83">
        <f>VLOOKUP($G83,'CONSO GSTR-1'!$G$2:$T$45,11,)</f>
        <v>74933.922600000093</v>
      </c>
      <c r="AA83">
        <f>VLOOKUP($G83,'CONSO GSTR-1'!$G$2:$T$45,14,)</f>
        <v>9526849</v>
      </c>
      <c r="AC83" t="b">
        <f t="shared" si="8"/>
        <v>0</v>
      </c>
      <c r="AD83">
        <f t="shared" si="9"/>
        <v>455565.21999999951</v>
      </c>
      <c r="AE83">
        <f t="shared" si="10"/>
        <v>0</v>
      </c>
      <c r="AF83">
        <f t="shared" si="11"/>
        <v>41000.737400000071</v>
      </c>
      <c r="AG83">
        <f t="shared" si="12"/>
        <v>41000.737400000071</v>
      </c>
      <c r="AH83">
        <f t="shared" si="7"/>
        <v>-9294979.6799999997</v>
      </c>
    </row>
    <row r="84" spans="1:34" ht="15" hidden="1">
      <c r="A84" t="s">
        <v>947</v>
      </c>
      <c r="B84" s="7" t="s">
        <v>197</v>
      </c>
      <c r="G84" s="10" t="s">
        <v>285</v>
      </c>
      <c r="I84">
        <v>150028.82</v>
      </c>
      <c r="J84">
        <v>0</v>
      </c>
      <c r="K84">
        <v>13502.559999999996</v>
      </c>
      <c r="L84">
        <v>13502.559999999996</v>
      </c>
      <c r="Q84">
        <v>27005.119999999992</v>
      </c>
      <c r="R84" s="4" t="s">
        <v>213</v>
      </c>
      <c r="S84" t="s">
        <v>171</v>
      </c>
      <c r="U84" t="str">
        <f>VLOOKUP($G84,'CONSO GSTR-1'!$G$2:$T$45,1,)</f>
        <v>LTSOLURG042331</v>
      </c>
      <c r="V84" t="str">
        <f>VLOOKUP($G84,'CONSO GSTR-1'!$G$2:$U$45,15,)</f>
        <v>UNREGISTERED</v>
      </c>
      <c r="W84">
        <f>VLOOKUP($G84,'CONSO GSTR-1'!$G$2:$T$45,8,)</f>
        <v>148398.74000000002</v>
      </c>
      <c r="X84">
        <f>VLOOKUP($G84,'CONSO GSTR-1'!$G$2:$T$45,9,)</f>
        <v>0</v>
      </c>
      <c r="Y84">
        <f>VLOOKUP($G84,'CONSO GSTR-1'!$G$2:$T$45,10,)</f>
        <v>13355.886600000002</v>
      </c>
      <c r="Z84">
        <f>VLOOKUP($G84,'CONSO GSTR-1'!$G$2:$T$45,11,)</f>
        <v>13355.886600000002</v>
      </c>
      <c r="AA84">
        <f>VLOOKUP($G84,'CONSO GSTR-1'!$G$2:$T$45,14,)</f>
        <v>1495192</v>
      </c>
      <c r="AC84" t="b">
        <f t="shared" si="8"/>
        <v>0</v>
      </c>
      <c r="AD84">
        <f t="shared" si="9"/>
        <v>1630.0799999999872</v>
      </c>
      <c r="AE84">
        <f t="shared" si="10"/>
        <v>0</v>
      </c>
      <c r="AF84">
        <f t="shared" si="11"/>
        <v>146.67339999999422</v>
      </c>
      <c r="AG84">
        <f t="shared" si="12"/>
        <v>146.67339999999422</v>
      </c>
      <c r="AH84">
        <f t="shared" si="7"/>
        <v>-1468186.8800000001</v>
      </c>
    </row>
    <row r="85" spans="1:34" ht="15" hidden="1">
      <c r="A85" t="s">
        <v>947</v>
      </c>
      <c r="B85" s="7" t="s">
        <v>202</v>
      </c>
      <c r="G85" s="10" t="s">
        <v>286</v>
      </c>
      <c r="I85">
        <v>431530.29000000015</v>
      </c>
      <c r="J85">
        <v>0</v>
      </c>
      <c r="K85">
        <v>38837.680000000015</v>
      </c>
      <c r="L85">
        <v>38837.680000000015</v>
      </c>
      <c r="Q85">
        <v>77675.36000000003</v>
      </c>
      <c r="R85" s="4" t="s">
        <v>213</v>
      </c>
      <c r="S85" t="s">
        <v>171</v>
      </c>
      <c r="U85" t="str">
        <f>VLOOKUP($G85,'CONSO GSTR-1'!$G$2:$T$45,1,)</f>
        <v>LTSOLURG042332</v>
      </c>
      <c r="V85" t="str">
        <f>VLOOKUP($G85,'CONSO GSTR-1'!$G$2:$U$45,15,)</f>
        <v>UNREGISTERED</v>
      </c>
      <c r="W85">
        <f>VLOOKUP($G85,'CONSO GSTR-1'!$G$2:$T$45,8,)</f>
        <v>430117.79000000015</v>
      </c>
      <c r="X85">
        <f>VLOOKUP($G85,'CONSO GSTR-1'!$G$2:$T$45,9,)</f>
        <v>0</v>
      </c>
      <c r="Y85">
        <f>VLOOKUP($G85,'CONSO GSTR-1'!$G$2:$T$45,10,)</f>
        <v>38710.601100000014</v>
      </c>
      <c r="Z85">
        <f>VLOOKUP($G85,'CONSO GSTR-1'!$G$2:$T$45,11,)</f>
        <v>38710.601100000014</v>
      </c>
      <c r="AA85">
        <f>VLOOKUP($G85,'CONSO GSTR-1'!$G$2:$T$45,14,)</f>
        <v>4797535</v>
      </c>
      <c r="AC85" t="b">
        <f t="shared" si="8"/>
        <v>0</v>
      </c>
      <c r="AD85">
        <f t="shared" si="9"/>
        <v>1412.5</v>
      </c>
      <c r="AE85">
        <f t="shared" si="10"/>
        <v>0</v>
      </c>
      <c r="AF85">
        <f t="shared" si="11"/>
        <v>127.07890000000043</v>
      </c>
      <c r="AG85">
        <f t="shared" si="12"/>
        <v>127.07890000000043</v>
      </c>
      <c r="AH85">
        <f t="shared" si="7"/>
        <v>-4719859.6399999997</v>
      </c>
    </row>
    <row r="86" spans="1:34" ht="15" hidden="1">
      <c r="A86" t="s">
        <v>947</v>
      </c>
      <c r="B86" s="7" t="s">
        <v>115</v>
      </c>
      <c r="G86" s="10" t="s">
        <v>287</v>
      </c>
      <c r="I86">
        <v>268282.59000000003</v>
      </c>
      <c r="J86">
        <v>0</v>
      </c>
      <c r="K86">
        <v>24145.449999999993</v>
      </c>
      <c r="L86">
        <v>24145.449999999993</v>
      </c>
      <c r="Q86">
        <v>48290.899999999987</v>
      </c>
      <c r="R86" s="4" t="s">
        <v>213</v>
      </c>
      <c r="S86" t="s">
        <v>171</v>
      </c>
      <c r="U86" t="str">
        <f>VLOOKUP($G86,'CONSO GSTR-1'!$G$2:$T$45,1,)</f>
        <v>LTSOLURG042333</v>
      </c>
      <c r="V86" t="str">
        <f>VLOOKUP($G86,'CONSO GSTR-1'!$G$2:$U$45,15,)</f>
        <v>UNREGISTERED</v>
      </c>
      <c r="W86">
        <f>VLOOKUP($G86,'CONSO GSTR-1'!$G$2:$T$45,8,)</f>
        <v>228747.82000000004</v>
      </c>
      <c r="X86">
        <f>VLOOKUP($G86,'CONSO GSTR-1'!$G$2:$T$45,9,)</f>
        <v>0</v>
      </c>
      <c r="Y86">
        <f>VLOOKUP($G86,'CONSO GSTR-1'!$G$2:$T$45,10,)</f>
        <v>20587.303800000002</v>
      </c>
      <c r="Z86">
        <f>VLOOKUP($G86,'CONSO GSTR-1'!$G$2:$T$45,11,)</f>
        <v>20587.303800000002</v>
      </c>
      <c r="AA86">
        <f>VLOOKUP($G86,'CONSO GSTR-1'!$G$2:$T$45,14,)</f>
        <v>2742886</v>
      </c>
      <c r="AC86" t="b">
        <f t="shared" si="8"/>
        <v>0</v>
      </c>
      <c r="AD86">
        <f t="shared" si="9"/>
        <v>39534.76999999999</v>
      </c>
      <c r="AE86">
        <f t="shared" si="10"/>
        <v>0</v>
      </c>
      <c r="AF86">
        <f t="shared" si="11"/>
        <v>3558.1461999999919</v>
      </c>
      <c r="AG86">
        <f t="shared" si="12"/>
        <v>3558.1461999999919</v>
      </c>
      <c r="AH86">
        <f t="shared" si="7"/>
        <v>-2694595.1</v>
      </c>
    </row>
    <row r="87" spans="1:34" ht="15" hidden="1">
      <c r="A87" t="s">
        <v>947</v>
      </c>
      <c r="B87" s="7" t="s">
        <v>156</v>
      </c>
      <c r="G87" s="10" t="s">
        <v>288</v>
      </c>
      <c r="I87">
        <v>114791.73000000001</v>
      </c>
      <c r="J87">
        <v>0</v>
      </c>
      <c r="K87">
        <v>10331.279999999999</v>
      </c>
      <c r="L87">
        <v>10331.279999999999</v>
      </c>
      <c r="Q87">
        <v>20662.559999999998</v>
      </c>
      <c r="R87" s="4" t="s">
        <v>213</v>
      </c>
      <c r="S87" t="s">
        <v>171</v>
      </c>
      <c r="U87" t="str">
        <f>VLOOKUP($G87,'CONSO GSTR-1'!$G$2:$T$45,1,)</f>
        <v>LTSOLURG042334</v>
      </c>
      <c r="V87" t="str">
        <f>VLOOKUP($G87,'CONSO GSTR-1'!$G$2:$U$45,15,)</f>
        <v>UNREGISTERED</v>
      </c>
      <c r="W87">
        <f>VLOOKUP($G87,'CONSO GSTR-1'!$G$2:$T$45,8,)</f>
        <v>118466.56999999999</v>
      </c>
      <c r="X87">
        <f>VLOOKUP($G87,'CONSO GSTR-1'!$G$2:$T$45,9,)</f>
        <v>0</v>
      </c>
      <c r="Y87">
        <f>VLOOKUP($G87,'CONSO GSTR-1'!$G$2:$T$45,10,)</f>
        <v>10661.9913</v>
      </c>
      <c r="Z87">
        <f>VLOOKUP($G87,'CONSO GSTR-1'!$G$2:$T$45,11,)</f>
        <v>10661.9913</v>
      </c>
      <c r="AA87">
        <f>VLOOKUP($G87,'CONSO GSTR-1'!$G$2:$T$45,14,)</f>
        <v>1056323</v>
      </c>
      <c r="AC87" t="b">
        <f t="shared" si="8"/>
        <v>0</v>
      </c>
      <c r="AD87">
        <f t="shared" si="9"/>
        <v>-3674.839999999982</v>
      </c>
      <c r="AE87">
        <f t="shared" si="10"/>
        <v>0</v>
      </c>
      <c r="AF87">
        <f t="shared" si="11"/>
        <v>-330.71130000000085</v>
      </c>
      <c r="AG87">
        <f t="shared" si="12"/>
        <v>-330.71130000000085</v>
      </c>
      <c r="AH87">
        <f t="shared" si="7"/>
        <v>-1035660.44</v>
      </c>
    </row>
    <row r="88" spans="1:34" ht="15" hidden="1">
      <c r="A88" t="s">
        <v>947</v>
      </c>
      <c r="B88" s="7" t="s">
        <v>119</v>
      </c>
      <c r="G88" s="10" t="s">
        <v>289</v>
      </c>
      <c r="I88">
        <v>697112.11</v>
      </c>
      <c r="J88">
        <v>0</v>
      </c>
      <c r="K88">
        <v>62740.079999999994</v>
      </c>
      <c r="L88">
        <v>62740.079999999994</v>
      </c>
      <c r="Q88">
        <v>125480.15999999999</v>
      </c>
      <c r="R88" s="4" t="s">
        <v>213</v>
      </c>
      <c r="S88" t="s">
        <v>171</v>
      </c>
      <c r="U88" t="str">
        <f>VLOOKUP($G88,'CONSO GSTR-1'!$G$2:$T$45,1,)</f>
        <v>LTSOLURG042335</v>
      </c>
      <c r="V88" t="str">
        <f>VLOOKUP($G88,'CONSO GSTR-1'!$G$2:$U$45,15,)</f>
        <v>UNREGISTERED</v>
      </c>
      <c r="W88">
        <f>VLOOKUP($G88,'CONSO GSTR-1'!$G$2:$T$45,8,)</f>
        <v>510102.31000000023</v>
      </c>
      <c r="X88">
        <f>VLOOKUP($G88,'CONSO GSTR-1'!$G$2:$T$45,9,)</f>
        <v>0</v>
      </c>
      <c r="Y88">
        <f>VLOOKUP($G88,'CONSO GSTR-1'!$G$2:$T$45,10,)</f>
        <v>45909.207900000016</v>
      </c>
      <c r="Z88">
        <f>VLOOKUP($G88,'CONSO GSTR-1'!$G$2:$T$45,11,)</f>
        <v>45909.207900000016</v>
      </c>
      <c r="AA88">
        <f>VLOOKUP($G88,'CONSO GSTR-1'!$G$2:$T$45,14,)</f>
        <v>5769821</v>
      </c>
      <c r="AC88" t="b">
        <f t="shared" si="8"/>
        <v>0</v>
      </c>
      <c r="AD88">
        <f t="shared" si="9"/>
        <v>187009.79999999976</v>
      </c>
      <c r="AE88">
        <f t="shared" si="10"/>
        <v>0</v>
      </c>
      <c r="AF88">
        <f t="shared" si="11"/>
        <v>16830.872099999979</v>
      </c>
      <c r="AG88">
        <f t="shared" si="12"/>
        <v>16830.872099999979</v>
      </c>
      <c r="AH88">
        <f t="shared" si="7"/>
        <v>-5644340.8399999999</v>
      </c>
    </row>
    <row r="89" spans="1:34" ht="15" hidden="1">
      <c r="A89" t="s">
        <v>947</v>
      </c>
      <c r="B89" s="7" t="s">
        <v>207</v>
      </c>
      <c r="G89" s="10" t="s">
        <v>290</v>
      </c>
      <c r="I89">
        <v>116531.03999999998</v>
      </c>
      <c r="J89">
        <v>0</v>
      </c>
      <c r="K89">
        <v>10487.820000000002</v>
      </c>
      <c r="L89">
        <v>10487.820000000002</v>
      </c>
      <c r="Q89">
        <v>20975.640000000003</v>
      </c>
      <c r="R89" s="4" t="s">
        <v>213</v>
      </c>
      <c r="S89" t="s">
        <v>171</v>
      </c>
      <c r="U89" t="str">
        <f>VLOOKUP($G89,'CONSO GSTR-1'!$G$2:$T$45,1,)</f>
        <v>LTSOLURG042336</v>
      </c>
      <c r="V89" t="str">
        <f>VLOOKUP($G89,'CONSO GSTR-1'!$G$2:$U$45,15,)</f>
        <v>UNREGISTERED</v>
      </c>
      <c r="W89">
        <f>VLOOKUP($G89,'CONSO GSTR-1'!$G$2:$T$45,8,)</f>
        <v>116158.07999999997</v>
      </c>
      <c r="X89">
        <f>VLOOKUP($G89,'CONSO GSTR-1'!$G$2:$T$45,9,)</f>
        <v>0</v>
      </c>
      <c r="Y89">
        <f>VLOOKUP($G89,'CONSO GSTR-1'!$G$2:$T$45,10,)</f>
        <v>10454.227199999998</v>
      </c>
      <c r="Z89">
        <f>VLOOKUP($G89,'CONSO GSTR-1'!$G$2:$T$45,11,)</f>
        <v>10454.227199999998</v>
      </c>
      <c r="AA89">
        <f>VLOOKUP($G89,'CONSO GSTR-1'!$G$2:$T$45,14,)</f>
        <v>2067346</v>
      </c>
      <c r="AC89" t="b">
        <f t="shared" si="8"/>
        <v>0</v>
      </c>
      <c r="AD89">
        <f t="shared" si="9"/>
        <v>372.9600000000064</v>
      </c>
      <c r="AE89">
        <f t="shared" si="10"/>
        <v>0</v>
      </c>
      <c r="AF89">
        <f t="shared" si="11"/>
        <v>33.59280000000399</v>
      </c>
      <c r="AG89">
        <f t="shared" si="12"/>
        <v>33.59280000000399</v>
      </c>
      <c r="AH89">
        <f t="shared" si="7"/>
        <v>-2046370.36</v>
      </c>
    </row>
    <row r="90" spans="1:34" ht="15" hidden="1">
      <c r="A90" t="s">
        <v>947</v>
      </c>
      <c r="B90" s="7" t="s">
        <v>25</v>
      </c>
      <c r="G90" s="10" t="s">
        <v>291</v>
      </c>
      <c r="I90">
        <v>3429394.1400000006</v>
      </c>
      <c r="J90">
        <v>0</v>
      </c>
      <c r="K90">
        <v>308645.58</v>
      </c>
      <c r="L90">
        <v>308645.58</v>
      </c>
      <c r="Q90">
        <v>617291.16</v>
      </c>
      <c r="R90" s="4" t="s">
        <v>213</v>
      </c>
      <c r="S90" t="s">
        <v>171</v>
      </c>
      <c r="U90" t="str">
        <f>VLOOKUP($G90,'CONSO GSTR-1'!$G$2:$T$45,1,)</f>
        <v>LTSOLURG042337</v>
      </c>
      <c r="V90" t="str">
        <f>VLOOKUP($G90,'CONSO GSTR-1'!$G$2:$U$45,15,)</f>
        <v>UNREGISTERED</v>
      </c>
      <c r="W90">
        <f>VLOOKUP($G90,'CONSO GSTR-1'!$G$2:$T$45,8,)</f>
        <v>3002293.98</v>
      </c>
      <c r="X90">
        <f>VLOOKUP($G90,'CONSO GSTR-1'!$G$2:$T$45,9,)</f>
        <v>0</v>
      </c>
      <c r="Y90">
        <f>VLOOKUP($G90,'CONSO GSTR-1'!$G$2:$T$45,10,)</f>
        <v>270206.45819999999</v>
      </c>
      <c r="Z90">
        <f>VLOOKUP($G90,'CONSO GSTR-1'!$G$2:$T$45,11,)</f>
        <v>270206.45819999999</v>
      </c>
      <c r="AA90">
        <f>VLOOKUP($G90,'CONSO GSTR-1'!$G$2:$T$45,14,)</f>
        <v>25582770</v>
      </c>
      <c r="AC90" t="b">
        <f t="shared" si="8"/>
        <v>0</v>
      </c>
      <c r="AD90">
        <f t="shared" si="9"/>
        <v>427100.16000000061</v>
      </c>
      <c r="AE90">
        <f t="shared" si="10"/>
        <v>0</v>
      </c>
      <c r="AF90">
        <f t="shared" si="11"/>
        <v>38439.121800000023</v>
      </c>
      <c r="AG90">
        <f t="shared" si="12"/>
        <v>38439.121800000023</v>
      </c>
      <c r="AH90">
        <f t="shared" si="7"/>
        <v>-24965478.84</v>
      </c>
    </row>
    <row r="91" spans="1:34" ht="15" hidden="1">
      <c r="A91" t="s">
        <v>947</v>
      </c>
      <c r="B91" s="7" t="s">
        <v>164</v>
      </c>
      <c r="G91" s="10" t="s">
        <v>292</v>
      </c>
      <c r="I91">
        <v>177325.56999999995</v>
      </c>
      <c r="J91">
        <v>0</v>
      </c>
      <c r="K91">
        <v>15959.309999999996</v>
      </c>
      <c r="L91">
        <v>15959.309999999996</v>
      </c>
      <c r="Q91">
        <v>31918.619999999992</v>
      </c>
      <c r="R91" s="4" t="s">
        <v>213</v>
      </c>
      <c r="S91" t="s">
        <v>171</v>
      </c>
      <c r="U91" t="str">
        <f>VLOOKUP($G91,'CONSO GSTR-1'!$G$2:$T$45,1,)</f>
        <v>LTSOLURG042338</v>
      </c>
      <c r="V91" t="str">
        <f>VLOOKUP($G91,'CONSO GSTR-1'!$G$2:$U$45,15,)</f>
        <v>UNREGISTERED</v>
      </c>
      <c r="W91">
        <f>VLOOKUP($G91,'CONSO GSTR-1'!$G$2:$T$45,8,)</f>
        <v>177057.09999999995</v>
      </c>
      <c r="X91">
        <f>VLOOKUP($G91,'CONSO GSTR-1'!$G$2:$T$45,9,)</f>
        <v>0</v>
      </c>
      <c r="Y91">
        <f>VLOOKUP($G91,'CONSO GSTR-1'!$G$2:$T$45,10,)</f>
        <v>15935.138999999996</v>
      </c>
      <c r="Z91">
        <f>VLOOKUP($G91,'CONSO GSTR-1'!$G$2:$T$45,11,)</f>
        <v>15935.138999999996</v>
      </c>
      <c r="AA91">
        <f>VLOOKUP($G91,'CONSO GSTR-1'!$G$2:$T$45,14,)</f>
        <v>1782181</v>
      </c>
      <c r="AC91" t="b">
        <f t="shared" si="8"/>
        <v>0</v>
      </c>
      <c r="AD91">
        <f t="shared" si="9"/>
        <v>268.47000000000116</v>
      </c>
      <c r="AE91">
        <f t="shared" si="10"/>
        <v>0</v>
      </c>
      <c r="AF91">
        <f t="shared" si="11"/>
        <v>24.171000000000276</v>
      </c>
      <c r="AG91">
        <f t="shared" si="12"/>
        <v>24.171000000000276</v>
      </c>
      <c r="AH91">
        <f t="shared" si="7"/>
        <v>-1750262.3800000001</v>
      </c>
    </row>
    <row r="92" spans="1:34" ht="15" hidden="1">
      <c r="A92" t="s">
        <v>947</v>
      </c>
      <c r="B92" s="7" t="s">
        <v>127</v>
      </c>
      <c r="G92" s="10" t="s">
        <v>294</v>
      </c>
      <c r="I92">
        <v>1166110.0300000017</v>
      </c>
      <c r="J92">
        <v>0</v>
      </c>
      <c r="K92">
        <v>104949.81999999998</v>
      </c>
      <c r="L92">
        <v>104949.81999999998</v>
      </c>
      <c r="Q92">
        <v>209899.63999999996</v>
      </c>
      <c r="R92" s="4" t="s">
        <v>213</v>
      </c>
      <c r="S92" t="s">
        <v>171</v>
      </c>
      <c r="U92" t="str">
        <f>VLOOKUP($G92,'CONSO GSTR-1'!$G$2:$T$45,1,)</f>
        <v>LTSOLURG042339</v>
      </c>
      <c r="V92" t="str">
        <f>VLOOKUP($G92,'CONSO GSTR-1'!$G$2:$U$45,15,)</f>
        <v>UNREGISTERED</v>
      </c>
      <c r="W92">
        <f>VLOOKUP($G92,'CONSO GSTR-1'!$G$2:$T$45,8,)</f>
        <v>1170376.8700000015</v>
      </c>
      <c r="X92">
        <f>VLOOKUP($G92,'CONSO GSTR-1'!$G$2:$T$45,9,)</f>
        <v>0</v>
      </c>
      <c r="Y92">
        <f>VLOOKUP($G92,'CONSO GSTR-1'!$G$2:$T$45,10,)</f>
        <v>105333.91830000014</v>
      </c>
      <c r="Z92">
        <f>VLOOKUP($G92,'CONSO GSTR-1'!$G$2:$T$45,11,)</f>
        <v>105333.91830000014</v>
      </c>
      <c r="AA92">
        <f>VLOOKUP($G92,'CONSO GSTR-1'!$G$2:$T$45,14,)</f>
        <v>10668168</v>
      </c>
      <c r="AC92" t="b">
        <f t="shared" si="8"/>
        <v>0</v>
      </c>
      <c r="AD92">
        <f t="shared" si="9"/>
        <v>-4266.839999999851</v>
      </c>
      <c r="AE92">
        <f t="shared" si="10"/>
        <v>0</v>
      </c>
      <c r="AF92">
        <f t="shared" si="11"/>
        <v>-384.09830000015791</v>
      </c>
      <c r="AG92">
        <f t="shared" si="12"/>
        <v>-384.09830000015791</v>
      </c>
      <c r="AH92">
        <f t="shared" si="7"/>
        <v>-10458268.359999999</v>
      </c>
    </row>
    <row r="93" spans="1:34" ht="15" hidden="1">
      <c r="A93" t="s">
        <v>947</v>
      </c>
      <c r="B93" s="7" t="s">
        <v>200</v>
      </c>
      <c r="G93" s="10" t="s">
        <v>295</v>
      </c>
      <c r="I93">
        <v>630990.21000000054</v>
      </c>
      <c r="J93">
        <v>0</v>
      </c>
      <c r="K93">
        <v>56789.090000000004</v>
      </c>
      <c r="L93">
        <v>56789.090000000004</v>
      </c>
      <c r="Q93">
        <v>113578.18000000001</v>
      </c>
      <c r="R93" s="4" t="s">
        <v>213</v>
      </c>
      <c r="S93" t="s">
        <v>171</v>
      </c>
      <c r="U93" t="str">
        <f>VLOOKUP($G93,'CONSO GSTR-1'!$G$2:$T$45,1,)</f>
        <v>LTSOLURG042340</v>
      </c>
      <c r="V93" t="str">
        <f>VLOOKUP($G93,'CONSO GSTR-1'!$G$2:$U$45,15,)</f>
        <v>UNREGISTERED</v>
      </c>
      <c r="W93">
        <f>VLOOKUP($G93,'CONSO GSTR-1'!$G$2:$T$45,8,)</f>
        <v>630802.25000000023</v>
      </c>
      <c r="X93">
        <f>VLOOKUP($G93,'CONSO GSTR-1'!$G$2:$T$45,9,)</f>
        <v>0</v>
      </c>
      <c r="Y93">
        <f>VLOOKUP($G93,'CONSO GSTR-1'!$G$2:$T$45,10,)</f>
        <v>56772.202500000021</v>
      </c>
      <c r="Z93">
        <f>VLOOKUP($G93,'CONSO GSTR-1'!$G$2:$T$45,11,)</f>
        <v>56772.202500000021</v>
      </c>
      <c r="AA93">
        <f>VLOOKUP($G93,'CONSO GSTR-1'!$G$2:$T$45,14,)</f>
        <v>5010671</v>
      </c>
      <c r="AC93" t="b">
        <f t="shared" si="8"/>
        <v>0</v>
      </c>
      <c r="AD93">
        <f t="shared" si="9"/>
        <v>187.96000000031199</v>
      </c>
      <c r="AE93">
        <f t="shared" si="10"/>
        <v>0</v>
      </c>
      <c r="AF93">
        <f t="shared" si="11"/>
        <v>16.887499999982538</v>
      </c>
      <c r="AG93">
        <f t="shared" si="12"/>
        <v>16.887499999982538</v>
      </c>
      <c r="AH93">
        <f t="shared" si="7"/>
        <v>-4897092.82</v>
      </c>
    </row>
    <row r="94" spans="1:34" ht="15" hidden="1">
      <c r="A94" t="s">
        <v>947</v>
      </c>
      <c r="B94" s="7" t="s">
        <v>9</v>
      </c>
      <c r="G94" s="10" t="s">
        <v>297</v>
      </c>
      <c r="I94">
        <v>462106.18000000017</v>
      </c>
      <c r="J94">
        <v>0</v>
      </c>
      <c r="K94">
        <v>41589.620000000003</v>
      </c>
      <c r="L94">
        <v>41589.620000000003</v>
      </c>
      <c r="Q94">
        <v>83179.240000000005</v>
      </c>
      <c r="R94" s="4" t="s">
        <v>213</v>
      </c>
      <c r="S94" t="s">
        <v>171</v>
      </c>
      <c r="U94" t="str">
        <f>VLOOKUP($G94,'CONSO GSTR-1'!$G$2:$T$45,1,)</f>
        <v>LTSOLURG042341</v>
      </c>
      <c r="V94" t="str">
        <f>VLOOKUP($G94,'CONSO GSTR-1'!$G$2:$U$45,15,)</f>
        <v>UNREGISTERED</v>
      </c>
      <c r="W94">
        <f>VLOOKUP($G94,'CONSO GSTR-1'!$G$2:$T$45,8,)</f>
        <v>440176.1300000003</v>
      </c>
      <c r="X94">
        <f>VLOOKUP($G94,'CONSO GSTR-1'!$G$2:$T$45,9,)</f>
        <v>0</v>
      </c>
      <c r="Y94">
        <f>VLOOKUP($G94,'CONSO GSTR-1'!$G$2:$T$45,10,)</f>
        <v>39615.851700000028</v>
      </c>
      <c r="Z94">
        <f>VLOOKUP($G94,'CONSO GSTR-1'!$G$2:$T$45,11,)</f>
        <v>39615.851700000028</v>
      </c>
      <c r="AA94">
        <f>VLOOKUP($G94,'CONSO GSTR-1'!$G$2:$T$45,14,)</f>
        <v>5381760</v>
      </c>
      <c r="AC94" t="b">
        <f t="shared" si="8"/>
        <v>0</v>
      </c>
      <c r="AD94">
        <f t="shared" si="9"/>
        <v>21930.049999999872</v>
      </c>
      <c r="AE94">
        <f t="shared" si="10"/>
        <v>0</v>
      </c>
      <c r="AF94">
        <f t="shared" si="11"/>
        <v>1973.7682999999743</v>
      </c>
      <c r="AG94">
        <f t="shared" si="12"/>
        <v>1973.7682999999743</v>
      </c>
      <c r="AH94">
        <f t="shared" si="7"/>
        <v>-5298580.76</v>
      </c>
    </row>
    <row r="95" spans="1:34" ht="15" hidden="1">
      <c r="A95" t="s">
        <v>947</v>
      </c>
      <c r="B95" s="7" t="s">
        <v>205</v>
      </c>
      <c r="G95" s="10" t="s">
        <v>298</v>
      </c>
      <c r="I95">
        <v>268994.36999999988</v>
      </c>
      <c r="J95">
        <v>0</v>
      </c>
      <c r="K95">
        <v>24209.439999999991</v>
      </c>
      <c r="L95">
        <v>24209.439999999991</v>
      </c>
      <c r="Q95">
        <v>48418.879999999983</v>
      </c>
      <c r="R95" s="4" t="s">
        <v>213</v>
      </c>
      <c r="S95" t="s">
        <v>171</v>
      </c>
      <c r="U95" t="str">
        <f>VLOOKUP($G95,'CONSO GSTR-1'!$G$2:$T$45,1,)</f>
        <v>LTSOLURG042342</v>
      </c>
      <c r="V95" t="str">
        <f>VLOOKUP($G95,'CONSO GSTR-1'!$G$2:$U$45,15,)</f>
        <v>UNREGISTERED</v>
      </c>
      <c r="W95">
        <f>VLOOKUP($G95,'CONSO GSTR-1'!$G$2:$T$45,8,)</f>
        <v>267244.12999999989</v>
      </c>
      <c r="X95">
        <f>VLOOKUP($G95,'CONSO GSTR-1'!$G$2:$T$45,9,)</f>
        <v>0</v>
      </c>
      <c r="Y95">
        <f>VLOOKUP($G95,'CONSO GSTR-1'!$G$2:$T$45,10,)</f>
        <v>24051.971699999987</v>
      </c>
      <c r="Z95">
        <f>VLOOKUP($G95,'CONSO GSTR-1'!$G$2:$T$45,11,)</f>
        <v>24051.971699999987</v>
      </c>
      <c r="AA95">
        <f>VLOOKUP($G95,'CONSO GSTR-1'!$G$2:$T$45,14,)</f>
        <v>3570031</v>
      </c>
      <c r="AC95" t="b">
        <f t="shared" si="8"/>
        <v>0</v>
      </c>
      <c r="AD95">
        <f t="shared" si="9"/>
        <v>1750.2399999999907</v>
      </c>
      <c r="AE95">
        <f t="shared" si="10"/>
        <v>0</v>
      </c>
      <c r="AF95">
        <f t="shared" si="11"/>
        <v>157.46830000000409</v>
      </c>
      <c r="AG95">
        <f t="shared" si="12"/>
        <v>157.46830000000409</v>
      </c>
      <c r="AH95">
        <f t="shared" si="7"/>
        <v>-3521612.12</v>
      </c>
    </row>
    <row r="96" spans="1:34" ht="15" hidden="1">
      <c r="A96" t="s">
        <v>947</v>
      </c>
      <c r="B96" s="7" t="s">
        <v>210</v>
      </c>
      <c r="G96" s="10" t="s">
        <v>300</v>
      </c>
      <c r="I96">
        <v>289022.52999999985</v>
      </c>
      <c r="J96">
        <v>0</v>
      </c>
      <c r="K96">
        <v>26012.01999999999</v>
      </c>
      <c r="L96">
        <v>26012.01999999999</v>
      </c>
      <c r="Q96">
        <v>52024.039999999979</v>
      </c>
      <c r="R96" s="4" t="s">
        <v>213</v>
      </c>
      <c r="S96" t="s">
        <v>171</v>
      </c>
      <c r="U96" t="str">
        <f>VLOOKUP($G96,'CONSO GSTR-1'!$G$2:$T$45,1,)</f>
        <v>LTSOLURG042343</v>
      </c>
      <c r="V96" t="str">
        <f>VLOOKUP($G96,'CONSO GSTR-1'!$G$2:$U$45,15,)</f>
        <v>UNREGISTERED</v>
      </c>
      <c r="W96">
        <f>VLOOKUP($G96,'CONSO GSTR-1'!$G$2:$T$45,8,)</f>
        <v>253662.8299999999</v>
      </c>
      <c r="X96">
        <f>VLOOKUP($G96,'CONSO GSTR-1'!$G$2:$T$45,9,)</f>
        <v>0</v>
      </c>
      <c r="Y96">
        <f>VLOOKUP($G96,'CONSO GSTR-1'!$G$2:$T$45,10,)</f>
        <v>22829.654699999992</v>
      </c>
      <c r="Z96">
        <f>VLOOKUP($G96,'CONSO GSTR-1'!$G$2:$T$45,11,)</f>
        <v>22829.654699999992</v>
      </c>
      <c r="AA96">
        <f>VLOOKUP($G96,'CONSO GSTR-1'!$G$2:$T$45,14,)</f>
        <v>2205676</v>
      </c>
      <c r="AC96" t="b">
        <f t="shared" si="8"/>
        <v>0</v>
      </c>
      <c r="AD96">
        <f t="shared" si="9"/>
        <v>35359.699999999953</v>
      </c>
      <c r="AE96">
        <f t="shared" si="10"/>
        <v>0</v>
      </c>
      <c r="AF96">
        <f t="shared" si="11"/>
        <v>3182.3652999999977</v>
      </c>
      <c r="AG96">
        <f t="shared" si="12"/>
        <v>3182.3652999999977</v>
      </c>
      <c r="AH96">
        <f t="shared" si="7"/>
        <v>-2153651.96</v>
      </c>
    </row>
    <row r="97" spans="1:34" ht="15" hidden="1">
      <c r="A97" t="s">
        <v>947</v>
      </c>
      <c r="B97" s="7" t="s">
        <v>199</v>
      </c>
      <c r="G97" s="10" t="s">
        <v>301</v>
      </c>
      <c r="I97">
        <v>560769.87000000023</v>
      </c>
      <c r="J97">
        <v>0</v>
      </c>
      <c r="K97">
        <v>50469.319999999963</v>
      </c>
      <c r="L97">
        <v>50469.319999999963</v>
      </c>
      <c r="Q97">
        <v>100938.63999999993</v>
      </c>
      <c r="R97" s="4" t="s">
        <v>213</v>
      </c>
      <c r="S97" t="s">
        <v>171</v>
      </c>
      <c r="U97" t="str">
        <f>VLOOKUP($G97,'CONSO GSTR-1'!$G$2:$T$45,1,)</f>
        <v>LTSOLURG042344</v>
      </c>
      <c r="V97" t="str">
        <f>VLOOKUP($G97,'CONSO GSTR-1'!$G$2:$U$45,15,)</f>
        <v>UNREGISTERED</v>
      </c>
      <c r="W97">
        <f>VLOOKUP($G97,'CONSO GSTR-1'!$G$2:$T$45,8,)</f>
        <v>560096.4700000002</v>
      </c>
      <c r="X97">
        <f>VLOOKUP($G97,'CONSO GSTR-1'!$G$2:$T$45,9,)</f>
        <v>0</v>
      </c>
      <c r="Y97">
        <f>VLOOKUP($G97,'CONSO GSTR-1'!$G$2:$T$45,10,)</f>
        <v>50408.682300000015</v>
      </c>
      <c r="Z97">
        <f>VLOOKUP($G97,'CONSO GSTR-1'!$G$2:$T$45,11,)</f>
        <v>50408.682300000015</v>
      </c>
      <c r="AA97">
        <f>VLOOKUP($G97,'CONSO GSTR-1'!$G$2:$T$45,14,)</f>
        <v>4665733</v>
      </c>
      <c r="AC97" t="b">
        <f t="shared" si="8"/>
        <v>0</v>
      </c>
      <c r="AD97">
        <f t="shared" si="9"/>
        <v>673.40000000002328</v>
      </c>
      <c r="AE97">
        <f t="shared" si="10"/>
        <v>0</v>
      </c>
      <c r="AF97">
        <f t="shared" si="11"/>
        <v>60.637699999948381</v>
      </c>
      <c r="AG97">
        <f t="shared" si="12"/>
        <v>60.637699999948381</v>
      </c>
      <c r="AH97">
        <f t="shared" si="7"/>
        <v>-4564794.3600000003</v>
      </c>
    </row>
    <row r="98" spans="1:34" ht="24" hidden="1">
      <c r="A98" t="s">
        <v>947</v>
      </c>
      <c r="B98" s="2" t="s">
        <v>0</v>
      </c>
      <c r="C98" s="2">
        <v>182009759</v>
      </c>
      <c r="D98" s="2" t="s">
        <v>206</v>
      </c>
      <c r="E98" s="2" t="s">
        <v>306</v>
      </c>
      <c r="F98" s="3">
        <v>45070</v>
      </c>
      <c r="G98" s="2" t="s">
        <v>307</v>
      </c>
      <c r="H98" s="2">
        <v>998631</v>
      </c>
      <c r="I98" s="2">
        <v>3640.8</v>
      </c>
      <c r="K98" s="2">
        <v>327.67</v>
      </c>
      <c r="L98" s="2">
        <v>327.67</v>
      </c>
      <c r="M98" s="2">
        <v>655.34</v>
      </c>
      <c r="N98" s="2">
        <v>0</v>
      </c>
      <c r="O98" s="2">
        <v>655.34</v>
      </c>
      <c r="P98" s="2">
        <v>64022</v>
      </c>
      <c r="Q98" s="2">
        <v>64022</v>
      </c>
      <c r="R98" s="4" t="s">
        <v>4</v>
      </c>
      <c r="S98" t="s">
        <v>387</v>
      </c>
    </row>
    <row r="99" spans="1:34" ht="24" hidden="1">
      <c r="A99" t="s">
        <v>947</v>
      </c>
      <c r="B99" s="2" t="s">
        <v>190</v>
      </c>
      <c r="C99" s="2">
        <v>100001524</v>
      </c>
      <c r="D99" s="2" t="s">
        <v>191</v>
      </c>
      <c r="E99" s="2" t="s">
        <v>308</v>
      </c>
      <c r="F99" s="3">
        <v>45076</v>
      </c>
      <c r="G99" s="2" t="s">
        <v>309</v>
      </c>
      <c r="H99" s="2">
        <v>998631</v>
      </c>
      <c r="I99" s="2">
        <v>2215.56</v>
      </c>
      <c r="K99" s="2">
        <v>199.4</v>
      </c>
      <c r="L99" s="2">
        <v>199.4</v>
      </c>
      <c r="M99" s="2">
        <v>398.8</v>
      </c>
      <c r="N99" s="2">
        <v>0</v>
      </c>
      <c r="O99" s="2">
        <v>398.8</v>
      </c>
      <c r="P99" s="2">
        <v>8396</v>
      </c>
      <c r="Q99" s="2">
        <v>8396</v>
      </c>
      <c r="R99" s="4" t="s">
        <v>4</v>
      </c>
      <c r="S99" t="s">
        <v>387</v>
      </c>
    </row>
    <row r="100" spans="1:34" ht="24" hidden="1">
      <c r="A100" t="s">
        <v>947</v>
      </c>
      <c r="B100" s="2" t="s">
        <v>190</v>
      </c>
      <c r="C100" s="2">
        <v>840031092</v>
      </c>
      <c r="D100" s="2" t="s">
        <v>191</v>
      </c>
      <c r="E100" s="2" t="s">
        <v>310</v>
      </c>
      <c r="F100" s="3">
        <v>45064</v>
      </c>
      <c r="G100" s="2" t="s">
        <v>311</v>
      </c>
      <c r="H100" s="2">
        <v>998631</v>
      </c>
      <c r="I100" s="2">
        <v>2274.7600000000002</v>
      </c>
      <c r="K100" s="2">
        <v>204.73</v>
      </c>
      <c r="L100" s="2">
        <v>204.73</v>
      </c>
      <c r="M100" s="2">
        <v>409.46</v>
      </c>
      <c r="N100" s="2">
        <v>0</v>
      </c>
      <c r="O100" s="2">
        <v>409.46</v>
      </c>
      <c r="P100" s="2">
        <v>6324</v>
      </c>
      <c r="Q100" s="2">
        <v>6324</v>
      </c>
      <c r="R100" s="4" t="s">
        <v>4</v>
      </c>
      <c r="S100" t="s">
        <v>387</v>
      </c>
    </row>
    <row r="101" spans="1:34" ht="84" hidden="1">
      <c r="A101" t="s">
        <v>947</v>
      </c>
      <c r="B101" s="2" t="s">
        <v>5</v>
      </c>
      <c r="C101" s="2">
        <v>1050031565</v>
      </c>
      <c r="D101" s="2" t="s">
        <v>312</v>
      </c>
      <c r="E101" s="2" t="s">
        <v>313</v>
      </c>
      <c r="F101" s="3">
        <v>45075</v>
      </c>
      <c r="G101" s="2" t="s">
        <v>314</v>
      </c>
      <c r="H101" s="2">
        <v>998631</v>
      </c>
      <c r="I101" s="2">
        <v>264.02999999999997</v>
      </c>
      <c r="K101" s="2">
        <v>23.76</v>
      </c>
      <c r="L101" s="2">
        <v>23.76</v>
      </c>
      <c r="M101" s="2">
        <v>47.52</v>
      </c>
      <c r="N101" s="2">
        <v>0</v>
      </c>
      <c r="O101" s="2">
        <v>47.52</v>
      </c>
      <c r="P101" s="2">
        <v>312</v>
      </c>
      <c r="Q101" s="2">
        <v>312</v>
      </c>
      <c r="R101" s="4" t="s">
        <v>4</v>
      </c>
      <c r="S101" t="s">
        <v>387</v>
      </c>
    </row>
    <row r="102" spans="1:34" ht="36" hidden="1">
      <c r="A102" t="s">
        <v>947</v>
      </c>
      <c r="B102" s="2" t="s">
        <v>5</v>
      </c>
      <c r="C102" s="2">
        <v>105008650</v>
      </c>
      <c r="D102" s="2" t="s">
        <v>6</v>
      </c>
      <c r="E102" s="2" t="s">
        <v>7</v>
      </c>
      <c r="F102" s="3">
        <v>45061</v>
      </c>
      <c r="G102" s="2" t="s">
        <v>315</v>
      </c>
      <c r="H102" s="2">
        <v>998631</v>
      </c>
      <c r="I102" s="2">
        <v>22676.560000000001</v>
      </c>
      <c r="K102" s="2">
        <v>2040.89</v>
      </c>
      <c r="L102" s="2">
        <v>2040.89</v>
      </c>
      <c r="M102" s="2">
        <v>4081.78</v>
      </c>
      <c r="N102" s="2">
        <v>0</v>
      </c>
      <c r="O102" s="2">
        <v>4081.78</v>
      </c>
      <c r="P102" s="2">
        <v>306272</v>
      </c>
      <c r="Q102" s="2">
        <v>306272</v>
      </c>
      <c r="R102" s="4" t="s">
        <v>4</v>
      </c>
      <c r="S102" t="s">
        <v>387</v>
      </c>
    </row>
    <row r="103" spans="1:34" ht="36" hidden="1">
      <c r="A103" t="s">
        <v>947</v>
      </c>
      <c r="B103" s="2" t="s">
        <v>5</v>
      </c>
      <c r="C103" s="2">
        <v>1210021554</v>
      </c>
      <c r="D103" s="2" t="s">
        <v>316</v>
      </c>
      <c r="E103" s="2" t="s">
        <v>317</v>
      </c>
      <c r="F103" s="3">
        <v>45053</v>
      </c>
      <c r="G103" s="2" t="s">
        <v>318</v>
      </c>
      <c r="H103" s="2">
        <v>998631</v>
      </c>
      <c r="I103" s="2">
        <v>420.32</v>
      </c>
      <c r="K103" s="2">
        <v>37.83</v>
      </c>
      <c r="L103" s="2">
        <v>37.83</v>
      </c>
      <c r="M103" s="2">
        <v>75.66</v>
      </c>
      <c r="N103" s="2">
        <v>0</v>
      </c>
      <c r="O103" s="2">
        <v>75.66</v>
      </c>
      <c r="P103" s="2">
        <v>496</v>
      </c>
      <c r="Q103" s="2">
        <v>496</v>
      </c>
      <c r="R103" s="4" t="s">
        <v>4</v>
      </c>
      <c r="S103" t="s">
        <v>387</v>
      </c>
    </row>
    <row r="104" spans="1:34" ht="48" hidden="1">
      <c r="A104" t="s">
        <v>947</v>
      </c>
      <c r="B104" s="2" t="s">
        <v>5</v>
      </c>
      <c r="C104" s="2">
        <v>1210021543</v>
      </c>
      <c r="D104" s="2" t="s">
        <v>319</v>
      </c>
      <c r="E104" s="2" t="s">
        <v>317</v>
      </c>
      <c r="F104" s="3">
        <v>45058</v>
      </c>
      <c r="G104" s="2" t="s">
        <v>320</v>
      </c>
      <c r="H104" s="2">
        <v>998631</v>
      </c>
      <c r="I104" s="2">
        <v>259.58999999999997</v>
      </c>
      <c r="K104" s="2">
        <v>23.36</v>
      </c>
      <c r="L104" s="2">
        <v>23.36</v>
      </c>
      <c r="M104" s="2">
        <v>46.72</v>
      </c>
      <c r="N104" s="2">
        <v>0</v>
      </c>
      <c r="O104" s="2">
        <v>46.72</v>
      </c>
      <c r="P104" s="2">
        <v>489</v>
      </c>
      <c r="Q104" s="2">
        <v>489</v>
      </c>
      <c r="R104" s="4" t="s">
        <v>4</v>
      </c>
      <c r="S104" t="s">
        <v>387</v>
      </c>
    </row>
    <row r="105" spans="1:34" ht="48" hidden="1">
      <c r="A105" t="s">
        <v>947</v>
      </c>
      <c r="B105" s="2" t="s">
        <v>9</v>
      </c>
      <c r="C105" s="2">
        <v>315005581</v>
      </c>
      <c r="D105" s="2" t="s">
        <v>10</v>
      </c>
      <c r="E105" s="2" t="s">
        <v>11</v>
      </c>
      <c r="F105" s="3">
        <v>45056</v>
      </c>
      <c r="G105" s="2" t="s">
        <v>321</v>
      </c>
      <c r="H105" s="2">
        <v>998631</v>
      </c>
      <c r="I105" s="2">
        <v>4733.04</v>
      </c>
      <c r="K105" s="2">
        <v>425.97</v>
      </c>
      <c r="L105" s="2">
        <v>425.97</v>
      </c>
      <c r="M105" s="2">
        <v>851.94</v>
      </c>
      <c r="N105" s="2">
        <v>0</v>
      </c>
      <c r="O105" s="2">
        <v>851.94</v>
      </c>
      <c r="P105" s="2">
        <v>10272</v>
      </c>
      <c r="Q105" s="2">
        <v>10272</v>
      </c>
      <c r="R105" s="4" t="s">
        <v>4</v>
      </c>
      <c r="S105" t="s">
        <v>387</v>
      </c>
    </row>
    <row r="106" spans="1:34" ht="48" hidden="1">
      <c r="A106" t="s">
        <v>947</v>
      </c>
      <c r="B106" s="2" t="s">
        <v>9</v>
      </c>
      <c r="C106" s="2">
        <v>315005580</v>
      </c>
      <c r="D106" s="2" t="s">
        <v>10</v>
      </c>
      <c r="E106" s="2" t="s">
        <v>11</v>
      </c>
      <c r="F106" s="3">
        <v>45056</v>
      </c>
      <c r="G106" s="2" t="s">
        <v>322</v>
      </c>
      <c r="H106" s="2">
        <v>998631</v>
      </c>
      <c r="I106" s="2">
        <v>8851.8799999999992</v>
      </c>
      <c r="K106" s="2">
        <v>796.67</v>
      </c>
      <c r="L106" s="2">
        <v>796.67</v>
      </c>
      <c r="M106" s="2">
        <v>1593.34</v>
      </c>
      <c r="N106" s="2">
        <v>0</v>
      </c>
      <c r="O106" s="2">
        <v>1593.34</v>
      </c>
      <c r="P106" s="2">
        <v>16620</v>
      </c>
      <c r="Q106" s="2">
        <v>16620</v>
      </c>
      <c r="R106" s="4" t="s">
        <v>4</v>
      </c>
      <c r="S106" t="s">
        <v>387</v>
      </c>
    </row>
    <row r="107" spans="1:34" ht="36" hidden="1">
      <c r="A107" t="s">
        <v>947</v>
      </c>
      <c r="B107" s="2" t="s">
        <v>13</v>
      </c>
      <c r="C107" s="2">
        <v>530031274</v>
      </c>
      <c r="D107" s="2" t="s">
        <v>20</v>
      </c>
      <c r="E107" s="2" t="s">
        <v>21</v>
      </c>
      <c r="F107" s="3">
        <v>45065</v>
      </c>
      <c r="G107" s="2" t="s">
        <v>323</v>
      </c>
      <c r="H107" s="2">
        <v>998631</v>
      </c>
      <c r="I107" s="2">
        <v>9309.2000000000007</v>
      </c>
      <c r="K107" s="2">
        <v>837.83</v>
      </c>
      <c r="L107" s="2">
        <v>837.83</v>
      </c>
      <c r="M107" s="2">
        <v>1675.66</v>
      </c>
      <c r="N107" s="2">
        <v>0</v>
      </c>
      <c r="O107" s="2">
        <v>1675.66</v>
      </c>
      <c r="P107" s="2">
        <v>267111</v>
      </c>
      <c r="Q107" s="2">
        <v>267111</v>
      </c>
      <c r="R107" s="4" t="s">
        <v>4</v>
      </c>
      <c r="S107" t="s">
        <v>387</v>
      </c>
    </row>
    <row r="108" spans="1:34" ht="48" hidden="1">
      <c r="A108" t="s">
        <v>947</v>
      </c>
      <c r="B108" s="2" t="s">
        <v>13</v>
      </c>
      <c r="C108" s="2">
        <v>530031287</v>
      </c>
      <c r="D108" s="2" t="s">
        <v>23</v>
      </c>
      <c r="E108" s="2" t="s">
        <v>21</v>
      </c>
      <c r="F108" s="3">
        <v>45065</v>
      </c>
      <c r="G108" s="2" t="s">
        <v>324</v>
      </c>
      <c r="H108" s="2">
        <v>998631</v>
      </c>
      <c r="I108" s="2">
        <v>9386.16</v>
      </c>
      <c r="K108" s="2">
        <v>844.75</v>
      </c>
      <c r="L108" s="2">
        <v>844.75</v>
      </c>
      <c r="M108" s="2">
        <v>1689.5</v>
      </c>
      <c r="N108" s="2">
        <v>0</v>
      </c>
      <c r="O108" s="2">
        <v>1689.5</v>
      </c>
      <c r="P108" s="2">
        <v>191518</v>
      </c>
      <c r="Q108" s="2">
        <v>191518</v>
      </c>
      <c r="R108" s="4" t="s">
        <v>4</v>
      </c>
      <c r="S108" t="s">
        <v>387</v>
      </c>
    </row>
    <row r="109" spans="1:34" ht="48" hidden="1">
      <c r="A109" t="s">
        <v>947</v>
      </c>
      <c r="B109" s="2" t="s">
        <v>13</v>
      </c>
      <c r="C109" s="2">
        <v>260016849</v>
      </c>
      <c r="D109" s="2" t="s">
        <v>14</v>
      </c>
      <c r="E109" s="2" t="s">
        <v>15</v>
      </c>
      <c r="F109" s="3">
        <v>45061</v>
      </c>
      <c r="G109" s="2" t="s">
        <v>325</v>
      </c>
      <c r="H109" s="2">
        <v>998631</v>
      </c>
      <c r="I109" s="2">
        <v>9924.8799999999992</v>
      </c>
      <c r="K109" s="2">
        <v>893.24</v>
      </c>
      <c r="L109" s="2">
        <v>893.24</v>
      </c>
      <c r="M109" s="2">
        <v>1786.48</v>
      </c>
      <c r="N109" s="2">
        <v>0</v>
      </c>
      <c r="O109" s="2">
        <v>1786.48</v>
      </c>
      <c r="P109" s="2">
        <v>72250</v>
      </c>
      <c r="Q109" s="2">
        <v>72250</v>
      </c>
      <c r="R109" s="4" t="s">
        <v>4</v>
      </c>
      <c r="S109" t="s">
        <v>387</v>
      </c>
    </row>
    <row r="110" spans="1:34" ht="36" hidden="1">
      <c r="A110" t="s">
        <v>947</v>
      </c>
      <c r="B110" s="2" t="s">
        <v>25</v>
      </c>
      <c r="C110" s="2">
        <v>166008270</v>
      </c>
      <c r="D110" s="2" t="s">
        <v>26</v>
      </c>
      <c r="E110" s="2" t="s">
        <v>27</v>
      </c>
      <c r="F110" s="3">
        <v>45054</v>
      </c>
      <c r="G110" s="2" t="s">
        <v>326</v>
      </c>
      <c r="H110" s="2">
        <v>998631</v>
      </c>
      <c r="I110" s="2">
        <v>16223.76</v>
      </c>
      <c r="K110" s="2">
        <v>1460.14</v>
      </c>
      <c r="L110" s="2">
        <v>1460.14</v>
      </c>
      <c r="M110" s="2">
        <v>2920.28</v>
      </c>
      <c r="N110" s="2">
        <v>0</v>
      </c>
      <c r="O110" s="2">
        <v>2920.28</v>
      </c>
      <c r="P110" s="2">
        <v>138094</v>
      </c>
      <c r="Q110" s="2">
        <v>138094</v>
      </c>
      <c r="R110" s="4" t="s">
        <v>4</v>
      </c>
      <c r="S110" t="s">
        <v>387</v>
      </c>
    </row>
    <row r="111" spans="1:34" ht="36" hidden="1">
      <c r="A111" t="s">
        <v>947</v>
      </c>
      <c r="B111" s="2" t="s">
        <v>25</v>
      </c>
      <c r="C111" s="2">
        <v>2030112901</v>
      </c>
      <c r="D111" s="2" t="s">
        <v>327</v>
      </c>
      <c r="E111" s="2" t="s">
        <v>328</v>
      </c>
      <c r="F111" s="3">
        <v>45061</v>
      </c>
      <c r="G111" s="2" t="s">
        <v>329</v>
      </c>
      <c r="H111" s="2">
        <v>998631</v>
      </c>
      <c r="I111" s="2">
        <v>11410.8</v>
      </c>
      <c r="K111" s="2">
        <v>1026.97</v>
      </c>
      <c r="L111" s="2">
        <v>1026.97</v>
      </c>
      <c r="M111" s="2">
        <v>2053.94</v>
      </c>
      <c r="N111" s="2">
        <v>0</v>
      </c>
      <c r="O111" s="2">
        <v>2053.94</v>
      </c>
      <c r="P111" s="2">
        <v>93262</v>
      </c>
      <c r="Q111" s="2">
        <v>93262</v>
      </c>
      <c r="R111" s="4" t="s">
        <v>4</v>
      </c>
      <c r="S111" t="s">
        <v>387</v>
      </c>
    </row>
    <row r="112" spans="1:34" ht="36" hidden="1">
      <c r="A112" t="s">
        <v>947</v>
      </c>
      <c r="B112" s="2" t="s">
        <v>25</v>
      </c>
      <c r="C112" s="2">
        <v>1710061725</v>
      </c>
      <c r="D112" s="2" t="s">
        <v>29</v>
      </c>
      <c r="E112" s="2" t="s">
        <v>30</v>
      </c>
      <c r="F112" s="3">
        <v>45064</v>
      </c>
      <c r="G112" s="2" t="s">
        <v>330</v>
      </c>
      <c r="H112" s="2">
        <v>998631</v>
      </c>
      <c r="I112" s="2">
        <v>17089.560000000001</v>
      </c>
      <c r="K112" s="2">
        <v>1538.06</v>
      </c>
      <c r="L112" s="2">
        <v>1538.06</v>
      </c>
      <c r="M112" s="2">
        <v>3076.12</v>
      </c>
      <c r="N112" s="2">
        <v>0</v>
      </c>
      <c r="O112" s="2">
        <v>3076.12</v>
      </c>
      <c r="P112" s="2">
        <v>90188</v>
      </c>
      <c r="Q112" s="2">
        <v>90188</v>
      </c>
      <c r="R112" s="4" t="s">
        <v>4</v>
      </c>
      <c r="S112" t="s">
        <v>387</v>
      </c>
    </row>
    <row r="113" spans="1:19" ht="36" hidden="1">
      <c r="A113" t="s">
        <v>947</v>
      </c>
      <c r="B113" s="2" t="s">
        <v>32</v>
      </c>
      <c r="C113" s="2">
        <v>810011383</v>
      </c>
      <c r="D113" s="2" t="s">
        <v>39</v>
      </c>
      <c r="E113" s="2" t="s">
        <v>40</v>
      </c>
      <c r="F113" s="3">
        <v>45062</v>
      </c>
      <c r="G113" s="2" t="s">
        <v>331</v>
      </c>
      <c r="H113" s="2">
        <v>998631</v>
      </c>
      <c r="I113" s="2">
        <v>23631.16</v>
      </c>
      <c r="K113" s="2">
        <v>2126.8000000000002</v>
      </c>
      <c r="L113" s="2">
        <v>2126.8000000000002</v>
      </c>
      <c r="M113" s="2">
        <v>4253.6000000000004</v>
      </c>
      <c r="N113" s="2">
        <v>0</v>
      </c>
      <c r="O113" s="2">
        <v>4253.6000000000004</v>
      </c>
      <c r="P113" s="2">
        <v>87065</v>
      </c>
      <c r="Q113" s="2">
        <v>87065</v>
      </c>
      <c r="R113" s="4" t="s">
        <v>4</v>
      </c>
      <c r="S113" t="s">
        <v>387</v>
      </c>
    </row>
    <row r="114" spans="1:19" ht="36" hidden="1">
      <c r="A114" t="s">
        <v>947</v>
      </c>
      <c r="B114" s="2" t="s">
        <v>32</v>
      </c>
      <c r="C114" s="2">
        <v>2940022044</v>
      </c>
      <c r="D114" s="2" t="s">
        <v>332</v>
      </c>
      <c r="E114" s="2" t="s">
        <v>333</v>
      </c>
      <c r="F114" s="3">
        <v>45050</v>
      </c>
      <c r="G114" s="2" t="s">
        <v>334</v>
      </c>
      <c r="H114" s="2">
        <v>998631</v>
      </c>
      <c r="I114" s="2">
        <v>169.61</v>
      </c>
      <c r="K114" s="2">
        <v>15.26</v>
      </c>
      <c r="L114" s="2">
        <v>15.26</v>
      </c>
      <c r="M114" s="2">
        <v>30.52</v>
      </c>
      <c r="N114" s="2">
        <v>0</v>
      </c>
      <c r="O114" s="2">
        <v>30.52</v>
      </c>
      <c r="P114" s="2">
        <v>1326</v>
      </c>
      <c r="Q114" s="2">
        <v>1326</v>
      </c>
      <c r="R114" s="4" t="s">
        <v>4</v>
      </c>
      <c r="S114" t="s">
        <v>387</v>
      </c>
    </row>
    <row r="115" spans="1:19" ht="36" hidden="1">
      <c r="A115" t="s">
        <v>947</v>
      </c>
      <c r="B115" s="2" t="s">
        <v>32</v>
      </c>
      <c r="C115" s="2">
        <v>890082772</v>
      </c>
      <c r="D115" s="2" t="s">
        <v>42</v>
      </c>
      <c r="E115" s="2" t="s">
        <v>43</v>
      </c>
      <c r="F115" s="3">
        <v>45049</v>
      </c>
      <c r="G115" s="2" t="s">
        <v>335</v>
      </c>
      <c r="H115" s="2">
        <v>998631</v>
      </c>
      <c r="I115" s="2">
        <v>21930.639999999999</v>
      </c>
      <c r="K115" s="2">
        <v>1973.76</v>
      </c>
      <c r="L115" s="2">
        <v>1973.76</v>
      </c>
      <c r="M115" s="2">
        <v>3947.52</v>
      </c>
      <c r="N115" s="2">
        <v>0</v>
      </c>
      <c r="O115" s="2">
        <v>3947.52</v>
      </c>
      <c r="P115" s="2">
        <v>7930</v>
      </c>
      <c r="Q115" s="2">
        <v>7930</v>
      </c>
      <c r="R115" s="4" t="s">
        <v>4</v>
      </c>
      <c r="S115" t="s">
        <v>387</v>
      </c>
    </row>
    <row r="116" spans="1:19" ht="36" hidden="1">
      <c r="A116" t="s">
        <v>947</v>
      </c>
      <c r="B116" s="2" t="s">
        <v>32</v>
      </c>
      <c r="C116" s="2">
        <v>244004294</v>
      </c>
      <c r="D116" s="2" t="s">
        <v>33</v>
      </c>
      <c r="E116" s="2" t="s">
        <v>34</v>
      </c>
      <c r="F116" s="3">
        <v>45061</v>
      </c>
      <c r="G116" s="2" t="s">
        <v>336</v>
      </c>
      <c r="H116" s="2">
        <v>998631</v>
      </c>
      <c r="I116" s="2">
        <v>14277.56</v>
      </c>
      <c r="K116" s="2">
        <v>1284.98</v>
      </c>
      <c r="L116" s="2">
        <v>1284.98</v>
      </c>
      <c r="M116" s="2">
        <v>2569.96</v>
      </c>
      <c r="N116" s="2">
        <v>0</v>
      </c>
      <c r="O116" s="2">
        <v>2569.96</v>
      </c>
      <c r="P116" s="2">
        <v>75219</v>
      </c>
      <c r="Q116" s="2">
        <v>75219</v>
      </c>
      <c r="R116" s="4" t="s">
        <v>4</v>
      </c>
      <c r="S116" t="s">
        <v>387</v>
      </c>
    </row>
    <row r="117" spans="1:19" ht="36" hidden="1">
      <c r="A117" t="s">
        <v>947</v>
      </c>
      <c r="B117" s="2" t="s">
        <v>32</v>
      </c>
      <c r="C117" s="2">
        <v>2780032473</v>
      </c>
      <c r="D117" s="2" t="s">
        <v>36</v>
      </c>
      <c r="E117" s="2" t="s">
        <v>37</v>
      </c>
      <c r="F117" s="3">
        <v>45063</v>
      </c>
      <c r="G117" s="2" t="s">
        <v>337</v>
      </c>
      <c r="H117" s="2">
        <v>998631</v>
      </c>
      <c r="I117" s="2">
        <v>20431.400000000001</v>
      </c>
      <c r="K117" s="2">
        <v>1838.83</v>
      </c>
      <c r="L117" s="2">
        <v>1838.83</v>
      </c>
      <c r="M117" s="2">
        <v>3677.66</v>
      </c>
      <c r="N117" s="2">
        <v>0</v>
      </c>
      <c r="O117" s="2">
        <v>3677.66</v>
      </c>
      <c r="P117" s="2">
        <v>415413</v>
      </c>
      <c r="Q117" s="2">
        <v>415413</v>
      </c>
      <c r="R117" s="4" t="s">
        <v>4</v>
      </c>
      <c r="S117" t="s">
        <v>387</v>
      </c>
    </row>
    <row r="118" spans="1:19" ht="36" hidden="1">
      <c r="A118" t="s">
        <v>947</v>
      </c>
      <c r="B118" s="2" t="s">
        <v>45</v>
      </c>
      <c r="C118" s="2">
        <v>4840023261</v>
      </c>
      <c r="D118" s="2" t="s">
        <v>338</v>
      </c>
      <c r="E118" s="2" t="s">
        <v>339</v>
      </c>
      <c r="F118" s="3">
        <v>45065</v>
      </c>
      <c r="G118" s="2" t="s">
        <v>340</v>
      </c>
      <c r="H118" s="2">
        <v>998631</v>
      </c>
      <c r="I118" s="2">
        <v>2268.84</v>
      </c>
      <c r="K118" s="2">
        <v>204.2</v>
      </c>
      <c r="L118" s="2">
        <v>204.2</v>
      </c>
      <c r="M118" s="2">
        <v>408.4</v>
      </c>
      <c r="N118" s="2">
        <v>0</v>
      </c>
      <c r="O118" s="2">
        <v>408.4</v>
      </c>
      <c r="P118" s="2">
        <v>18884</v>
      </c>
      <c r="Q118" s="2">
        <v>18884</v>
      </c>
      <c r="R118" s="4" t="s">
        <v>4</v>
      </c>
      <c r="S118" t="s">
        <v>387</v>
      </c>
    </row>
    <row r="119" spans="1:19" ht="36" hidden="1">
      <c r="A119" t="s">
        <v>947</v>
      </c>
      <c r="B119" s="2" t="s">
        <v>45</v>
      </c>
      <c r="C119" s="2">
        <v>4300251085</v>
      </c>
      <c r="D119" s="2" t="s">
        <v>46</v>
      </c>
      <c r="E119" s="2" t="s">
        <v>47</v>
      </c>
      <c r="F119" s="3">
        <v>45055</v>
      </c>
      <c r="G119" s="2" t="s">
        <v>341</v>
      </c>
      <c r="H119" s="2">
        <v>998631</v>
      </c>
      <c r="I119" s="2">
        <v>12084.2</v>
      </c>
      <c r="K119" s="2">
        <v>1087.58</v>
      </c>
      <c r="L119" s="2">
        <v>1087.58</v>
      </c>
      <c r="M119" s="2">
        <v>2175.16</v>
      </c>
      <c r="N119" s="2">
        <v>0</v>
      </c>
      <c r="O119" s="2">
        <v>2175.16</v>
      </c>
      <c r="P119" s="2">
        <v>203410</v>
      </c>
      <c r="Q119" s="2">
        <v>203410</v>
      </c>
      <c r="R119" s="4" t="s">
        <v>4</v>
      </c>
      <c r="S119" t="s">
        <v>387</v>
      </c>
    </row>
    <row r="120" spans="1:19" ht="24" hidden="1">
      <c r="A120" t="s">
        <v>947</v>
      </c>
      <c r="B120" s="2" t="s">
        <v>55</v>
      </c>
      <c r="C120" s="2">
        <v>42007741</v>
      </c>
      <c r="D120" s="2" t="s">
        <v>59</v>
      </c>
      <c r="E120" s="2" t="s">
        <v>60</v>
      </c>
      <c r="F120" s="3">
        <v>45058</v>
      </c>
      <c r="G120" s="2" t="s">
        <v>342</v>
      </c>
      <c r="H120" s="2">
        <v>998631</v>
      </c>
      <c r="I120" s="2">
        <v>9630.36</v>
      </c>
      <c r="K120" s="2">
        <v>866.73</v>
      </c>
      <c r="L120" s="2">
        <v>866.73</v>
      </c>
      <c r="M120" s="2">
        <v>1733.46</v>
      </c>
      <c r="N120" s="2">
        <v>0</v>
      </c>
      <c r="O120" s="2">
        <v>1733.46</v>
      </c>
      <c r="P120" s="2">
        <v>33831</v>
      </c>
      <c r="Q120" s="2">
        <v>33831</v>
      </c>
      <c r="R120" s="4" t="s">
        <v>4</v>
      </c>
      <c r="S120" t="s">
        <v>387</v>
      </c>
    </row>
    <row r="121" spans="1:19" ht="36" hidden="1">
      <c r="A121" t="s">
        <v>947</v>
      </c>
      <c r="B121" s="2" t="s">
        <v>55</v>
      </c>
      <c r="C121" s="2">
        <v>570022203</v>
      </c>
      <c r="D121" s="2" t="s">
        <v>62</v>
      </c>
      <c r="E121" s="2" t="s">
        <v>63</v>
      </c>
      <c r="F121" s="3">
        <v>45062</v>
      </c>
      <c r="G121" s="2" t="s">
        <v>343</v>
      </c>
      <c r="H121" s="2">
        <v>998631</v>
      </c>
      <c r="I121" s="2">
        <v>22996.240000000002</v>
      </c>
      <c r="K121" s="2">
        <v>2069.66</v>
      </c>
      <c r="L121" s="2">
        <v>2069.66</v>
      </c>
      <c r="M121" s="2">
        <v>4139.32</v>
      </c>
      <c r="N121" s="2">
        <v>0</v>
      </c>
      <c r="O121" s="2">
        <v>4139.32</v>
      </c>
      <c r="P121" s="2">
        <v>112351</v>
      </c>
      <c r="Q121" s="2">
        <v>112351</v>
      </c>
      <c r="R121" s="4" t="s">
        <v>4</v>
      </c>
      <c r="S121" t="s">
        <v>387</v>
      </c>
    </row>
    <row r="122" spans="1:19" ht="36" hidden="1">
      <c r="A122" t="s">
        <v>947</v>
      </c>
      <c r="B122" s="2" t="s">
        <v>65</v>
      </c>
      <c r="C122" s="2">
        <v>309001722</v>
      </c>
      <c r="D122" s="2" t="s">
        <v>66</v>
      </c>
      <c r="E122" s="2" t="s">
        <v>67</v>
      </c>
      <c r="F122" s="3">
        <v>45076</v>
      </c>
      <c r="G122" s="2" t="s">
        <v>344</v>
      </c>
      <c r="H122" s="2">
        <v>998631</v>
      </c>
      <c r="I122" s="2">
        <v>17185.759999999998</v>
      </c>
      <c r="K122" s="2">
        <v>1546.72</v>
      </c>
      <c r="L122" s="2">
        <v>1546.72</v>
      </c>
      <c r="M122" s="2">
        <v>3093.44</v>
      </c>
      <c r="N122" s="2">
        <v>0</v>
      </c>
      <c r="O122" s="2">
        <v>3093.44</v>
      </c>
      <c r="P122" s="2">
        <v>74535</v>
      </c>
      <c r="Q122" s="2">
        <v>74535</v>
      </c>
      <c r="R122" s="4" t="s">
        <v>4</v>
      </c>
      <c r="S122" t="s">
        <v>387</v>
      </c>
    </row>
    <row r="123" spans="1:19" ht="36" hidden="1">
      <c r="A123" t="s">
        <v>947</v>
      </c>
      <c r="B123" s="2" t="s">
        <v>69</v>
      </c>
      <c r="C123" s="2">
        <v>507006487</v>
      </c>
      <c r="D123" s="2" t="s">
        <v>70</v>
      </c>
      <c r="E123" s="2" t="s">
        <v>71</v>
      </c>
      <c r="F123" s="3">
        <v>45061</v>
      </c>
      <c r="G123" s="2" t="s">
        <v>345</v>
      </c>
      <c r="H123" s="2">
        <v>998631</v>
      </c>
      <c r="I123" s="2">
        <v>10815.84</v>
      </c>
      <c r="K123" s="2">
        <v>973.43</v>
      </c>
      <c r="L123" s="2">
        <v>973.43</v>
      </c>
      <c r="M123" s="2">
        <v>1946.86</v>
      </c>
      <c r="N123" s="2">
        <v>0</v>
      </c>
      <c r="O123" s="2">
        <v>1946.86</v>
      </c>
      <c r="P123" s="2">
        <v>5334</v>
      </c>
      <c r="Q123" s="2">
        <v>5334</v>
      </c>
      <c r="R123" s="4" t="s">
        <v>4</v>
      </c>
      <c r="S123" t="s">
        <v>387</v>
      </c>
    </row>
    <row r="124" spans="1:19" ht="60" hidden="1">
      <c r="A124" t="s">
        <v>947</v>
      </c>
      <c r="B124" s="2" t="s">
        <v>73</v>
      </c>
      <c r="C124" s="2">
        <v>2250021121</v>
      </c>
      <c r="D124" s="2" t="s">
        <v>346</v>
      </c>
      <c r="E124" s="2" t="s">
        <v>347</v>
      </c>
      <c r="F124" s="3">
        <v>45069</v>
      </c>
      <c r="G124" s="2" t="s">
        <v>348</v>
      </c>
      <c r="H124" s="2">
        <v>998631</v>
      </c>
      <c r="I124" s="2">
        <v>268.47000000000003</v>
      </c>
      <c r="K124" s="2">
        <v>24.16</v>
      </c>
      <c r="L124" s="2">
        <v>24.16</v>
      </c>
      <c r="M124" s="2">
        <v>48.32</v>
      </c>
      <c r="N124" s="2">
        <v>0</v>
      </c>
      <c r="O124" s="2">
        <v>48.32</v>
      </c>
      <c r="P124" s="2">
        <v>3967</v>
      </c>
      <c r="Q124" s="2">
        <v>3967</v>
      </c>
      <c r="R124" s="4" t="s">
        <v>4</v>
      </c>
      <c r="S124" t="s">
        <v>387</v>
      </c>
    </row>
    <row r="125" spans="1:19" ht="60" hidden="1">
      <c r="A125" t="s">
        <v>947</v>
      </c>
      <c r="B125" s="2" t="s">
        <v>73</v>
      </c>
      <c r="C125" s="2">
        <v>307003435</v>
      </c>
      <c r="D125" s="2" t="s">
        <v>349</v>
      </c>
      <c r="E125" s="2" t="s">
        <v>350</v>
      </c>
      <c r="F125" s="3">
        <v>45052</v>
      </c>
      <c r="G125" s="2" t="s">
        <v>351</v>
      </c>
      <c r="H125" s="2">
        <v>998631</v>
      </c>
      <c r="I125" s="2">
        <v>444</v>
      </c>
      <c r="K125" s="2">
        <v>39.96</v>
      </c>
      <c r="L125" s="2">
        <v>39.96</v>
      </c>
      <c r="M125" s="2">
        <v>79.92</v>
      </c>
      <c r="N125" s="2">
        <v>0</v>
      </c>
      <c r="O125" s="2">
        <v>79.92</v>
      </c>
      <c r="P125" s="2">
        <v>1154</v>
      </c>
      <c r="Q125" s="2">
        <v>1154</v>
      </c>
      <c r="R125" s="4" t="s">
        <v>4</v>
      </c>
      <c r="S125" t="s">
        <v>387</v>
      </c>
    </row>
    <row r="126" spans="1:19" ht="72" hidden="1">
      <c r="A126" t="s">
        <v>947</v>
      </c>
      <c r="B126" s="2" t="s">
        <v>77</v>
      </c>
      <c r="C126" s="2">
        <v>315341802</v>
      </c>
      <c r="D126" s="2" t="s">
        <v>81</v>
      </c>
      <c r="E126" s="2" t="s">
        <v>82</v>
      </c>
      <c r="F126" s="3">
        <v>45051</v>
      </c>
      <c r="G126" s="2" t="s">
        <v>352</v>
      </c>
      <c r="H126" s="2">
        <v>998631</v>
      </c>
      <c r="I126" s="2">
        <v>7842.52</v>
      </c>
      <c r="K126" s="2">
        <v>705.83</v>
      </c>
      <c r="L126" s="2">
        <v>705.83</v>
      </c>
      <c r="M126" s="2">
        <v>1411.66</v>
      </c>
      <c r="N126" s="2"/>
      <c r="O126" s="2">
        <v>1411.66</v>
      </c>
      <c r="P126" s="2">
        <v>46876</v>
      </c>
      <c r="Q126" s="2">
        <v>46876</v>
      </c>
      <c r="R126" s="4" t="s">
        <v>4</v>
      </c>
      <c r="S126" t="s">
        <v>387</v>
      </c>
    </row>
    <row r="127" spans="1:19" ht="72" hidden="1">
      <c r="A127" t="s">
        <v>947</v>
      </c>
      <c r="B127" s="2" t="s">
        <v>77</v>
      </c>
      <c r="C127" s="2">
        <v>315341803</v>
      </c>
      <c r="D127" s="2" t="s">
        <v>81</v>
      </c>
      <c r="E127" s="2" t="s">
        <v>82</v>
      </c>
      <c r="F127" s="3">
        <v>45051</v>
      </c>
      <c r="G127" s="2" t="s">
        <v>353</v>
      </c>
      <c r="H127" s="2">
        <v>998631</v>
      </c>
      <c r="I127" s="2">
        <v>7842.52</v>
      </c>
      <c r="K127" s="2">
        <v>705.83</v>
      </c>
      <c r="L127" s="2">
        <v>705.83</v>
      </c>
      <c r="M127" s="2">
        <v>1411.66</v>
      </c>
      <c r="N127" s="2">
        <v>0</v>
      </c>
      <c r="O127" s="2">
        <v>1411.66</v>
      </c>
      <c r="P127" s="2">
        <v>39033</v>
      </c>
      <c r="Q127" s="2">
        <v>39033</v>
      </c>
      <c r="R127" s="4" t="s">
        <v>4</v>
      </c>
      <c r="S127" t="s">
        <v>387</v>
      </c>
    </row>
    <row r="128" spans="1:19" ht="72" hidden="1">
      <c r="A128" t="s">
        <v>947</v>
      </c>
      <c r="B128" s="2" t="s">
        <v>77</v>
      </c>
      <c r="C128" s="2">
        <v>315341804</v>
      </c>
      <c r="D128" s="2" t="s">
        <v>81</v>
      </c>
      <c r="E128" s="2" t="s">
        <v>82</v>
      </c>
      <c r="F128" s="3">
        <v>45061</v>
      </c>
      <c r="G128" s="2" t="s">
        <v>354</v>
      </c>
      <c r="H128" s="2">
        <v>998631</v>
      </c>
      <c r="I128" s="2">
        <v>15418.64</v>
      </c>
      <c r="K128" s="2">
        <v>1387.68</v>
      </c>
      <c r="L128" s="2">
        <v>1387.68</v>
      </c>
      <c r="M128" s="2">
        <v>2775.36</v>
      </c>
      <c r="N128" s="2">
        <v>0</v>
      </c>
      <c r="O128" s="2">
        <v>2775.36</v>
      </c>
      <c r="P128" s="2">
        <v>107461</v>
      </c>
      <c r="Q128" s="2">
        <v>107461</v>
      </c>
      <c r="R128" s="4" t="s">
        <v>4</v>
      </c>
      <c r="S128" t="s">
        <v>387</v>
      </c>
    </row>
    <row r="129" spans="1:19" ht="84" hidden="1">
      <c r="A129" t="s">
        <v>947</v>
      </c>
      <c r="B129" s="2" t="s">
        <v>77</v>
      </c>
      <c r="C129" s="2">
        <v>298007571</v>
      </c>
      <c r="D129" s="2" t="s">
        <v>78</v>
      </c>
      <c r="E129" s="2" t="s">
        <v>79</v>
      </c>
      <c r="F129" s="3">
        <v>45062</v>
      </c>
      <c r="G129" s="2" t="s">
        <v>355</v>
      </c>
      <c r="H129" s="2">
        <v>998631</v>
      </c>
      <c r="I129" s="2">
        <v>21852.2</v>
      </c>
      <c r="K129" s="2">
        <v>1966.7</v>
      </c>
      <c r="L129" s="2">
        <v>1966.7</v>
      </c>
      <c r="M129" s="2">
        <v>3933.4</v>
      </c>
      <c r="N129" s="2">
        <v>0</v>
      </c>
      <c r="O129" s="2">
        <v>3933.4</v>
      </c>
      <c r="P129" s="2">
        <v>251711</v>
      </c>
      <c r="Q129" s="2">
        <v>251711</v>
      </c>
      <c r="R129" s="4" t="s">
        <v>4</v>
      </c>
      <c r="S129" t="s">
        <v>387</v>
      </c>
    </row>
    <row r="130" spans="1:19" ht="60" hidden="1">
      <c r="A130" t="s">
        <v>947</v>
      </c>
      <c r="B130" s="2" t="s">
        <v>84</v>
      </c>
      <c r="C130" s="2">
        <v>37001811</v>
      </c>
      <c r="D130" s="2" t="s">
        <v>99</v>
      </c>
      <c r="E130" s="2" t="s">
        <v>100</v>
      </c>
      <c r="F130" s="3">
        <v>45056</v>
      </c>
      <c r="G130" s="2" t="s">
        <v>356</v>
      </c>
      <c r="H130" s="2">
        <v>998631</v>
      </c>
      <c r="I130" s="2">
        <v>17902.080000000002</v>
      </c>
      <c r="K130" s="2">
        <v>1611.19</v>
      </c>
      <c r="L130" s="2">
        <v>1611.19</v>
      </c>
      <c r="M130" s="2">
        <v>3222.38</v>
      </c>
      <c r="N130" s="2">
        <v>0</v>
      </c>
      <c r="O130" s="2">
        <v>3222.38</v>
      </c>
      <c r="P130" s="2">
        <v>55741</v>
      </c>
      <c r="Q130" s="2">
        <v>55741</v>
      </c>
      <c r="R130" s="4" t="s">
        <v>4</v>
      </c>
      <c r="S130" t="s">
        <v>387</v>
      </c>
    </row>
    <row r="131" spans="1:19" ht="72" hidden="1">
      <c r="A131" t="s">
        <v>947</v>
      </c>
      <c r="B131" s="2" t="s">
        <v>84</v>
      </c>
      <c r="C131" s="2">
        <v>437028265</v>
      </c>
      <c r="D131" s="2" t="s">
        <v>88</v>
      </c>
      <c r="E131" s="2" t="s">
        <v>89</v>
      </c>
      <c r="F131" s="3">
        <v>45063</v>
      </c>
      <c r="G131" s="2" t="s">
        <v>357</v>
      </c>
      <c r="H131" s="2">
        <v>998631</v>
      </c>
      <c r="I131" s="2">
        <v>6713.28</v>
      </c>
      <c r="K131" s="2">
        <v>604.20000000000005</v>
      </c>
      <c r="L131" s="2">
        <v>604.20000000000005</v>
      </c>
      <c r="M131" s="2">
        <v>1208.4000000000001</v>
      </c>
      <c r="N131" s="2">
        <v>0</v>
      </c>
      <c r="O131" s="2">
        <v>1208.4000000000001</v>
      </c>
      <c r="P131" s="2">
        <v>123674</v>
      </c>
      <c r="Q131" s="2">
        <v>123674</v>
      </c>
      <c r="R131" s="4" t="s">
        <v>4</v>
      </c>
      <c r="S131" t="s">
        <v>387</v>
      </c>
    </row>
    <row r="132" spans="1:19" ht="72" hidden="1">
      <c r="A132" t="s">
        <v>947</v>
      </c>
      <c r="B132" s="2" t="s">
        <v>84</v>
      </c>
      <c r="C132" s="2">
        <v>437028266</v>
      </c>
      <c r="D132" s="2" t="s">
        <v>88</v>
      </c>
      <c r="E132" s="2" t="s">
        <v>89</v>
      </c>
      <c r="F132" s="3">
        <v>45063</v>
      </c>
      <c r="G132" s="2" t="s">
        <v>358</v>
      </c>
      <c r="H132" s="2">
        <v>998631</v>
      </c>
      <c r="I132" s="2">
        <v>6713.28</v>
      </c>
      <c r="K132" s="2">
        <v>604.20000000000005</v>
      </c>
      <c r="L132" s="2">
        <v>604.20000000000005</v>
      </c>
      <c r="M132" s="2">
        <v>1208.4000000000001</v>
      </c>
      <c r="N132" s="2">
        <v>0</v>
      </c>
      <c r="O132" s="2">
        <v>1208.4000000000001</v>
      </c>
      <c r="P132" s="2">
        <v>71254</v>
      </c>
      <c r="Q132" s="2">
        <v>71254</v>
      </c>
      <c r="R132" s="4" t="s">
        <v>4</v>
      </c>
      <c r="S132" t="s">
        <v>387</v>
      </c>
    </row>
    <row r="133" spans="1:19" ht="48" hidden="1">
      <c r="A133" t="s">
        <v>947</v>
      </c>
      <c r="B133" s="2" t="s">
        <v>84</v>
      </c>
      <c r="C133" s="2">
        <v>171015147</v>
      </c>
      <c r="D133" s="2" t="s">
        <v>96</v>
      </c>
      <c r="E133" s="2" t="s">
        <v>97</v>
      </c>
      <c r="F133" s="3">
        <v>45058</v>
      </c>
      <c r="G133" s="2" t="s">
        <v>359</v>
      </c>
      <c r="H133" s="2">
        <v>998631</v>
      </c>
      <c r="I133" s="2">
        <v>4228.3599999999997</v>
      </c>
      <c r="K133" s="2">
        <v>380.55</v>
      </c>
      <c r="L133" s="2">
        <v>380.55</v>
      </c>
      <c r="M133" s="2">
        <v>761.1</v>
      </c>
      <c r="N133" s="2">
        <v>0</v>
      </c>
      <c r="O133" s="2">
        <v>761.1</v>
      </c>
      <c r="P133" s="2">
        <v>63729</v>
      </c>
      <c r="Q133" s="2">
        <v>63729</v>
      </c>
      <c r="R133" s="4" t="s">
        <v>4</v>
      </c>
      <c r="S133" t="s">
        <v>387</v>
      </c>
    </row>
    <row r="134" spans="1:19" ht="24" hidden="1">
      <c r="A134" t="s">
        <v>947</v>
      </c>
      <c r="B134" s="2" t="s">
        <v>84</v>
      </c>
      <c r="C134" s="2">
        <v>4620051477</v>
      </c>
      <c r="D134" s="2" t="s">
        <v>91</v>
      </c>
      <c r="E134" s="2" t="s">
        <v>92</v>
      </c>
      <c r="F134" s="3">
        <v>45052</v>
      </c>
      <c r="G134" s="2" t="s">
        <v>360</v>
      </c>
      <c r="H134" s="2">
        <v>998631</v>
      </c>
      <c r="I134" s="2">
        <v>2215.56</v>
      </c>
      <c r="K134" s="2">
        <v>199.4</v>
      </c>
      <c r="L134" s="2">
        <v>199.4</v>
      </c>
      <c r="M134" s="2">
        <v>398.8</v>
      </c>
      <c r="N134" s="2">
        <v>0</v>
      </c>
      <c r="O134" s="2">
        <v>398.8</v>
      </c>
      <c r="P134" s="2">
        <v>135149</v>
      </c>
      <c r="Q134" s="2">
        <v>135149</v>
      </c>
      <c r="R134" s="4" t="s">
        <v>4</v>
      </c>
      <c r="S134" t="s">
        <v>387</v>
      </c>
    </row>
    <row r="135" spans="1:19" ht="60" hidden="1">
      <c r="A135" t="s">
        <v>947</v>
      </c>
      <c r="B135" s="2" t="s">
        <v>102</v>
      </c>
      <c r="C135" s="2">
        <v>562003436</v>
      </c>
      <c r="D135" s="2" t="s">
        <v>103</v>
      </c>
      <c r="E135" s="2" t="s">
        <v>104</v>
      </c>
      <c r="F135" s="3">
        <v>45063</v>
      </c>
      <c r="G135" s="2" t="s">
        <v>361</v>
      </c>
      <c r="H135" s="2">
        <v>998631</v>
      </c>
      <c r="I135" s="2">
        <v>6713.28</v>
      </c>
      <c r="K135" s="2">
        <v>604.20000000000005</v>
      </c>
      <c r="L135" s="2">
        <v>604.20000000000005</v>
      </c>
      <c r="M135" s="2">
        <v>1208.4000000000001</v>
      </c>
      <c r="N135" s="2">
        <v>0</v>
      </c>
      <c r="O135" s="2">
        <v>1208.4000000000001</v>
      </c>
      <c r="P135" s="2">
        <v>115771</v>
      </c>
      <c r="Q135" s="2">
        <v>115771</v>
      </c>
      <c r="R135" s="4" t="s">
        <v>4</v>
      </c>
      <c r="S135" t="s">
        <v>387</v>
      </c>
    </row>
    <row r="136" spans="1:19" ht="48" hidden="1">
      <c r="A136" t="s">
        <v>947</v>
      </c>
      <c r="B136" s="2" t="s">
        <v>111</v>
      </c>
      <c r="C136" s="2">
        <v>26006232</v>
      </c>
      <c r="D136" s="2" t="s">
        <v>112</v>
      </c>
      <c r="E136" s="2" t="s">
        <v>113</v>
      </c>
      <c r="F136" s="3">
        <v>45064</v>
      </c>
      <c r="G136" s="2" t="s">
        <v>362</v>
      </c>
      <c r="H136" s="2">
        <v>998631</v>
      </c>
      <c r="I136" s="2">
        <v>10815.84</v>
      </c>
      <c r="K136" s="2">
        <v>973.43</v>
      </c>
      <c r="L136" s="2">
        <v>973.43</v>
      </c>
      <c r="M136" s="2">
        <v>1946.86</v>
      </c>
      <c r="N136" s="2">
        <v>0</v>
      </c>
      <c r="O136" s="2">
        <v>1946.86</v>
      </c>
      <c r="P136" s="2">
        <v>119048</v>
      </c>
      <c r="Q136" s="2">
        <v>119048</v>
      </c>
      <c r="R136" s="4" t="s">
        <v>4</v>
      </c>
      <c r="S136" t="s">
        <v>387</v>
      </c>
    </row>
    <row r="137" spans="1:19" ht="48" hidden="1">
      <c r="A137" t="s">
        <v>947</v>
      </c>
      <c r="B137" s="2" t="s">
        <v>115</v>
      </c>
      <c r="C137" s="2">
        <v>52200312</v>
      </c>
      <c r="D137" s="2" t="s">
        <v>116</v>
      </c>
      <c r="E137" s="2" t="s">
        <v>117</v>
      </c>
      <c r="F137" s="3">
        <v>45058</v>
      </c>
      <c r="G137" s="2" t="s">
        <v>363</v>
      </c>
      <c r="H137" s="2">
        <v>998631</v>
      </c>
      <c r="I137" s="2">
        <v>7571.68</v>
      </c>
      <c r="K137" s="2">
        <v>681.45</v>
      </c>
      <c r="L137" s="2">
        <v>681.45</v>
      </c>
      <c r="M137" s="2">
        <v>1362.9</v>
      </c>
      <c r="N137" s="2">
        <v>0</v>
      </c>
      <c r="O137" s="2">
        <v>1362.9</v>
      </c>
      <c r="P137" s="2">
        <v>50325</v>
      </c>
      <c r="Q137" s="2">
        <v>50325</v>
      </c>
      <c r="R137" s="4" t="s">
        <v>4</v>
      </c>
      <c r="S137" t="s">
        <v>387</v>
      </c>
    </row>
    <row r="138" spans="1:19" ht="24" hidden="1">
      <c r="A138" t="s">
        <v>947</v>
      </c>
      <c r="B138" s="2" t="s">
        <v>127</v>
      </c>
      <c r="C138" s="2">
        <v>2011111388</v>
      </c>
      <c r="D138" s="2" t="s">
        <v>128</v>
      </c>
      <c r="E138" s="2" t="s">
        <v>129</v>
      </c>
      <c r="F138" s="3">
        <v>45063</v>
      </c>
      <c r="G138" s="2" t="s">
        <v>364</v>
      </c>
      <c r="H138" s="2">
        <v>998631</v>
      </c>
      <c r="I138" s="2">
        <v>6713.28</v>
      </c>
      <c r="K138" s="2">
        <v>604.20000000000005</v>
      </c>
      <c r="L138" s="2">
        <v>604.20000000000005</v>
      </c>
      <c r="M138" s="2">
        <v>1208.4000000000001</v>
      </c>
      <c r="N138" s="2">
        <v>0</v>
      </c>
      <c r="O138" s="2">
        <v>1208.4000000000001</v>
      </c>
      <c r="P138" s="2">
        <v>194494</v>
      </c>
      <c r="Q138" s="2">
        <v>194494</v>
      </c>
      <c r="R138" s="4" t="s">
        <v>4</v>
      </c>
      <c r="S138" t="s">
        <v>387</v>
      </c>
    </row>
    <row r="139" spans="1:19" ht="36" hidden="1">
      <c r="A139" t="s">
        <v>947</v>
      </c>
      <c r="B139" s="2" t="s">
        <v>131</v>
      </c>
      <c r="C139" s="2">
        <v>2006948</v>
      </c>
      <c r="D139" s="2" t="s">
        <v>135</v>
      </c>
      <c r="E139" s="2" t="s">
        <v>136</v>
      </c>
      <c r="F139" s="3">
        <v>45062</v>
      </c>
      <c r="G139" s="2" t="s">
        <v>365</v>
      </c>
      <c r="H139" s="2">
        <v>998631</v>
      </c>
      <c r="I139" s="2">
        <v>6090.2</v>
      </c>
      <c r="K139" s="2">
        <v>548.12</v>
      </c>
      <c r="L139" s="2">
        <v>548.12</v>
      </c>
      <c r="M139" s="2">
        <v>1096.24</v>
      </c>
      <c r="N139" s="2">
        <v>0</v>
      </c>
      <c r="O139" s="2">
        <v>1096.24</v>
      </c>
      <c r="P139" s="2">
        <v>38190</v>
      </c>
      <c r="Q139" s="2">
        <v>38190</v>
      </c>
      <c r="R139" s="4" t="s">
        <v>4</v>
      </c>
      <c r="S139" t="s">
        <v>387</v>
      </c>
    </row>
    <row r="140" spans="1:19" ht="36" hidden="1">
      <c r="A140" t="s">
        <v>947</v>
      </c>
      <c r="B140" s="2" t="s">
        <v>131</v>
      </c>
      <c r="C140" s="2">
        <v>20062018</v>
      </c>
      <c r="D140" s="2" t="s">
        <v>132</v>
      </c>
      <c r="E140" s="2" t="s">
        <v>133</v>
      </c>
      <c r="F140" s="3">
        <v>45064</v>
      </c>
      <c r="G140" s="2" t="s">
        <v>366</v>
      </c>
      <c r="H140" s="2">
        <v>998631</v>
      </c>
      <c r="I140" s="2">
        <v>6041.36</v>
      </c>
      <c r="K140" s="2">
        <v>543.72</v>
      </c>
      <c r="L140" s="2">
        <v>543.72</v>
      </c>
      <c r="M140" s="2">
        <v>1087.44</v>
      </c>
      <c r="N140" s="2">
        <v>0</v>
      </c>
      <c r="O140" s="2">
        <v>1087.44</v>
      </c>
      <c r="P140" s="2">
        <v>30641</v>
      </c>
      <c r="Q140" s="2">
        <v>30641</v>
      </c>
      <c r="R140" s="4" t="s">
        <v>4</v>
      </c>
      <c r="S140" t="s">
        <v>387</v>
      </c>
    </row>
    <row r="141" spans="1:19" ht="36" hidden="1">
      <c r="A141" t="s">
        <v>947</v>
      </c>
      <c r="B141" s="2" t="s">
        <v>131</v>
      </c>
      <c r="C141" s="2">
        <v>140022804</v>
      </c>
      <c r="D141" s="2" t="s">
        <v>144</v>
      </c>
      <c r="E141" s="2" t="s">
        <v>145</v>
      </c>
      <c r="F141" s="3">
        <v>45065</v>
      </c>
      <c r="G141" s="2" t="s">
        <v>367</v>
      </c>
      <c r="H141" s="2">
        <v>998631</v>
      </c>
      <c r="I141" s="2">
        <v>20592.72</v>
      </c>
      <c r="K141" s="2">
        <v>1853.34</v>
      </c>
      <c r="L141" s="2">
        <v>1853.34</v>
      </c>
      <c r="M141" s="2">
        <v>3706.68</v>
      </c>
      <c r="N141" s="2">
        <v>0</v>
      </c>
      <c r="O141" s="2">
        <v>3706.68</v>
      </c>
      <c r="P141" s="2">
        <v>179948</v>
      </c>
      <c r="Q141" s="2">
        <v>179948</v>
      </c>
      <c r="R141" s="4" t="s">
        <v>4</v>
      </c>
      <c r="S141" t="s">
        <v>387</v>
      </c>
    </row>
    <row r="142" spans="1:19" ht="36" hidden="1">
      <c r="A142" t="s">
        <v>947</v>
      </c>
      <c r="B142" s="2" t="s">
        <v>131</v>
      </c>
      <c r="C142" s="2">
        <v>3005910</v>
      </c>
      <c r="D142" s="2" t="s">
        <v>141</v>
      </c>
      <c r="E142" s="2" t="s">
        <v>142</v>
      </c>
      <c r="F142" s="3">
        <v>45064</v>
      </c>
      <c r="G142" s="2" t="s">
        <v>368</v>
      </c>
      <c r="H142" s="2">
        <v>998631</v>
      </c>
      <c r="I142" s="2">
        <v>13087.64</v>
      </c>
      <c r="K142" s="2">
        <v>1177.8900000000001</v>
      </c>
      <c r="L142" s="2">
        <v>1177.8900000000001</v>
      </c>
      <c r="M142" s="2">
        <v>2355.7800000000002</v>
      </c>
      <c r="N142" s="2">
        <v>0</v>
      </c>
      <c r="O142" s="2">
        <v>2355.7800000000002</v>
      </c>
      <c r="P142" s="2">
        <v>98354</v>
      </c>
      <c r="Q142" s="2">
        <v>98354</v>
      </c>
      <c r="R142" s="4" t="s">
        <v>4</v>
      </c>
      <c r="S142" t="s">
        <v>387</v>
      </c>
    </row>
    <row r="143" spans="1:19" ht="36" hidden="1">
      <c r="A143" t="s">
        <v>947</v>
      </c>
      <c r="B143" s="2" t="s">
        <v>131</v>
      </c>
      <c r="C143" s="2">
        <v>800867</v>
      </c>
      <c r="D143" s="2" t="s">
        <v>153</v>
      </c>
      <c r="E143" s="2" t="s">
        <v>154</v>
      </c>
      <c r="F143" s="3">
        <v>45057</v>
      </c>
      <c r="G143" s="2" t="s">
        <v>369</v>
      </c>
      <c r="H143" s="2">
        <v>998631</v>
      </c>
      <c r="I143" s="2">
        <v>10476.92</v>
      </c>
      <c r="K143" s="2">
        <v>942.92</v>
      </c>
      <c r="L143" s="2">
        <v>942.92</v>
      </c>
      <c r="M143" s="2">
        <v>1885.84</v>
      </c>
      <c r="N143" s="2">
        <v>0</v>
      </c>
      <c r="O143" s="2">
        <v>1885.84</v>
      </c>
      <c r="P143" s="2">
        <v>200581</v>
      </c>
      <c r="Q143" s="2">
        <v>200581</v>
      </c>
      <c r="R143" s="4" t="s">
        <v>4</v>
      </c>
      <c r="S143" t="s">
        <v>387</v>
      </c>
    </row>
    <row r="144" spans="1:19" ht="36" hidden="1">
      <c r="A144" t="s">
        <v>947</v>
      </c>
      <c r="B144" s="2" t="s">
        <v>131</v>
      </c>
      <c r="C144" s="2">
        <v>210011466</v>
      </c>
      <c r="D144" s="2" t="s">
        <v>150</v>
      </c>
      <c r="E144" s="2" t="s">
        <v>151</v>
      </c>
      <c r="F144" s="3">
        <v>45059</v>
      </c>
      <c r="G144" s="2" t="s">
        <v>370</v>
      </c>
      <c r="H144" s="2">
        <v>998631</v>
      </c>
      <c r="I144" s="2">
        <v>18603.599999999999</v>
      </c>
      <c r="K144" s="2">
        <v>1674.32</v>
      </c>
      <c r="L144" s="2">
        <v>1674.32</v>
      </c>
      <c r="M144" s="2">
        <v>3348.64</v>
      </c>
      <c r="N144" s="2">
        <v>0</v>
      </c>
      <c r="O144" s="2">
        <v>3348.64</v>
      </c>
      <c r="P144" s="2">
        <v>47402</v>
      </c>
      <c r="Q144" s="2">
        <v>47402</v>
      </c>
      <c r="R144" s="4" t="s">
        <v>4</v>
      </c>
      <c r="S144" t="s">
        <v>387</v>
      </c>
    </row>
    <row r="145" spans="1:19" ht="36" hidden="1">
      <c r="A145" t="s">
        <v>947</v>
      </c>
      <c r="B145" s="2" t="s">
        <v>131</v>
      </c>
      <c r="C145" s="2">
        <v>15003417</v>
      </c>
      <c r="D145" s="2" t="s">
        <v>147</v>
      </c>
      <c r="E145" s="2" t="s">
        <v>148</v>
      </c>
      <c r="F145" s="3">
        <v>45057</v>
      </c>
      <c r="G145" s="2" t="s">
        <v>371</v>
      </c>
      <c r="H145" s="2">
        <v>998631</v>
      </c>
      <c r="I145" s="2">
        <v>20810.28</v>
      </c>
      <c r="K145" s="2">
        <v>1872.93</v>
      </c>
      <c r="L145" s="2">
        <v>1872.93</v>
      </c>
      <c r="M145" s="2">
        <v>3745.86</v>
      </c>
      <c r="N145" s="2">
        <v>0</v>
      </c>
      <c r="O145" s="2">
        <v>3745.86</v>
      </c>
      <c r="P145" s="2">
        <v>479503</v>
      </c>
      <c r="Q145" s="2">
        <v>479503</v>
      </c>
      <c r="R145" s="4" t="s">
        <v>4</v>
      </c>
      <c r="S145" t="s">
        <v>387</v>
      </c>
    </row>
    <row r="146" spans="1:19" ht="36" hidden="1">
      <c r="A146" t="s">
        <v>947</v>
      </c>
      <c r="B146" s="2" t="s">
        <v>131</v>
      </c>
      <c r="C146" s="2">
        <v>3005915</v>
      </c>
      <c r="D146" s="2" t="s">
        <v>138</v>
      </c>
      <c r="E146" s="2" t="s">
        <v>139</v>
      </c>
      <c r="F146" s="3">
        <v>45064</v>
      </c>
      <c r="G146" s="2" t="s">
        <v>372</v>
      </c>
      <c r="H146" s="2">
        <v>998631</v>
      </c>
      <c r="I146" s="2">
        <v>13087.64</v>
      </c>
      <c r="K146" s="2">
        <v>1177.8900000000001</v>
      </c>
      <c r="L146" s="2">
        <v>1177.8900000000001</v>
      </c>
      <c r="M146" s="2">
        <v>2355.7800000000002</v>
      </c>
      <c r="N146" s="2">
        <v>0</v>
      </c>
      <c r="O146" s="2">
        <v>2355.7800000000002</v>
      </c>
      <c r="P146" s="2">
        <v>21837</v>
      </c>
      <c r="Q146" s="2">
        <v>21837</v>
      </c>
      <c r="R146" s="4" t="s">
        <v>4</v>
      </c>
      <c r="S146" t="s">
        <v>387</v>
      </c>
    </row>
    <row r="147" spans="1:19" ht="36" hidden="1">
      <c r="A147" t="s">
        <v>947</v>
      </c>
      <c r="B147" s="2" t="s">
        <v>202</v>
      </c>
      <c r="C147" s="2">
        <v>485010834</v>
      </c>
      <c r="D147" s="2" t="s">
        <v>373</v>
      </c>
      <c r="E147" s="2" t="s">
        <v>374</v>
      </c>
      <c r="F147" s="3">
        <v>45064</v>
      </c>
      <c r="G147" s="2" t="s">
        <v>375</v>
      </c>
      <c r="H147" s="2">
        <v>998631</v>
      </c>
      <c r="I147" s="2">
        <v>3893.88</v>
      </c>
      <c r="K147" s="2">
        <v>350.45</v>
      </c>
      <c r="L147" s="2">
        <v>350.45</v>
      </c>
      <c r="M147" s="2">
        <v>700.9</v>
      </c>
      <c r="N147" s="2">
        <v>0</v>
      </c>
      <c r="O147" s="2">
        <v>700.9</v>
      </c>
      <c r="P147" s="2">
        <v>62006</v>
      </c>
      <c r="Q147" s="2">
        <v>62006</v>
      </c>
      <c r="R147" s="4" t="s">
        <v>4</v>
      </c>
      <c r="S147" t="s">
        <v>387</v>
      </c>
    </row>
    <row r="148" spans="1:19" ht="36" hidden="1">
      <c r="A148" t="s">
        <v>947</v>
      </c>
      <c r="B148" s="2" t="s">
        <v>160</v>
      </c>
      <c r="C148" s="2">
        <v>373002301</v>
      </c>
      <c r="D148" s="2" t="s">
        <v>161</v>
      </c>
      <c r="E148" s="2" t="s">
        <v>162</v>
      </c>
      <c r="F148" s="3">
        <v>45065</v>
      </c>
      <c r="G148" s="2" t="s">
        <v>376</v>
      </c>
      <c r="H148" s="2">
        <v>998631</v>
      </c>
      <c r="I148" s="2">
        <v>12717.64</v>
      </c>
      <c r="K148" s="2">
        <v>1144.5899999999999</v>
      </c>
      <c r="L148" s="2">
        <v>1144.5899999999999</v>
      </c>
      <c r="M148" s="2">
        <v>2289.1799999999998</v>
      </c>
      <c r="N148" s="2">
        <v>0</v>
      </c>
      <c r="O148" s="2">
        <v>2289.1799999999998</v>
      </c>
      <c r="P148" s="2">
        <v>259960</v>
      </c>
      <c r="Q148" s="2">
        <v>259960</v>
      </c>
      <c r="R148" s="4" t="s">
        <v>4</v>
      </c>
      <c r="S148" t="s">
        <v>387</v>
      </c>
    </row>
    <row r="149" spans="1:19" ht="36" hidden="1">
      <c r="A149" t="s">
        <v>947</v>
      </c>
      <c r="B149" s="2" t="s">
        <v>205</v>
      </c>
      <c r="C149" s="2">
        <v>2790091261</v>
      </c>
      <c r="D149" s="2" t="s">
        <v>377</v>
      </c>
      <c r="E149" s="2" t="s">
        <v>378</v>
      </c>
      <c r="F149" s="3">
        <v>45051</v>
      </c>
      <c r="G149" s="2" t="s">
        <v>379</v>
      </c>
      <c r="H149" s="2">
        <v>998631</v>
      </c>
      <c r="I149" s="2">
        <v>128.76</v>
      </c>
      <c r="K149" s="2">
        <v>11.59</v>
      </c>
      <c r="L149" s="2">
        <v>11.59</v>
      </c>
      <c r="M149" s="2">
        <v>23.18</v>
      </c>
      <c r="N149" s="2">
        <v>0</v>
      </c>
      <c r="O149" s="2">
        <v>23.18</v>
      </c>
      <c r="P149" s="2">
        <v>4494</v>
      </c>
      <c r="Q149" s="2">
        <v>4494</v>
      </c>
      <c r="R149" s="4" t="s">
        <v>4</v>
      </c>
      <c r="S149" t="s">
        <v>387</v>
      </c>
    </row>
    <row r="150" spans="1:19" ht="24" hidden="1">
      <c r="A150" t="s">
        <v>947</v>
      </c>
      <c r="B150" s="2" t="s">
        <v>205</v>
      </c>
      <c r="C150" s="2">
        <v>2130033751</v>
      </c>
      <c r="D150" s="2" t="s">
        <v>380</v>
      </c>
      <c r="E150" s="2" t="s">
        <v>50</v>
      </c>
      <c r="F150" s="3">
        <v>45071</v>
      </c>
      <c r="G150" s="2" t="s">
        <v>381</v>
      </c>
      <c r="H150" s="2">
        <v>998631</v>
      </c>
      <c r="I150" s="2">
        <v>182.04</v>
      </c>
      <c r="K150" s="2">
        <v>16.38</v>
      </c>
      <c r="L150" s="2">
        <v>16.38</v>
      </c>
      <c r="M150" s="2">
        <v>32.76</v>
      </c>
      <c r="N150" s="2">
        <v>0</v>
      </c>
      <c r="O150" s="2">
        <v>32.76</v>
      </c>
      <c r="P150" s="2">
        <v>4039</v>
      </c>
      <c r="Q150" s="2">
        <v>4039</v>
      </c>
      <c r="R150" s="4" t="s">
        <v>4</v>
      </c>
      <c r="S150" t="s">
        <v>387</v>
      </c>
    </row>
    <row r="151" spans="1:19" ht="36" hidden="1">
      <c r="A151" t="s">
        <v>947</v>
      </c>
      <c r="B151" s="2" t="s">
        <v>164</v>
      </c>
      <c r="C151" s="2">
        <v>2010042424</v>
      </c>
      <c r="D151" s="2" t="s">
        <v>168</v>
      </c>
      <c r="E151" s="2" t="s">
        <v>169</v>
      </c>
      <c r="F151" s="3">
        <v>45057</v>
      </c>
      <c r="G151" s="2" t="s">
        <v>382</v>
      </c>
      <c r="H151" s="2">
        <v>998631</v>
      </c>
      <c r="I151" s="2">
        <v>2137.12</v>
      </c>
      <c r="K151" s="2">
        <v>192.34</v>
      </c>
      <c r="L151" s="2">
        <v>192.34</v>
      </c>
      <c r="M151" s="2">
        <v>384.68</v>
      </c>
      <c r="N151" s="2">
        <v>0</v>
      </c>
      <c r="O151" s="2">
        <v>384.68</v>
      </c>
      <c r="P151" s="2">
        <v>41100</v>
      </c>
      <c r="Q151" s="2">
        <v>41100</v>
      </c>
      <c r="R151" s="4" t="s">
        <v>4</v>
      </c>
      <c r="S151" t="s">
        <v>387</v>
      </c>
    </row>
    <row r="152" spans="1:19" ht="24" hidden="1">
      <c r="A152" t="s">
        <v>947</v>
      </c>
      <c r="B152" s="2" t="s">
        <v>164</v>
      </c>
      <c r="C152" s="2">
        <v>202026963</v>
      </c>
      <c r="D152" s="2" t="s">
        <v>165</v>
      </c>
      <c r="E152" s="2" t="s">
        <v>166</v>
      </c>
      <c r="F152" s="3">
        <v>45063</v>
      </c>
      <c r="G152" s="2" t="s">
        <v>383</v>
      </c>
      <c r="H152" s="2">
        <v>998631</v>
      </c>
      <c r="I152" s="2">
        <v>11242.08</v>
      </c>
      <c r="K152" s="2">
        <v>1011.79</v>
      </c>
      <c r="L152" s="2">
        <v>1011.79</v>
      </c>
      <c r="M152" s="2">
        <v>2023.58</v>
      </c>
      <c r="N152" s="2">
        <v>0</v>
      </c>
      <c r="O152" s="2">
        <v>2023.58</v>
      </c>
      <c r="P152" s="2">
        <v>161330</v>
      </c>
      <c r="Q152" s="2">
        <v>161330</v>
      </c>
      <c r="R152" s="4" t="s">
        <v>4</v>
      </c>
      <c r="S152" t="s">
        <v>387</v>
      </c>
    </row>
    <row r="153" spans="1:19" ht="36" hidden="1">
      <c r="A153" t="s">
        <v>947</v>
      </c>
      <c r="B153" s="2" t="s">
        <v>210</v>
      </c>
      <c r="C153" s="2">
        <v>407002874</v>
      </c>
      <c r="D153" s="2" t="s">
        <v>384</v>
      </c>
      <c r="E153" s="2" t="s">
        <v>385</v>
      </c>
      <c r="F153" s="3">
        <v>45071</v>
      </c>
      <c r="G153" s="2" t="s">
        <v>386</v>
      </c>
      <c r="H153" s="2">
        <v>998631</v>
      </c>
      <c r="I153" s="2">
        <v>2274.7600000000002</v>
      </c>
      <c r="K153" s="2">
        <v>204.73</v>
      </c>
      <c r="L153" s="2">
        <v>204.73</v>
      </c>
      <c r="M153" s="2">
        <v>409.46</v>
      </c>
      <c r="N153" s="2">
        <v>0</v>
      </c>
      <c r="O153" s="2">
        <v>409.46</v>
      </c>
      <c r="P153" s="2">
        <v>23608</v>
      </c>
      <c r="Q153" s="2">
        <v>23608</v>
      </c>
      <c r="R153" s="4" t="s">
        <v>4</v>
      </c>
      <c r="S153" t="s">
        <v>387</v>
      </c>
    </row>
    <row r="154" spans="1:19" ht="15" hidden="1">
      <c r="A154" t="s">
        <v>947</v>
      </c>
      <c r="B154" s="7" t="s">
        <v>13</v>
      </c>
      <c r="I154">
        <v>1639814.4500000002</v>
      </c>
      <c r="J154">
        <v>0</v>
      </c>
      <c r="K154">
        <v>147583.12999999968</v>
      </c>
      <c r="L154">
        <v>147583.12999999968</v>
      </c>
      <c r="P154">
        <v>295166.25999999937</v>
      </c>
      <c r="Q154">
        <v>295166.25999999937</v>
      </c>
      <c r="R154" s="4" t="s">
        <v>213</v>
      </c>
      <c r="S154" t="s">
        <v>387</v>
      </c>
    </row>
    <row r="155" spans="1:19" ht="15" hidden="1">
      <c r="A155" t="s">
        <v>947</v>
      </c>
      <c r="B155" s="7" t="s">
        <v>5</v>
      </c>
      <c r="I155">
        <v>868385.06</v>
      </c>
      <c r="J155">
        <v>0</v>
      </c>
      <c r="K155">
        <v>78154.749999999913</v>
      </c>
      <c r="L155">
        <v>78154.749999999913</v>
      </c>
      <c r="P155">
        <v>156309.49999999983</v>
      </c>
      <c r="Q155">
        <v>156309.49999999983</v>
      </c>
      <c r="R155" s="4" t="s">
        <v>213</v>
      </c>
      <c r="S155" t="s">
        <v>387</v>
      </c>
    </row>
    <row r="156" spans="1:19" ht="15">
      <c r="A156" t="s">
        <v>947</v>
      </c>
      <c r="B156" s="7" t="s">
        <v>192</v>
      </c>
      <c r="I156">
        <v>825300.31000000017</v>
      </c>
      <c r="J156">
        <v>0</v>
      </c>
      <c r="K156">
        <v>74277.030000000057</v>
      </c>
      <c r="L156">
        <v>74277.030000000057</v>
      </c>
      <c r="P156">
        <v>148554.06000000011</v>
      </c>
      <c r="Q156">
        <v>148554.06000000011</v>
      </c>
      <c r="R156" s="4" t="s">
        <v>213</v>
      </c>
      <c r="S156" t="s">
        <v>387</v>
      </c>
    </row>
    <row r="157" spans="1:19" ht="15" hidden="1">
      <c r="A157" t="s">
        <v>947</v>
      </c>
      <c r="B157" s="7" t="s">
        <v>102</v>
      </c>
      <c r="I157">
        <v>678172.33999999904</v>
      </c>
      <c r="J157">
        <v>0</v>
      </c>
      <c r="K157">
        <v>61035.59000000004</v>
      </c>
      <c r="L157">
        <v>61035.59000000004</v>
      </c>
      <c r="P157">
        <v>122071.18000000008</v>
      </c>
      <c r="Q157">
        <v>122071.18000000008</v>
      </c>
      <c r="R157" s="4" t="s">
        <v>213</v>
      </c>
      <c r="S157" t="s">
        <v>387</v>
      </c>
    </row>
    <row r="158" spans="1:19" ht="15" hidden="1">
      <c r="A158" t="s">
        <v>947</v>
      </c>
      <c r="B158" s="7" t="s">
        <v>0</v>
      </c>
      <c r="I158">
        <v>1251019.1100000006</v>
      </c>
      <c r="J158">
        <v>0</v>
      </c>
      <c r="K158">
        <v>112591.63999999988</v>
      </c>
      <c r="L158">
        <v>112591.63999999988</v>
      </c>
      <c r="P158">
        <v>225183.27999999977</v>
      </c>
      <c r="Q158">
        <v>225183.27999999977</v>
      </c>
      <c r="R158" s="4" t="s">
        <v>213</v>
      </c>
      <c r="S158" t="s">
        <v>387</v>
      </c>
    </row>
    <row r="159" spans="1:19" ht="15" hidden="1">
      <c r="A159" t="s">
        <v>947</v>
      </c>
      <c r="B159" s="7" t="s">
        <v>190</v>
      </c>
      <c r="I159">
        <v>710840.55000000051</v>
      </c>
      <c r="J159">
        <v>0</v>
      </c>
      <c r="K159">
        <v>63975.669999999969</v>
      </c>
      <c r="L159">
        <v>63975.669999999969</v>
      </c>
      <c r="P159">
        <v>127951.33999999994</v>
      </c>
      <c r="Q159">
        <v>127951.33999999994</v>
      </c>
      <c r="R159" s="4" t="s">
        <v>213</v>
      </c>
      <c r="S159" t="s">
        <v>387</v>
      </c>
    </row>
    <row r="160" spans="1:19" ht="15" hidden="1">
      <c r="A160" t="s">
        <v>947</v>
      </c>
      <c r="B160" s="7" t="s">
        <v>73</v>
      </c>
      <c r="I160">
        <v>976052.149999997</v>
      </c>
      <c r="J160">
        <v>0</v>
      </c>
      <c r="K160">
        <v>87844.830000000089</v>
      </c>
      <c r="L160">
        <v>87844.830000000089</v>
      </c>
      <c r="P160">
        <v>175689.66000000018</v>
      </c>
      <c r="Q160">
        <v>175689.66000000018</v>
      </c>
      <c r="R160" s="4" t="s">
        <v>213</v>
      </c>
      <c r="S160" t="s">
        <v>387</v>
      </c>
    </row>
    <row r="161" spans="1:19" ht="15" hidden="1">
      <c r="A161" t="s">
        <v>947</v>
      </c>
      <c r="B161" s="7" t="s">
        <v>77</v>
      </c>
      <c r="I161">
        <v>1430769.3200000064</v>
      </c>
      <c r="J161">
        <v>0</v>
      </c>
      <c r="K161">
        <v>128769.32999999949</v>
      </c>
      <c r="L161">
        <v>128769.32999999949</v>
      </c>
      <c r="P161">
        <v>257538.65999999898</v>
      </c>
      <c r="Q161">
        <v>257538.65999999898</v>
      </c>
      <c r="R161" s="4" t="s">
        <v>213</v>
      </c>
      <c r="S161" t="s">
        <v>387</v>
      </c>
    </row>
    <row r="162" spans="1:19" ht="15" hidden="1">
      <c r="A162" t="s">
        <v>947</v>
      </c>
      <c r="B162" s="7" t="s">
        <v>84</v>
      </c>
      <c r="I162">
        <v>1165005.19</v>
      </c>
      <c r="J162">
        <v>0</v>
      </c>
      <c r="K162">
        <v>104850.33999999988</v>
      </c>
      <c r="L162">
        <v>104850.33999999988</v>
      </c>
      <c r="P162">
        <v>209700.67999999976</v>
      </c>
      <c r="Q162">
        <v>209700.67999999976</v>
      </c>
      <c r="R162" s="4" t="s">
        <v>213</v>
      </c>
      <c r="S162" t="s">
        <v>387</v>
      </c>
    </row>
    <row r="163" spans="1:19" ht="15" hidden="1">
      <c r="A163" t="s">
        <v>947</v>
      </c>
      <c r="B163" s="7" t="s">
        <v>212</v>
      </c>
      <c r="I163">
        <v>292987.5400000001</v>
      </c>
      <c r="J163">
        <v>0</v>
      </c>
      <c r="K163">
        <v>26368.820000000003</v>
      </c>
      <c r="L163">
        <v>26368.820000000003</v>
      </c>
      <c r="P163">
        <v>52737.640000000007</v>
      </c>
      <c r="Q163">
        <v>52737.640000000007</v>
      </c>
      <c r="R163" s="4" t="s">
        <v>213</v>
      </c>
      <c r="S163" t="s">
        <v>387</v>
      </c>
    </row>
    <row r="164" spans="1:19" ht="15" hidden="1">
      <c r="A164" t="s">
        <v>947</v>
      </c>
      <c r="B164" s="7" t="s">
        <v>208</v>
      </c>
      <c r="I164">
        <v>206573.18999999997</v>
      </c>
      <c r="J164">
        <v>0</v>
      </c>
      <c r="K164">
        <v>18591.620000000003</v>
      </c>
      <c r="L164">
        <v>18591.620000000003</v>
      </c>
      <c r="P164">
        <v>37183.240000000005</v>
      </c>
      <c r="Q164">
        <v>37183.240000000005</v>
      </c>
      <c r="R164" s="4" t="s">
        <v>213</v>
      </c>
      <c r="S164" t="s">
        <v>387</v>
      </c>
    </row>
    <row r="165" spans="1:19" ht="15" hidden="1">
      <c r="A165" t="s">
        <v>947</v>
      </c>
      <c r="B165" s="7" t="s">
        <v>195</v>
      </c>
      <c r="I165">
        <v>518399.48999999993</v>
      </c>
      <c r="J165">
        <v>0</v>
      </c>
      <c r="K165">
        <v>46655.960000000028</v>
      </c>
      <c r="L165">
        <v>46655.960000000028</v>
      </c>
      <c r="P165">
        <v>93311.920000000056</v>
      </c>
      <c r="Q165">
        <v>93311.920000000056</v>
      </c>
      <c r="R165" s="4" t="s">
        <v>213</v>
      </c>
      <c r="S165" t="s">
        <v>387</v>
      </c>
    </row>
    <row r="166" spans="1:19" ht="15" hidden="1">
      <c r="A166" t="s">
        <v>947</v>
      </c>
      <c r="B166" s="7" t="s">
        <v>55</v>
      </c>
      <c r="I166">
        <v>1333452.8000000017</v>
      </c>
      <c r="J166">
        <v>0</v>
      </c>
      <c r="K166">
        <v>120010.79000000002</v>
      </c>
      <c r="L166">
        <v>120010.79000000002</v>
      </c>
      <c r="P166">
        <v>240021.58000000005</v>
      </c>
      <c r="Q166">
        <v>240021.58000000005</v>
      </c>
      <c r="R166" s="4" t="s">
        <v>213</v>
      </c>
      <c r="S166" t="s">
        <v>387</v>
      </c>
    </row>
    <row r="167" spans="1:19" ht="15" hidden="1">
      <c r="A167" t="s">
        <v>947</v>
      </c>
      <c r="B167" s="7" t="s">
        <v>65</v>
      </c>
      <c r="I167">
        <v>328668.28999999992</v>
      </c>
      <c r="J167">
        <v>0</v>
      </c>
      <c r="K167">
        <v>29580.209999999995</v>
      </c>
      <c r="L167">
        <v>29580.209999999995</v>
      </c>
      <c r="P167">
        <v>59160.419999999991</v>
      </c>
      <c r="Q167">
        <v>59160.419999999991</v>
      </c>
      <c r="R167" s="4" t="s">
        <v>213</v>
      </c>
      <c r="S167" t="s">
        <v>387</v>
      </c>
    </row>
    <row r="168" spans="1:19" ht="15" hidden="1">
      <c r="A168" t="s">
        <v>947</v>
      </c>
      <c r="B168" s="7" t="s">
        <v>211</v>
      </c>
      <c r="I168">
        <v>113648.20999999998</v>
      </c>
      <c r="J168">
        <v>0</v>
      </c>
      <c r="K168">
        <v>10228.330000000002</v>
      </c>
      <c r="L168">
        <v>10228.330000000002</v>
      </c>
      <c r="P168">
        <v>20456.660000000003</v>
      </c>
      <c r="Q168">
        <v>20456.660000000003</v>
      </c>
      <c r="R168" s="4" t="s">
        <v>213</v>
      </c>
      <c r="S168" t="s">
        <v>387</v>
      </c>
    </row>
    <row r="169" spans="1:19" ht="15" hidden="1">
      <c r="A169" t="s">
        <v>947</v>
      </c>
      <c r="B169" s="7" t="s">
        <v>160</v>
      </c>
      <c r="I169">
        <v>386030.26999999984</v>
      </c>
      <c r="J169">
        <v>0</v>
      </c>
      <c r="K169">
        <v>34742.689999999995</v>
      </c>
      <c r="L169">
        <v>34742.689999999995</v>
      </c>
      <c r="P169">
        <v>69485.37999999999</v>
      </c>
      <c r="Q169">
        <v>69485.37999999999</v>
      </c>
      <c r="R169" s="4" t="s">
        <v>213</v>
      </c>
      <c r="S169" t="s">
        <v>387</v>
      </c>
    </row>
    <row r="170" spans="1:19" ht="15" hidden="1">
      <c r="A170" t="s">
        <v>947</v>
      </c>
      <c r="B170" s="7" t="s">
        <v>123</v>
      </c>
      <c r="I170">
        <v>288670.43999999983</v>
      </c>
      <c r="J170">
        <v>0</v>
      </c>
      <c r="K170">
        <v>25980.309999999998</v>
      </c>
      <c r="L170">
        <v>25980.309999999998</v>
      </c>
      <c r="P170">
        <v>51960.619999999995</v>
      </c>
      <c r="Q170">
        <v>51960.619999999995</v>
      </c>
      <c r="R170" s="4" t="s">
        <v>213</v>
      </c>
      <c r="S170" t="s">
        <v>387</v>
      </c>
    </row>
    <row r="171" spans="1:19" ht="15" hidden="1">
      <c r="A171" t="s">
        <v>947</v>
      </c>
      <c r="B171" s="7" t="s">
        <v>131</v>
      </c>
      <c r="I171">
        <v>1566094.7700000016</v>
      </c>
      <c r="J171">
        <v>0</v>
      </c>
      <c r="K171">
        <v>140948.57999999987</v>
      </c>
      <c r="L171">
        <v>140948.57999999987</v>
      </c>
      <c r="P171">
        <v>281897.15999999974</v>
      </c>
      <c r="Q171">
        <v>281897.15999999974</v>
      </c>
      <c r="R171" s="4" t="s">
        <v>213</v>
      </c>
      <c r="S171" t="s">
        <v>387</v>
      </c>
    </row>
    <row r="172" spans="1:19" ht="15" hidden="1">
      <c r="A172" t="s">
        <v>947</v>
      </c>
      <c r="B172" s="7" t="s">
        <v>209</v>
      </c>
      <c r="I172">
        <v>331909.79999999987</v>
      </c>
      <c r="J172">
        <v>0</v>
      </c>
      <c r="K172">
        <v>29871.899999999983</v>
      </c>
      <c r="L172">
        <v>29871.899999999983</v>
      </c>
      <c r="P172">
        <v>59743.799999999967</v>
      </c>
      <c r="Q172">
        <v>59743.799999999967</v>
      </c>
      <c r="R172" s="4" t="s">
        <v>213</v>
      </c>
      <c r="S172" t="s">
        <v>387</v>
      </c>
    </row>
    <row r="173" spans="1:19" ht="15" hidden="1">
      <c r="A173" t="s">
        <v>947</v>
      </c>
      <c r="B173" s="7" t="s">
        <v>196</v>
      </c>
      <c r="I173">
        <v>412144.45000000013</v>
      </c>
      <c r="J173">
        <v>0</v>
      </c>
      <c r="K173">
        <v>37092.959999999999</v>
      </c>
      <c r="L173">
        <v>37092.959999999999</v>
      </c>
      <c r="P173">
        <v>74185.919999999998</v>
      </c>
      <c r="Q173">
        <v>74185.919999999998</v>
      </c>
      <c r="R173" s="4" t="s">
        <v>213</v>
      </c>
      <c r="S173" t="s">
        <v>387</v>
      </c>
    </row>
    <row r="174" spans="1:19" ht="15" hidden="1">
      <c r="A174" t="s">
        <v>947</v>
      </c>
      <c r="B174" s="7" t="s">
        <v>111</v>
      </c>
      <c r="I174">
        <v>688806.26999999967</v>
      </c>
      <c r="J174">
        <v>0</v>
      </c>
      <c r="K174">
        <v>61992.599999999984</v>
      </c>
      <c r="L174">
        <v>61992.599999999984</v>
      </c>
      <c r="P174">
        <v>123985.19999999997</v>
      </c>
      <c r="Q174">
        <v>123985.19999999997</v>
      </c>
      <c r="R174" s="4" t="s">
        <v>213</v>
      </c>
      <c r="S174" t="s">
        <v>387</v>
      </c>
    </row>
    <row r="175" spans="1:19" ht="15" hidden="1">
      <c r="A175" t="s">
        <v>947</v>
      </c>
      <c r="B175" s="7" t="s">
        <v>194</v>
      </c>
      <c r="I175">
        <v>169426.52</v>
      </c>
      <c r="J175">
        <v>0</v>
      </c>
      <c r="K175">
        <v>15248.380000000001</v>
      </c>
      <c r="L175">
        <v>15248.380000000001</v>
      </c>
      <c r="P175">
        <v>30496.760000000002</v>
      </c>
      <c r="Q175">
        <v>30496.760000000002</v>
      </c>
      <c r="R175" s="4" t="s">
        <v>213</v>
      </c>
      <c r="S175" t="s">
        <v>387</v>
      </c>
    </row>
    <row r="176" spans="1:19" ht="15" hidden="1">
      <c r="A176" t="s">
        <v>947</v>
      </c>
      <c r="B176" s="7" t="s">
        <v>203</v>
      </c>
      <c r="I176">
        <v>191278.57000000004</v>
      </c>
      <c r="J176">
        <v>0</v>
      </c>
      <c r="K176">
        <v>17215.049999999992</v>
      </c>
      <c r="L176">
        <v>17215.049999999992</v>
      </c>
      <c r="P176">
        <v>34430.099999999984</v>
      </c>
      <c r="Q176">
        <v>34430.099999999984</v>
      </c>
      <c r="R176" s="4" t="s">
        <v>213</v>
      </c>
      <c r="S176" t="s">
        <v>387</v>
      </c>
    </row>
    <row r="177" spans="1:19" ht="15" hidden="1">
      <c r="A177" t="s">
        <v>947</v>
      </c>
      <c r="B177" s="7" t="s">
        <v>69</v>
      </c>
      <c r="I177">
        <v>974328.09999999974</v>
      </c>
      <c r="J177">
        <v>0</v>
      </c>
      <c r="K177">
        <v>87689.500000000015</v>
      </c>
      <c r="L177">
        <v>87689.500000000015</v>
      </c>
      <c r="P177">
        <v>175379.00000000003</v>
      </c>
      <c r="Q177">
        <v>175379.00000000003</v>
      </c>
      <c r="R177" s="4" t="s">
        <v>213</v>
      </c>
      <c r="S177" t="s">
        <v>387</v>
      </c>
    </row>
    <row r="178" spans="1:19" ht="15" hidden="1">
      <c r="A178" t="s">
        <v>947</v>
      </c>
      <c r="B178" s="7" t="s">
        <v>193</v>
      </c>
      <c r="I178">
        <v>56615.899999999994</v>
      </c>
      <c r="J178">
        <v>0</v>
      </c>
      <c r="K178">
        <v>5095.4799999999996</v>
      </c>
      <c r="L178">
        <v>5095.4799999999996</v>
      </c>
      <c r="P178">
        <v>10190.959999999999</v>
      </c>
      <c r="Q178">
        <v>10190.959999999999</v>
      </c>
      <c r="R178" s="4" t="s">
        <v>213</v>
      </c>
      <c r="S178" t="s">
        <v>387</v>
      </c>
    </row>
    <row r="179" spans="1:19" ht="15" hidden="1">
      <c r="A179" t="s">
        <v>947</v>
      </c>
      <c r="B179" s="7" t="s">
        <v>32</v>
      </c>
      <c r="I179">
        <v>2039707.1900000006</v>
      </c>
      <c r="J179">
        <v>0</v>
      </c>
      <c r="K179">
        <v>183573.60999999984</v>
      </c>
      <c r="L179">
        <v>183573.60999999984</v>
      </c>
      <c r="P179">
        <v>367147.21999999968</v>
      </c>
      <c r="Q179">
        <v>367147.21999999968</v>
      </c>
      <c r="R179" s="4" t="s">
        <v>213</v>
      </c>
      <c r="S179" t="s">
        <v>387</v>
      </c>
    </row>
    <row r="180" spans="1:19" ht="15" hidden="1">
      <c r="A180" t="s">
        <v>947</v>
      </c>
      <c r="B180" s="7" t="s">
        <v>201</v>
      </c>
      <c r="I180">
        <v>272300.87999999989</v>
      </c>
      <c r="J180">
        <v>0</v>
      </c>
      <c r="K180">
        <v>24507.099999999988</v>
      </c>
      <c r="L180">
        <v>24507.099999999988</v>
      </c>
      <c r="P180">
        <v>49014.199999999975</v>
      </c>
      <c r="Q180">
        <v>49014.199999999975</v>
      </c>
      <c r="R180" s="4" t="s">
        <v>213</v>
      </c>
      <c r="S180" t="s">
        <v>387</v>
      </c>
    </row>
    <row r="181" spans="1:19" ht="15" hidden="1">
      <c r="A181" t="s">
        <v>947</v>
      </c>
      <c r="B181" s="7" t="s">
        <v>204</v>
      </c>
      <c r="I181">
        <v>116522.73999999999</v>
      </c>
      <c r="J181">
        <v>0</v>
      </c>
      <c r="K181">
        <v>10487.030000000002</v>
      </c>
      <c r="L181">
        <v>10487.030000000002</v>
      </c>
      <c r="P181">
        <v>20974.060000000005</v>
      </c>
      <c r="Q181">
        <v>20974.060000000005</v>
      </c>
      <c r="R181" s="4" t="s">
        <v>213</v>
      </c>
      <c r="S181" t="s">
        <v>387</v>
      </c>
    </row>
    <row r="182" spans="1:19" ht="15" hidden="1">
      <c r="A182" t="s">
        <v>947</v>
      </c>
      <c r="B182" s="7" t="s">
        <v>198</v>
      </c>
      <c r="I182">
        <v>162486.82999999996</v>
      </c>
      <c r="J182">
        <v>0</v>
      </c>
      <c r="K182">
        <v>14623.800000000001</v>
      </c>
      <c r="L182">
        <v>14623.800000000001</v>
      </c>
      <c r="P182">
        <v>29247.600000000002</v>
      </c>
      <c r="Q182">
        <v>29247.600000000002</v>
      </c>
      <c r="R182" s="4" t="s">
        <v>213</v>
      </c>
      <c r="S182" t="s">
        <v>387</v>
      </c>
    </row>
    <row r="183" spans="1:19" ht="15" hidden="1">
      <c r="A183" t="s">
        <v>947</v>
      </c>
      <c r="B183" s="7" t="s">
        <v>45</v>
      </c>
      <c r="I183">
        <v>1088641.5</v>
      </c>
      <c r="J183">
        <v>0</v>
      </c>
      <c r="K183">
        <v>97977.599999999962</v>
      </c>
      <c r="L183">
        <v>97977.599999999962</v>
      </c>
      <c r="P183">
        <v>195955.19999999992</v>
      </c>
      <c r="Q183">
        <v>195955.19999999992</v>
      </c>
      <c r="R183" s="4" t="s">
        <v>213</v>
      </c>
      <c r="S183" t="s">
        <v>387</v>
      </c>
    </row>
    <row r="184" spans="1:19" ht="15" hidden="1">
      <c r="A184" t="s">
        <v>947</v>
      </c>
      <c r="B184" s="7" t="s">
        <v>197</v>
      </c>
      <c r="I184">
        <v>165877.01</v>
      </c>
      <c r="J184">
        <v>0</v>
      </c>
      <c r="K184">
        <v>14928.87</v>
      </c>
      <c r="L184">
        <v>14928.87</v>
      </c>
      <c r="P184">
        <v>29857.74</v>
      </c>
      <c r="Q184">
        <v>29857.74</v>
      </c>
      <c r="R184" s="4" t="s">
        <v>213</v>
      </c>
      <c r="S184" t="s">
        <v>387</v>
      </c>
    </row>
    <row r="185" spans="1:19" ht="15" hidden="1">
      <c r="A185" t="s">
        <v>947</v>
      </c>
      <c r="B185" s="7" t="s">
        <v>202</v>
      </c>
      <c r="I185">
        <v>627998.82999999996</v>
      </c>
      <c r="J185">
        <v>0</v>
      </c>
      <c r="K185">
        <v>56519.899999999994</v>
      </c>
      <c r="L185">
        <v>56519.899999999994</v>
      </c>
      <c r="P185">
        <v>113039.79999999999</v>
      </c>
      <c r="Q185">
        <v>113039.79999999999</v>
      </c>
      <c r="R185" s="4" t="s">
        <v>213</v>
      </c>
      <c r="S185" t="s">
        <v>387</v>
      </c>
    </row>
    <row r="186" spans="1:19" ht="15" hidden="1">
      <c r="A186" t="s">
        <v>947</v>
      </c>
      <c r="B186" s="7" t="s">
        <v>115</v>
      </c>
      <c r="I186">
        <v>189570.52000000005</v>
      </c>
      <c r="J186">
        <v>0</v>
      </c>
      <c r="K186">
        <v>17061.329999999998</v>
      </c>
      <c r="L186">
        <v>17061.329999999998</v>
      </c>
      <c r="P186">
        <v>34122.659999999996</v>
      </c>
      <c r="Q186">
        <v>34122.659999999996</v>
      </c>
      <c r="R186" s="4" t="s">
        <v>213</v>
      </c>
      <c r="S186" t="s">
        <v>387</v>
      </c>
    </row>
    <row r="187" spans="1:19" ht="15" hidden="1">
      <c r="A187" t="s">
        <v>947</v>
      </c>
      <c r="B187" s="7" t="s">
        <v>156</v>
      </c>
      <c r="I187">
        <v>77795.609999999986</v>
      </c>
      <c r="J187">
        <v>0</v>
      </c>
      <c r="K187">
        <v>7001.63</v>
      </c>
      <c r="L187">
        <v>7001.63</v>
      </c>
      <c r="P187">
        <v>14003.26</v>
      </c>
      <c r="Q187">
        <v>14003.26</v>
      </c>
      <c r="R187" s="4" t="s">
        <v>213</v>
      </c>
      <c r="S187" t="s">
        <v>387</v>
      </c>
    </row>
    <row r="188" spans="1:19" ht="15" hidden="1">
      <c r="A188" t="s">
        <v>947</v>
      </c>
      <c r="B188" s="7" t="s">
        <v>119</v>
      </c>
      <c r="I188">
        <v>720424.2500000007</v>
      </c>
      <c r="J188">
        <v>0</v>
      </c>
      <c r="K188">
        <v>64838.169999999991</v>
      </c>
      <c r="L188">
        <v>64838.169999999991</v>
      </c>
      <c r="P188">
        <v>129676.33999999998</v>
      </c>
      <c r="Q188">
        <v>129676.33999999998</v>
      </c>
      <c r="R188" s="4" t="s">
        <v>213</v>
      </c>
      <c r="S188" t="s">
        <v>387</v>
      </c>
    </row>
    <row r="189" spans="1:19" ht="15" hidden="1">
      <c r="A189" t="s">
        <v>947</v>
      </c>
      <c r="B189" s="7" t="s">
        <v>207</v>
      </c>
      <c r="I189">
        <v>135440.70000000001</v>
      </c>
      <c r="J189">
        <v>0</v>
      </c>
      <c r="K189">
        <v>12189.65</v>
      </c>
      <c r="L189">
        <v>12189.65</v>
      </c>
      <c r="P189">
        <v>24379.3</v>
      </c>
      <c r="Q189">
        <v>24379.3</v>
      </c>
      <c r="R189" s="4" t="s">
        <v>213</v>
      </c>
      <c r="S189" t="s">
        <v>387</v>
      </c>
    </row>
    <row r="190" spans="1:19" ht="15" hidden="1">
      <c r="A190" t="s">
        <v>947</v>
      </c>
      <c r="B190" s="7" t="s">
        <v>25</v>
      </c>
      <c r="I190">
        <v>3436806.6299999976</v>
      </c>
      <c r="J190">
        <v>0</v>
      </c>
      <c r="K190">
        <v>309312.5999999998</v>
      </c>
      <c r="L190">
        <v>309312.5999999998</v>
      </c>
      <c r="P190">
        <v>618625.1999999996</v>
      </c>
      <c r="Q190">
        <v>618625.1999999996</v>
      </c>
      <c r="R190" s="4" t="s">
        <v>213</v>
      </c>
      <c r="S190" t="s">
        <v>387</v>
      </c>
    </row>
    <row r="191" spans="1:19" ht="15" hidden="1">
      <c r="A191" t="s">
        <v>947</v>
      </c>
      <c r="B191" s="7" t="s">
        <v>164</v>
      </c>
      <c r="I191">
        <v>228669.17000000007</v>
      </c>
      <c r="J191">
        <v>0</v>
      </c>
      <c r="K191">
        <v>20580.250000000004</v>
      </c>
      <c r="L191">
        <v>20580.250000000004</v>
      </c>
      <c r="P191">
        <v>41160.500000000007</v>
      </c>
      <c r="Q191">
        <v>41160.500000000007</v>
      </c>
      <c r="R191" s="4" t="s">
        <v>213</v>
      </c>
      <c r="S191" t="s">
        <v>387</v>
      </c>
    </row>
    <row r="192" spans="1:19" ht="15" hidden="1">
      <c r="A192" t="s">
        <v>947</v>
      </c>
      <c r="B192" s="7" t="s">
        <v>127</v>
      </c>
      <c r="I192">
        <v>1124202.3000000005</v>
      </c>
      <c r="J192">
        <v>0</v>
      </c>
      <c r="K192">
        <v>101178.08000000002</v>
      </c>
      <c r="L192">
        <v>101178.08000000002</v>
      </c>
      <c r="P192">
        <v>202356.16000000003</v>
      </c>
      <c r="Q192">
        <v>202356.16000000003</v>
      </c>
      <c r="R192" s="4" t="s">
        <v>213</v>
      </c>
      <c r="S192" t="s">
        <v>387</v>
      </c>
    </row>
    <row r="193" spans="1:19" ht="15" hidden="1">
      <c r="A193" t="s">
        <v>947</v>
      </c>
      <c r="B193" s="7" t="s">
        <v>200</v>
      </c>
      <c r="I193">
        <v>498029.7300000001</v>
      </c>
      <c r="J193">
        <v>0</v>
      </c>
      <c r="K193">
        <v>44822.680000000008</v>
      </c>
      <c r="L193">
        <v>44822.680000000008</v>
      </c>
      <c r="P193">
        <v>89645.360000000015</v>
      </c>
      <c r="Q193">
        <v>89645.360000000015</v>
      </c>
      <c r="R193" s="4" t="s">
        <v>213</v>
      </c>
      <c r="S193" t="s">
        <v>387</v>
      </c>
    </row>
    <row r="194" spans="1:19" ht="15" hidden="1">
      <c r="A194" t="s">
        <v>947</v>
      </c>
      <c r="B194" s="7" t="s">
        <v>9</v>
      </c>
      <c r="I194">
        <v>377471.41999999993</v>
      </c>
      <c r="J194">
        <v>0</v>
      </c>
      <c r="K194">
        <v>33972.479999999996</v>
      </c>
      <c r="L194">
        <v>33972.479999999996</v>
      </c>
      <c r="P194">
        <v>67944.959999999992</v>
      </c>
      <c r="Q194">
        <v>67944.959999999992</v>
      </c>
      <c r="R194" s="4" t="s">
        <v>213</v>
      </c>
      <c r="S194" t="s">
        <v>387</v>
      </c>
    </row>
    <row r="195" spans="1:19" ht="15" hidden="1">
      <c r="A195" t="s">
        <v>947</v>
      </c>
      <c r="B195" s="7" t="s">
        <v>205</v>
      </c>
      <c r="I195">
        <v>515056.72999999981</v>
      </c>
      <c r="J195">
        <v>0</v>
      </c>
      <c r="K195">
        <v>46355.169999999991</v>
      </c>
      <c r="L195">
        <v>46355.169999999991</v>
      </c>
      <c r="P195">
        <v>92710.339999999982</v>
      </c>
      <c r="Q195">
        <v>92710.339999999982</v>
      </c>
      <c r="R195" s="4" t="s">
        <v>213</v>
      </c>
      <c r="S195" t="s">
        <v>387</v>
      </c>
    </row>
    <row r="196" spans="1:19" ht="15" hidden="1">
      <c r="A196" t="s">
        <v>947</v>
      </c>
      <c r="B196" s="7" t="s">
        <v>210</v>
      </c>
      <c r="I196">
        <v>241622.98000000004</v>
      </c>
      <c r="J196">
        <v>0</v>
      </c>
      <c r="K196">
        <v>21746.069999999985</v>
      </c>
      <c r="L196">
        <v>21746.069999999985</v>
      </c>
      <c r="P196">
        <v>43492.13999999997</v>
      </c>
      <c r="Q196">
        <v>43492.13999999997</v>
      </c>
      <c r="R196" s="4" t="s">
        <v>213</v>
      </c>
      <c r="S196" t="s">
        <v>387</v>
      </c>
    </row>
    <row r="197" spans="1:19" ht="15" hidden="1">
      <c r="A197" t="s">
        <v>947</v>
      </c>
      <c r="B197" s="7" t="s">
        <v>199</v>
      </c>
      <c r="I197">
        <v>628275.86999999941</v>
      </c>
      <c r="J197">
        <v>0</v>
      </c>
      <c r="K197">
        <v>56544.710000000006</v>
      </c>
      <c r="L197">
        <v>56544.710000000006</v>
      </c>
      <c r="P197">
        <v>113089.42000000001</v>
      </c>
      <c r="Q197">
        <v>113089.42000000001</v>
      </c>
      <c r="R197" s="4" t="s">
        <v>213</v>
      </c>
      <c r="S197" t="s">
        <v>387</v>
      </c>
    </row>
    <row r="198" spans="1:19" ht="60" hidden="1">
      <c r="A198" t="s">
        <v>947</v>
      </c>
      <c r="B198" s="2" t="s">
        <v>0</v>
      </c>
      <c r="C198" s="2">
        <v>208041295</v>
      </c>
      <c r="D198" s="2" t="s">
        <v>1</v>
      </c>
      <c r="E198" s="2" t="s">
        <v>2</v>
      </c>
      <c r="F198" s="3">
        <v>45097</v>
      </c>
      <c r="G198" s="2" t="s">
        <v>390</v>
      </c>
      <c r="H198" s="2">
        <v>998631</v>
      </c>
      <c r="I198" s="2">
        <v>2551.52</v>
      </c>
      <c r="K198" s="2">
        <v>229.64</v>
      </c>
      <c r="L198" s="2">
        <v>229.64</v>
      </c>
      <c r="N198" s="2">
        <v>0</v>
      </c>
      <c r="O198" s="2">
        <v>459.28</v>
      </c>
      <c r="P198" s="2">
        <v>459.28</v>
      </c>
      <c r="Q198" s="2">
        <v>2.30613162442012E+23</v>
      </c>
      <c r="R198" s="4" t="s">
        <v>4</v>
      </c>
      <c r="S198" t="s">
        <v>389</v>
      </c>
    </row>
    <row r="199" spans="1:19" ht="36" hidden="1">
      <c r="A199" t="s">
        <v>947</v>
      </c>
      <c r="B199" s="2" t="s">
        <v>5</v>
      </c>
      <c r="C199" s="2">
        <v>105008650</v>
      </c>
      <c r="D199" s="2" t="s">
        <v>6</v>
      </c>
      <c r="E199" s="2" t="s">
        <v>7</v>
      </c>
      <c r="F199" s="3">
        <v>45086</v>
      </c>
      <c r="G199" s="2" t="s">
        <v>391</v>
      </c>
      <c r="H199" s="2">
        <v>998631</v>
      </c>
      <c r="I199" s="2">
        <v>19840.88</v>
      </c>
      <c r="K199" s="2">
        <v>1785.68</v>
      </c>
      <c r="L199" s="2">
        <v>1785.68</v>
      </c>
      <c r="N199" s="2">
        <v>0</v>
      </c>
      <c r="O199" s="2">
        <v>3571.36</v>
      </c>
      <c r="P199" s="2">
        <v>3571.36</v>
      </c>
      <c r="Q199" s="2">
        <v>2.30523122621031E+23</v>
      </c>
      <c r="R199" s="4" t="s">
        <v>4</v>
      </c>
      <c r="S199" t="s">
        <v>389</v>
      </c>
    </row>
    <row r="200" spans="1:19" ht="48" hidden="1">
      <c r="A200" t="s">
        <v>947</v>
      </c>
      <c r="B200" s="2" t="s">
        <v>9</v>
      </c>
      <c r="C200" s="2">
        <v>315005581</v>
      </c>
      <c r="D200" s="2" t="s">
        <v>10</v>
      </c>
      <c r="E200" s="2" t="s">
        <v>11</v>
      </c>
      <c r="F200" s="3">
        <v>45092</v>
      </c>
      <c r="G200" s="2" t="s">
        <v>392</v>
      </c>
      <c r="H200" s="2">
        <v>998631</v>
      </c>
      <c r="I200" s="2">
        <v>4580.6000000000004</v>
      </c>
      <c r="K200" s="2">
        <v>412.25</v>
      </c>
      <c r="L200" s="2">
        <v>412.25</v>
      </c>
      <c r="N200" s="2">
        <v>0</v>
      </c>
      <c r="O200" s="2">
        <v>824.5</v>
      </c>
      <c r="P200" s="2">
        <v>824.5</v>
      </c>
      <c r="Q200" s="2">
        <v>2.3053115263003301E+23</v>
      </c>
      <c r="R200" s="4" t="s">
        <v>4</v>
      </c>
      <c r="S200" t="s">
        <v>389</v>
      </c>
    </row>
    <row r="201" spans="1:19" ht="48" hidden="1">
      <c r="A201" t="s">
        <v>947</v>
      </c>
      <c r="B201" s="2" t="s">
        <v>13</v>
      </c>
      <c r="C201" s="2">
        <v>260016849</v>
      </c>
      <c r="D201" s="2" t="s">
        <v>14</v>
      </c>
      <c r="E201" s="2" t="s">
        <v>15</v>
      </c>
      <c r="F201" s="3">
        <v>45089</v>
      </c>
      <c r="G201" s="2" t="s">
        <v>393</v>
      </c>
      <c r="H201" s="2">
        <v>998631</v>
      </c>
      <c r="I201" s="2">
        <v>11697.92</v>
      </c>
      <c r="K201" s="2">
        <v>1052.81</v>
      </c>
      <c r="L201" s="2">
        <v>1052.81</v>
      </c>
      <c r="N201" s="2">
        <v>0</v>
      </c>
      <c r="O201" s="2">
        <v>2105.62</v>
      </c>
      <c r="P201" s="2">
        <v>2105.62</v>
      </c>
      <c r="Q201" s="2">
        <v>2.3053111375802999E+23</v>
      </c>
      <c r="R201" s="4" t="s">
        <v>4</v>
      </c>
      <c r="S201" t="s">
        <v>389</v>
      </c>
    </row>
    <row r="202" spans="1:19" ht="24" hidden="1">
      <c r="A202" t="s">
        <v>947</v>
      </c>
      <c r="B202" s="2" t="s">
        <v>13</v>
      </c>
      <c r="C202" s="2">
        <v>530031274</v>
      </c>
      <c r="D202" s="2" t="s">
        <v>20</v>
      </c>
      <c r="E202" s="2" t="s">
        <v>21</v>
      </c>
      <c r="F202" s="3">
        <v>45094</v>
      </c>
      <c r="G202" s="2" t="s">
        <v>394</v>
      </c>
      <c r="H202" s="2">
        <v>998631</v>
      </c>
      <c r="I202" s="2">
        <v>9309.2000000000007</v>
      </c>
      <c r="K202" s="2">
        <v>837.83</v>
      </c>
      <c r="L202" s="2">
        <v>837.83</v>
      </c>
      <c r="N202" s="2">
        <v>0</v>
      </c>
      <c r="O202" s="2">
        <v>1675.66</v>
      </c>
      <c r="P202" s="2">
        <v>1675.66</v>
      </c>
      <c r="Q202" s="2">
        <v>2.3060113000302999E+23</v>
      </c>
      <c r="R202" s="4" t="s">
        <v>4</v>
      </c>
      <c r="S202" t="s">
        <v>389</v>
      </c>
    </row>
    <row r="203" spans="1:19" ht="48" hidden="1">
      <c r="A203" t="s">
        <v>947</v>
      </c>
      <c r="B203" s="2" t="s">
        <v>13</v>
      </c>
      <c r="C203" s="2">
        <v>530031287</v>
      </c>
      <c r="D203" s="2" t="s">
        <v>23</v>
      </c>
      <c r="E203" s="2" t="s">
        <v>21</v>
      </c>
      <c r="F203" s="3">
        <v>45094</v>
      </c>
      <c r="G203" s="2" t="s">
        <v>395</v>
      </c>
      <c r="H203" s="2">
        <v>998631</v>
      </c>
      <c r="I203" s="2">
        <v>9386.16</v>
      </c>
      <c r="K203" s="2">
        <v>844.75</v>
      </c>
      <c r="L203" s="2">
        <v>844.75</v>
      </c>
      <c r="N203" s="2">
        <v>0</v>
      </c>
      <c r="O203" s="2">
        <v>1689.5</v>
      </c>
      <c r="P203" s="2">
        <v>1689.5</v>
      </c>
      <c r="Q203" s="2">
        <v>2.3060113012702999E+23</v>
      </c>
      <c r="R203" s="4" t="s">
        <v>4</v>
      </c>
      <c r="S203" t="s">
        <v>389</v>
      </c>
    </row>
    <row r="204" spans="1:19" ht="36" hidden="1">
      <c r="A204" t="s">
        <v>947</v>
      </c>
      <c r="B204" s="2" t="s">
        <v>13</v>
      </c>
      <c r="C204" s="2">
        <v>45005201</v>
      </c>
      <c r="D204" s="2" t="s">
        <v>17</v>
      </c>
      <c r="E204" s="2" t="s">
        <v>18</v>
      </c>
      <c r="F204" s="3">
        <v>45099</v>
      </c>
      <c r="G204" s="2" t="s">
        <v>396</v>
      </c>
      <c r="H204" s="2">
        <v>998631</v>
      </c>
      <c r="I204" s="2">
        <v>21818.16</v>
      </c>
      <c r="K204" s="2">
        <v>1963.64</v>
      </c>
      <c r="L204" s="2">
        <v>1963.64</v>
      </c>
      <c r="N204" s="2">
        <v>0</v>
      </c>
      <c r="O204" s="2">
        <v>3927.28</v>
      </c>
      <c r="P204" s="2">
        <v>3927.28</v>
      </c>
      <c r="Q204" s="2">
        <v>2.3061415534403E+23</v>
      </c>
      <c r="R204" s="4" t="s">
        <v>4</v>
      </c>
      <c r="S204" t="s">
        <v>389</v>
      </c>
    </row>
    <row r="205" spans="1:19" ht="36" hidden="1">
      <c r="A205" t="s">
        <v>947</v>
      </c>
      <c r="B205" s="2" t="s">
        <v>13</v>
      </c>
      <c r="C205" s="2">
        <v>45005201</v>
      </c>
      <c r="D205" s="2" t="s">
        <v>17</v>
      </c>
      <c r="E205" s="2" t="s">
        <v>18</v>
      </c>
      <c r="F205" s="3">
        <v>45099</v>
      </c>
      <c r="G205" s="2" t="s">
        <v>396</v>
      </c>
      <c r="H205" s="2">
        <v>998631</v>
      </c>
      <c r="I205" s="2">
        <v>17902.080000000002</v>
      </c>
      <c r="K205" s="2">
        <v>1611.19</v>
      </c>
      <c r="L205" s="2">
        <v>1611.19</v>
      </c>
      <c r="N205" s="2">
        <v>0</v>
      </c>
      <c r="O205" s="2">
        <v>3222.38</v>
      </c>
      <c r="P205" s="2">
        <v>3222.38</v>
      </c>
      <c r="Q205" s="2">
        <v>2.3061416001402999E+23</v>
      </c>
      <c r="R205" s="4" t="s">
        <v>4</v>
      </c>
      <c r="S205" t="s">
        <v>389</v>
      </c>
    </row>
    <row r="206" spans="1:19" ht="36" hidden="1">
      <c r="A206" t="s">
        <v>947</v>
      </c>
      <c r="B206" s="2" t="s">
        <v>25</v>
      </c>
      <c r="C206" s="2">
        <v>1710061725</v>
      </c>
      <c r="D206" s="2" t="s">
        <v>29</v>
      </c>
      <c r="E206" s="2" t="s">
        <v>30</v>
      </c>
      <c r="F206" s="3">
        <v>45094</v>
      </c>
      <c r="G206" s="2" t="s">
        <v>397</v>
      </c>
      <c r="H206" s="2">
        <v>998631</v>
      </c>
      <c r="I206" s="2">
        <v>17678.599999999999</v>
      </c>
      <c r="K206" s="2">
        <v>1591.07</v>
      </c>
      <c r="L206" s="2">
        <v>1591.07</v>
      </c>
      <c r="N206" s="2">
        <v>0</v>
      </c>
      <c r="O206" s="2">
        <v>3182.14</v>
      </c>
      <c r="P206" s="2">
        <v>3182.14</v>
      </c>
      <c r="Q206" s="2">
        <v>2.3053020060503101E+23</v>
      </c>
      <c r="R206" s="4" t="s">
        <v>4</v>
      </c>
      <c r="S206" t="s">
        <v>389</v>
      </c>
    </row>
    <row r="207" spans="1:19" ht="36" hidden="1">
      <c r="A207" t="s">
        <v>947</v>
      </c>
      <c r="B207" s="2" t="s">
        <v>25</v>
      </c>
      <c r="C207" s="2">
        <v>166008270</v>
      </c>
      <c r="D207" s="2" t="s">
        <v>26</v>
      </c>
      <c r="E207" s="2" t="s">
        <v>27</v>
      </c>
      <c r="F207" s="3">
        <v>45083</v>
      </c>
      <c r="G207" s="2" t="s">
        <v>398</v>
      </c>
      <c r="H207" s="2">
        <v>998631</v>
      </c>
      <c r="I207" s="2">
        <v>18461.52</v>
      </c>
      <c r="K207" s="2">
        <v>1661.54</v>
      </c>
      <c r="L207" s="2">
        <v>1661.54</v>
      </c>
      <c r="N207" s="2">
        <v>0</v>
      </c>
      <c r="O207" s="2">
        <v>3323.08</v>
      </c>
      <c r="P207" s="2">
        <v>3323.08</v>
      </c>
      <c r="Q207" s="2">
        <v>2.3053115095003099E+23</v>
      </c>
      <c r="R207" s="4" t="s">
        <v>4</v>
      </c>
      <c r="S207" t="s">
        <v>389</v>
      </c>
    </row>
    <row r="208" spans="1:19" ht="36" hidden="1">
      <c r="A208" t="s">
        <v>947</v>
      </c>
      <c r="B208" s="2" t="s">
        <v>32</v>
      </c>
      <c r="C208" s="2">
        <v>2780032473</v>
      </c>
      <c r="D208" s="2" t="s">
        <v>36</v>
      </c>
      <c r="E208" s="2" t="s">
        <v>37</v>
      </c>
      <c r="F208" s="3">
        <v>45092</v>
      </c>
      <c r="G208" s="2" t="s">
        <v>399</v>
      </c>
      <c r="H208" s="2">
        <v>998631</v>
      </c>
      <c r="I208" s="2">
        <v>17953.88</v>
      </c>
      <c r="K208" s="2">
        <v>1615.85</v>
      </c>
      <c r="L208" s="2">
        <v>1615.85</v>
      </c>
      <c r="N208" s="2">
        <v>0</v>
      </c>
      <c r="O208" s="2">
        <v>3231.7</v>
      </c>
      <c r="P208" s="2">
        <v>3231.7</v>
      </c>
      <c r="Q208" s="2">
        <v>2.3052619202103198E+23</v>
      </c>
      <c r="R208" s="4" t="s">
        <v>4</v>
      </c>
      <c r="S208" t="s">
        <v>389</v>
      </c>
    </row>
    <row r="209" spans="1:19" ht="36" hidden="1">
      <c r="A209" t="s">
        <v>947</v>
      </c>
      <c r="B209" s="2" t="s">
        <v>32</v>
      </c>
      <c r="C209" s="2">
        <v>810011383</v>
      </c>
      <c r="D209" s="2" t="s">
        <v>39</v>
      </c>
      <c r="E209" s="2" t="s">
        <v>40</v>
      </c>
      <c r="F209" s="3">
        <v>45094</v>
      </c>
      <c r="G209" s="2" t="s">
        <v>400</v>
      </c>
      <c r="H209" s="2">
        <v>998631</v>
      </c>
      <c r="I209" s="2">
        <v>22892.639999999999</v>
      </c>
      <c r="K209" s="2">
        <v>2060.34</v>
      </c>
      <c r="L209" s="2">
        <v>2060.34</v>
      </c>
      <c r="N209" s="2">
        <v>0</v>
      </c>
      <c r="O209" s="2">
        <v>4120.68</v>
      </c>
      <c r="P209" s="2">
        <v>4120.68</v>
      </c>
      <c r="Q209" s="2">
        <v>2.3060110571902999E+23</v>
      </c>
      <c r="R209" s="4" t="s">
        <v>4</v>
      </c>
      <c r="S209" t="s">
        <v>389</v>
      </c>
    </row>
    <row r="210" spans="1:19" ht="36" hidden="1">
      <c r="A210" t="s">
        <v>947</v>
      </c>
      <c r="B210" s="2" t="s">
        <v>32</v>
      </c>
      <c r="C210" s="2">
        <v>244004294</v>
      </c>
      <c r="D210" s="2" t="s">
        <v>33</v>
      </c>
      <c r="E210" s="2" t="s">
        <v>34</v>
      </c>
      <c r="F210" s="3">
        <v>45091</v>
      </c>
      <c r="G210" s="2" t="s">
        <v>401</v>
      </c>
      <c r="H210" s="2">
        <v>998631</v>
      </c>
      <c r="I210" s="2">
        <v>15753.12</v>
      </c>
      <c r="K210" s="2">
        <v>1417.78</v>
      </c>
      <c r="L210" s="2">
        <v>1417.78</v>
      </c>
      <c r="N210" s="2">
        <v>0</v>
      </c>
      <c r="O210" s="2">
        <v>2835.56</v>
      </c>
      <c r="P210" s="2">
        <v>2835.56</v>
      </c>
      <c r="Q210" s="2">
        <v>2.30601162610032E+23</v>
      </c>
      <c r="R210" s="4" t="s">
        <v>4</v>
      </c>
      <c r="S210" t="s">
        <v>389</v>
      </c>
    </row>
    <row r="211" spans="1:19" ht="36" hidden="1">
      <c r="A211" t="s">
        <v>947</v>
      </c>
      <c r="B211" s="2" t="s">
        <v>32</v>
      </c>
      <c r="C211" s="2">
        <v>890082772</v>
      </c>
      <c r="D211" s="2" t="s">
        <v>42</v>
      </c>
      <c r="E211" s="2" t="s">
        <v>43</v>
      </c>
      <c r="F211" s="3">
        <v>45096</v>
      </c>
      <c r="G211" s="2" t="s">
        <v>402</v>
      </c>
      <c r="H211" s="2">
        <v>998631</v>
      </c>
      <c r="I211" s="2">
        <v>22661.759999999998</v>
      </c>
      <c r="K211" s="2">
        <v>2039.56</v>
      </c>
      <c r="L211" s="2">
        <v>2039.56</v>
      </c>
      <c r="N211" s="2">
        <v>0</v>
      </c>
      <c r="O211" s="2">
        <v>4079.12</v>
      </c>
      <c r="P211" s="2">
        <v>4079.12</v>
      </c>
      <c r="Q211" s="2">
        <v>2.3060118004202999E+23</v>
      </c>
      <c r="R211" s="4" t="s">
        <v>4</v>
      </c>
      <c r="S211" t="s">
        <v>389</v>
      </c>
    </row>
    <row r="212" spans="1:19" ht="36" hidden="1">
      <c r="A212" t="s">
        <v>947</v>
      </c>
      <c r="B212" s="2" t="s">
        <v>45</v>
      </c>
      <c r="C212" s="2">
        <v>41000582</v>
      </c>
      <c r="D212" s="2" t="s">
        <v>52</v>
      </c>
      <c r="E212" s="2" t="s">
        <v>53</v>
      </c>
      <c r="F212" s="3">
        <v>45080</v>
      </c>
      <c r="G212" s="2" t="s">
        <v>403</v>
      </c>
      <c r="H212" s="2">
        <v>998631</v>
      </c>
      <c r="I212" s="2">
        <v>895.4</v>
      </c>
      <c r="K212" s="2">
        <v>80.59</v>
      </c>
      <c r="L212" s="2">
        <v>80.59</v>
      </c>
      <c r="N212" s="2">
        <v>0</v>
      </c>
      <c r="O212" s="2">
        <v>161.18</v>
      </c>
      <c r="P212" s="2">
        <v>161.18</v>
      </c>
      <c r="Q212" s="2">
        <v>2.3051814263004402E+23</v>
      </c>
      <c r="R212" s="4" t="s">
        <v>4</v>
      </c>
      <c r="S212" t="s">
        <v>389</v>
      </c>
    </row>
    <row r="213" spans="1:19" ht="36" hidden="1">
      <c r="A213" t="s">
        <v>947</v>
      </c>
      <c r="B213" s="2" t="s">
        <v>45</v>
      </c>
      <c r="C213" s="2">
        <v>4300251085</v>
      </c>
      <c r="D213" s="2" t="s">
        <v>46</v>
      </c>
      <c r="E213" s="2" t="s">
        <v>47</v>
      </c>
      <c r="F213" s="3">
        <v>45092</v>
      </c>
      <c r="G213" s="2" t="s">
        <v>404</v>
      </c>
      <c r="H213" s="2">
        <v>998631</v>
      </c>
      <c r="I213" s="2">
        <v>14768.92</v>
      </c>
      <c r="K213" s="2">
        <v>1329.2</v>
      </c>
      <c r="L213" s="2">
        <v>1329.2</v>
      </c>
      <c r="N213" s="2">
        <v>0</v>
      </c>
      <c r="O213" s="2">
        <v>2658.4</v>
      </c>
      <c r="P213" s="2">
        <v>2658.4</v>
      </c>
      <c r="Q213" s="2">
        <v>2.30601094346044E+23</v>
      </c>
      <c r="R213" s="4" t="s">
        <v>4</v>
      </c>
      <c r="S213" t="s">
        <v>389</v>
      </c>
    </row>
    <row r="214" spans="1:19" ht="24" hidden="1">
      <c r="A214" t="s">
        <v>947</v>
      </c>
      <c r="B214" s="2" t="s">
        <v>45</v>
      </c>
      <c r="C214" s="2">
        <v>5380021071</v>
      </c>
      <c r="D214" s="2" t="s">
        <v>49</v>
      </c>
      <c r="E214" s="2" t="s">
        <v>50</v>
      </c>
      <c r="F214" s="3">
        <v>45083</v>
      </c>
      <c r="G214" s="2" t="s">
        <v>405</v>
      </c>
      <c r="H214" s="2">
        <v>998631</v>
      </c>
      <c r="I214" s="2">
        <v>425.06</v>
      </c>
      <c r="K214" s="2">
        <v>38.26</v>
      </c>
      <c r="L214" s="2">
        <v>38.26</v>
      </c>
      <c r="N214" s="2">
        <v>0</v>
      </c>
      <c r="O214" s="2">
        <v>76.52</v>
      </c>
      <c r="P214" s="2">
        <v>76.52</v>
      </c>
      <c r="Q214" s="2">
        <v>2.30519145152045E+23</v>
      </c>
      <c r="R214" s="4" t="s">
        <v>4</v>
      </c>
      <c r="S214" t="s">
        <v>389</v>
      </c>
    </row>
    <row r="215" spans="1:19" ht="36" hidden="1">
      <c r="A215" t="s">
        <v>947</v>
      </c>
      <c r="B215" s="2" t="s">
        <v>55</v>
      </c>
      <c r="C215" s="2">
        <v>570022203</v>
      </c>
      <c r="D215" s="2" t="s">
        <v>62</v>
      </c>
      <c r="E215" s="2" t="s">
        <v>63</v>
      </c>
      <c r="F215" s="3">
        <v>45092</v>
      </c>
      <c r="G215" s="2" t="s">
        <v>406</v>
      </c>
      <c r="H215" s="2">
        <v>998631</v>
      </c>
      <c r="I215" s="2">
        <v>22254.76</v>
      </c>
      <c r="K215" s="2">
        <v>2002.93</v>
      </c>
      <c r="L215" s="2">
        <v>2002.93</v>
      </c>
      <c r="N215" s="2">
        <v>0</v>
      </c>
      <c r="O215" s="2">
        <v>4005.86</v>
      </c>
      <c r="P215" s="2">
        <v>4005.86</v>
      </c>
      <c r="Q215" s="2">
        <v>2.3060110551204001E+23</v>
      </c>
      <c r="R215" s="4" t="s">
        <v>4</v>
      </c>
      <c r="S215" t="s">
        <v>389</v>
      </c>
    </row>
    <row r="216" spans="1:19" ht="24" hidden="1">
      <c r="A216" t="s">
        <v>947</v>
      </c>
      <c r="B216" s="2" t="s">
        <v>55</v>
      </c>
      <c r="C216" s="2">
        <v>42007741</v>
      </c>
      <c r="D216" s="2" t="s">
        <v>59</v>
      </c>
      <c r="E216" s="2" t="s">
        <v>60</v>
      </c>
      <c r="F216" s="3">
        <v>45093</v>
      </c>
      <c r="G216" s="2" t="s">
        <v>407</v>
      </c>
      <c r="H216" s="2">
        <v>998631</v>
      </c>
      <c r="I216" s="2">
        <v>10626.4</v>
      </c>
      <c r="K216" s="2">
        <v>956.38</v>
      </c>
      <c r="L216" s="2">
        <v>956.38</v>
      </c>
      <c r="N216" s="2">
        <v>0</v>
      </c>
      <c r="O216" s="2">
        <v>1912.76</v>
      </c>
      <c r="P216" s="2">
        <v>1912.76</v>
      </c>
      <c r="Q216" s="2">
        <v>2.3053112465004001E+23</v>
      </c>
      <c r="R216" s="4" t="s">
        <v>4</v>
      </c>
      <c r="S216" t="s">
        <v>389</v>
      </c>
    </row>
    <row r="217" spans="1:19" ht="36" hidden="1">
      <c r="A217" t="s">
        <v>947</v>
      </c>
      <c r="B217" s="2" t="s">
        <v>55</v>
      </c>
      <c r="C217" s="2">
        <v>10007784</v>
      </c>
      <c r="D217" s="2" t="s">
        <v>56</v>
      </c>
      <c r="E217" s="2" t="s">
        <v>57</v>
      </c>
      <c r="F217" s="3">
        <v>45096</v>
      </c>
      <c r="G217" s="2" t="s">
        <v>408</v>
      </c>
      <c r="H217" s="2">
        <v>998631</v>
      </c>
      <c r="I217" s="2">
        <v>407</v>
      </c>
      <c r="K217" s="2">
        <v>36.630000000000003</v>
      </c>
      <c r="L217" s="2">
        <v>36.630000000000003</v>
      </c>
      <c r="N217" s="2">
        <v>0</v>
      </c>
      <c r="O217" s="2">
        <v>73.260000000000005</v>
      </c>
      <c r="P217" s="2">
        <v>73.260000000000005</v>
      </c>
      <c r="Q217" s="2">
        <v>2.3053012350303999E+23</v>
      </c>
      <c r="R217" s="4" t="s">
        <v>4</v>
      </c>
      <c r="S217" t="s">
        <v>389</v>
      </c>
    </row>
    <row r="218" spans="1:19" ht="36" hidden="1">
      <c r="A218" t="s">
        <v>947</v>
      </c>
      <c r="B218" s="2" t="s">
        <v>69</v>
      </c>
      <c r="C218" s="2">
        <v>507006487</v>
      </c>
      <c r="D218" s="2" t="s">
        <v>70</v>
      </c>
      <c r="E218" s="2" t="s">
        <v>71</v>
      </c>
      <c r="F218" s="3">
        <v>45092</v>
      </c>
      <c r="G218" s="2" t="s">
        <v>409</v>
      </c>
      <c r="H218" s="2">
        <v>998631</v>
      </c>
      <c r="I218" s="2">
        <v>10815.84</v>
      </c>
      <c r="K218" s="2">
        <v>973.43</v>
      </c>
      <c r="L218" s="2">
        <v>973.43</v>
      </c>
      <c r="N218" s="2">
        <v>0</v>
      </c>
      <c r="O218" s="2">
        <v>1946.86</v>
      </c>
      <c r="P218" s="2">
        <v>1946.86</v>
      </c>
      <c r="Q218" s="2">
        <v>2.3052621515304499E+23</v>
      </c>
      <c r="R218" s="4" t="s">
        <v>4</v>
      </c>
      <c r="S218" t="s">
        <v>389</v>
      </c>
    </row>
    <row r="219" spans="1:19" ht="36" hidden="1">
      <c r="A219" t="s">
        <v>947</v>
      </c>
      <c r="B219" s="2" t="s">
        <v>73</v>
      </c>
      <c r="C219" s="2">
        <v>2250132116</v>
      </c>
      <c r="D219" s="2" t="s">
        <v>74</v>
      </c>
      <c r="E219" s="2" t="s">
        <v>75</v>
      </c>
      <c r="F219" s="3">
        <v>45086</v>
      </c>
      <c r="G219" s="2" t="s">
        <v>410</v>
      </c>
      <c r="H219" s="2">
        <v>998631</v>
      </c>
      <c r="I219" s="2">
        <v>4118.84</v>
      </c>
      <c r="K219" s="2">
        <v>370.7</v>
      </c>
      <c r="L219" s="2">
        <v>370.7</v>
      </c>
      <c r="N219" s="2">
        <v>0</v>
      </c>
      <c r="O219" s="2">
        <v>741.4</v>
      </c>
      <c r="P219" s="2">
        <v>741.4</v>
      </c>
      <c r="Q219" s="2">
        <v>2.3052009125509201E+23</v>
      </c>
      <c r="R219" s="4" t="s">
        <v>4</v>
      </c>
      <c r="S219" t="s">
        <v>389</v>
      </c>
    </row>
    <row r="220" spans="1:19" ht="72" hidden="1">
      <c r="A220" t="s">
        <v>947</v>
      </c>
      <c r="B220" s="2" t="s">
        <v>77</v>
      </c>
      <c r="C220" s="2">
        <v>315341804</v>
      </c>
      <c r="D220" s="2" t="s">
        <v>81</v>
      </c>
      <c r="E220" s="2" t="s">
        <v>82</v>
      </c>
      <c r="F220" s="3">
        <v>45086</v>
      </c>
      <c r="G220" s="2" t="s">
        <v>411</v>
      </c>
      <c r="H220" s="2">
        <v>998631</v>
      </c>
      <c r="I220" s="2">
        <v>16482.759999999998</v>
      </c>
      <c r="K220" s="2">
        <v>1483.45</v>
      </c>
      <c r="L220" s="2">
        <v>1483.45</v>
      </c>
      <c r="N220" s="2">
        <v>0</v>
      </c>
      <c r="O220" s="2">
        <v>2966.9</v>
      </c>
      <c r="P220" s="2">
        <v>2966.9</v>
      </c>
      <c r="Q220" s="2">
        <v>2.30601165018093E+23</v>
      </c>
      <c r="R220" s="4" t="s">
        <v>4</v>
      </c>
      <c r="S220" t="s">
        <v>389</v>
      </c>
    </row>
    <row r="221" spans="1:19" ht="84" hidden="1">
      <c r="A221" t="s">
        <v>947</v>
      </c>
      <c r="B221" s="2" t="s">
        <v>77</v>
      </c>
      <c r="C221" s="2">
        <v>298007571</v>
      </c>
      <c r="D221" s="2" t="s">
        <v>78</v>
      </c>
      <c r="E221" s="2" t="s">
        <v>79</v>
      </c>
      <c r="F221" s="3">
        <v>45093</v>
      </c>
      <c r="G221" s="2" t="s">
        <v>412</v>
      </c>
      <c r="H221" s="2">
        <v>998631</v>
      </c>
      <c r="I221" s="2">
        <v>21146.240000000002</v>
      </c>
      <c r="K221" s="2">
        <v>1903.16</v>
      </c>
      <c r="L221" s="2">
        <v>1903.16</v>
      </c>
      <c r="N221" s="2">
        <v>0</v>
      </c>
      <c r="O221" s="2">
        <v>3806.32</v>
      </c>
      <c r="P221" s="2">
        <v>3806.32</v>
      </c>
      <c r="Q221" s="2">
        <v>2.3053120394509199E+23</v>
      </c>
      <c r="R221" s="4" t="s">
        <v>4</v>
      </c>
      <c r="S221" t="s">
        <v>389</v>
      </c>
    </row>
    <row r="222" spans="1:19" ht="72" hidden="1">
      <c r="A222" t="s">
        <v>947</v>
      </c>
      <c r="B222" s="2" t="s">
        <v>84</v>
      </c>
      <c r="C222" s="2">
        <v>437028265</v>
      </c>
      <c r="D222" s="2" t="s">
        <v>88</v>
      </c>
      <c r="E222" s="2" t="s">
        <v>89</v>
      </c>
      <c r="F222" s="3">
        <v>45094</v>
      </c>
      <c r="G222" s="2" t="s">
        <v>413</v>
      </c>
      <c r="H222" s="2">
        <v>998631</v>
      </c>
      <c r="I222" s="2">
        <v>6936.76</v>
      </c>
      <c r="K222" s="2">
        <v>624.30999999999995</v>
      </c>
      <c r="L222" s="2">
        <v>624.30999999999995</v>
      </c>
      <c r="N222" s="2">
        <v>0</v>
      </c>
      <c r="O222" s="2">
        <v>1248.6199999999999</v>
      </c>
      <c r="P222" s="2">
        <v>1248.6199999999999</v>
      </c>
      <c r="Q222" s="2">
        <v>2.3053111260409401E+23</v>
      </c>
      <c r="R222" s="4" t="s">
        <v>4</v>
      </c>
      <c r="S222" t="s">
        <v>389</v>
      </c>
    </row>
    <row r="223" spans="1:19" ht="72" hidden="1">
      <c r="A223" t="s">
        <v>947</v>
      </c>
      <c r="B223" s="2" t="s">
        <v>84</v>
      </c>
      <c r="C223" s="2">
        <v>437028266</v>
      </c>
      <c r="D223" s="2" t="s">
        <v>88</v>
      </c>
      <c r="E223" s="2" t="s">
        <v>89</v>
      </c>
      <c r="F223" s="3">
        <v>45094</v>
      </c>
      <c r="G223" s="2" t="s">
        <v>414</v>
      </c>
      <c r="H223" s="2">
        <v>998631</v>
      </c>
      <c r="I223" s="2">
        <v>6936.76</v>
      </c>
      <c r="K223" s="2">
        <v>624.30999999999995</v>
      </c>
      <c r="L223" s="2">
        <v>624.30999999999995</v>
      </c>
      <c r="N223" s="2">
        <v>0</v>
      </c>
      <c r="O223" s="2">
        <v>1248.6199999999999</v>
      </c>
      <c r="P223" s="2">
        <v>1248.6199999999999</v>
      </c>
      <c r="Q223" s="2">
        <v>2.3053113234009399E+23</v>
      </c>
      <c r="R223" s="4" t="s">
        <v>4</v>
      </c>
      <c r="S223" t="s">
        <v>389</v>
      </c>
    </row>
    <row r="224" spans="1:19" ht="48" hidden="1">
      <c r="A224" t="s">
        <v>947</v>
      </c>
      <c r="B224" s="2" t="s">
        <v>84</v>
      </c>
      <c r="C224" s="2">
        <v>171015147</v>
      </c>
      <c r="D224" s="2" t="s">
        <v>96</v>
      </c>
      <c r="E224" s="2" t="s">
        <v>97</v>
      </c>
      <c r="F224" s="3">
        <v>45096</v>
      </c>
      <c r="G224" s="2" t="s">
        <v>415</v>
      </c>
      <c r="H224" s="2">
        <v>998631</v>
      </c>
      <c r="I224" s="2">
        <v>4666.4399999999996</v>
      </c>
      <c r="K224" s="2">
        <v>419.98</v>
      </c>
      <c r="L224" s="2">
        <v>419.98</v>
      </c>
      <c r="N224" s="2">
        <v>0</v>
      </c>
      <c r="O224" s="2">
        <v>839.96</v>
      </c>
      <c r="P224" s="2">
        <v>839.96</v>
      </c>
      <c r="Q224" s="2">
        <v>2.3053114580109102E+23</v>
      </c>
      <c r="R224" s="4" t="s">
        <v>4</v>
      </c>
      <c r="S224" t="s">
        <v>389</v>
      </c>
    </row>
    <row r="225" spans="1:19" ht="36" hidden="1">
      <c r="A225" t="s">
        <v>947</v>
      </c>
      <c r="B225" s="2" t="s">
        <v>84</v>
      </c>
      <c r="C225" s="2">
        <v>4570071287</v>
      </c>
      <c r="D225" s="2" t="s">
        <v>85</v>
      </c>
      <c r="E225" s="2" t="s">
        <v>86</v>
      </c>
      <c r="F225" s="3">
        <v>45097</v>
      </c>
      <c r="G225" s="2" t="s">
        <v>416</v>
      </c>
      <c r="H225" s="2">
        <v>998631</v>
      </c>
      <c r="I225" s="2">
        <v>274.69</v>
      </c>
      <c r="K225" s="2">
        <v>24.72</v>
      </c>
      <c r="L225" s="2">
        <v>24.72</v>
      </c>
      <c r="N225" s="2">
        <v>0</v>
      </c>
      <c r="O225" s="2">
        <v>49.44</v>
      </c>
      <c r="P225" s="2">
        <v>49.44</v>
      </c>
      <c r="Q225" s="2">
        <v>2.30601081600094E+23</v>
      </c>
      <c r="R225" s="4" t="s">
        <v>4</v>
      </c>
      <c r="S225" t="s">
        <v>389</v>
      </c>
    </row>
    <row r="226" spans="1:19" ht="36" hidden="1">
      <c r="A226" t="s">
        <v>947</v>
      </c>
      <c r="B226" s="2" t="s">
        <v>84</v>
      </c>
      <c r="C226" s="2">
        <v>4570071288</v>
      </c>
      <c r="D226" s="2" t="s">
        <v>85</v>
      </c>
      <c r="E226" s="2" t="s">
        <v>86</v>
      </c>
      <c r="F226" s="3">
        <v>45097</v>
      </c>
      <c r="G226" s="2" t="s">
        <v>417</v>
      </c>
      <c r="H226" s="2">
        <v>998631</v>
      </c>
      <c r="I226" s="2">
        <v>457.62</v>
      </c>
      <c r="K226" s="2">
        <v>41.19</v>
      </c>
      <c r="L226" s="2">
        <v>41.19</v>
      </c>
      <c r="N226" s="2">
        <v>0</v>
      </c>
      <c r="O226" s="2">
        <v>82.38</v>
      </c>
      <c r="P226" s="2">
        <v>82.38</v>
      </c>
      <c r="Q226" s="2">
        <v>2.3060108173509402E+23</v>
      </c>
      <c r="R226" s="4" t="s">
        <v>4</v>
      </c>
      <c r="S226" t="s">
        <v>389</v>
      </c>
    </row>
    <row r="227" spans="1:19" ht="60" hidden="1">
      <c r="A227" t="s">
        <v>947</v>
      </c>
      <c r="B227" s="2" t="s">
        <v>84</v>
      </c>
      <c r="C227" s="2">
        <v>37001811</v>
      </c>
      <c r="D227" s="2" t="s">
        <v>99</v>
      </c>
      <c r="E227" s="2" t="s">
        <v>100</v>
      </c>
      <c r="F227" s="3">
        <v>45089</v>
      </c>
      <c r="G227" s="2" t="s">
        <v>418</v>
      </c>
      <c r="H227" s="2">
        <v>998631</v>
      </c>
      <c r="I227" s="2">
        <v>20289.32</v>
      </c>
      <c r="K227" s="2">
        <v>1826.04</v>
      </c>
      <c r="L227" s="2">
        <v>1826.04</v>
      </c>
      <c r="N227" s="2">
        <v>0</v>
      </c>
      <c r="O227" s="2">
        <v>3652.08</v>
      </c>
      <c r="P227" s="2">
        <v>3652.08</v>
      </c>
      <c r="Q227" s="2">
        <v>2.3053011105609001E+23</v>
      </c>
      <c r="R227" s="4" t="s">
        <v>4</v>
      </c>
      <c r="S227" t="s">
        <v>389</v>
      </c>
    </row>
    <row r="228" spans="1:19" ht="24" hidden="1">
      <c r="A228" t="s">
        <v>947</v>
      </c>
      <c r="B228" s="2" t="s">
        <v>84</v>
      </c>
      <c r="C228" s="2">
        <v>4620051477</v>
      </c>
      <c r="D228" s="2" t="s">
        <v>91</v>
      </c>
      <c r="E228" s="2" t="s">
        <v>92</v>
      </c>
      <c r="F228" s="3">
        <v>45083</v>
      </c>
      <c r="G228" s="2" t="s">
        <v>419</v>
      </c>
      <c r="H228" s="2">
        <v>998631</v>
      </c>
      <c r="I228" s="2">
        <v>2289.56</v>
      </c>
      <c r="K228" s="2">
        <v>206.06</v>
      </c>
      <c r="L228" s="2">
        <v>206.06</v>
      </c>
      <c r="N228" s="2">
        <v>0</v>
      </c>
      <c r="O228" s="2">
        <v>412.12</v>
      </c>
      <c r="P228" s="2">
        <v>412.12</v>
      </c>
      <c r="Q228" s="2">
        <v>2.30605110414094E+23</v>
      </c>
      <c r="R228" s="4" t="s">
        <v>4</v>
      </c>
      <c r="S228" t="s">
        <v>389</v>
      </c>
    </row>
    <row r="229" spans="1:19" ht="60" hidden="1">
      <c r="A229" t="s">
        <v>947</v>
      </c>
      <c r="B229" s="2" t="s">
        <v>102</v>
      </c>
      <c r="C229" s="2">
        <v>562003436</v>
      </c>
      <c r="D229" s="2" t="s">
        <v>103</v>
      </c>
      <c r="E229" s="2" t="s">
        <v>104</v>
      </c>
      <c r="F229" s="3">
        <v>45094</v>
      </c>
      <c r="G229" s="2" t="s">
        <v>420</v>
      </c>
      <c r="H229" s="2">
        <v>998631</v>
      </c>
      <c r="I229" s="2">
        <v>6936.76</v>
      </c>
      <c r="K229" s="2">
        <v>624.30999999999995</v>
      </c>
      <c r="L229" s="2">
        <v>624.30999999999995</v>
      </c>
      <c r="N229" s="2">
        <v>0</v>
      </c>
      <c r="O229" s="2">
        <v>1248.6199999999999</v>
      </c>
      <c r="P229" s="2">
        <v>1248.6199999999999</v>
      </c>
      <c r="Q229" s="2">
        <v>2.30607172531095E+23</v>
      </c>
      <c r="R229" s="4" t="s">
        <v>4</v>
      </c>
      <c r="S229" t="s">
        <v>389</v>
      </c>
    </row>
    <row r="230" spans="1:19" ht="84" hidden="1">
      <c r="A230" t="s">
        <v>947</v>
      </c>
      <c r="B230" s="2" t="s">
        <v>102</v>
      </c>
      <c r="C230" s="2">
        <v>5680166246</v>
      </c>
      <c r="D230" s="2" t="s">
        <v>421</v>
      </c>
      <c r="E230" s="2" t="s">
        <v>422</v>
      </c>
      <c r="F230" s="3">
        <v>45103</v>
      </c>
      <c r="G230" s="2" t="s">
        <v>423</v>
      </c>
      <c r="H230" s="2">
        <v>998631</v>
      </c>
      <c r="I230" s="2">
        <v>4105.91</v>
      </c>
      <c r="K230" s="2">
        <v>369.53</v>
      </c>
      <c r="L230" s="2">
        <v>369.53</v>
      </c>
      <c r="N230" s="2">
        <v>0</v>
      </c>
      <c r="O230" s="2">
        <v>739.06</v>
      </c>
      <c r="P230" s="2">
        <v>739.06</v>
      </c>
      <c r="Q230" s="2">
        <v>2.3062612581209501E+23</v>
      </c>
      <c r="R230" s="4" t="s">
        <v>4</v>
      </c>
      <c r="S230" t="s">
        <v>389</v>
      </c>
    </row>
    <row r="231" spans="1:19" ht="84" hidden="1">
      <c r="A231" t="s">
        <v>947</v>
      </c>
      <c r="B231" s="2" t="s">
        <v>102</v>
      </c>
      <c r="C231" s="2">
        <v>5680166246</v>
      </c>
      <c r="D231" s="2" t="s">
        <v>421</v>
      </c>
      <c r="E231" s="2" t="s">
        <v>422</v>
      </c>
      <c r="F231" s="3">
        <v>45103</v>
      </c>
      <c r="G231" s="2" t="s">
        <v>424</v>
      </c>
      <c r="H231" s="2">
        <v>998631</v>
      </c>
      <c r="I231" s="2">
        <v>8009.18</v>
      </c>
      <c r="K231" s="2">
        <v>720.83</v>
      </c>
      <c r="L231" s="2">
        <v>720.83</v>
      </c>
      <c r="N231" s="2">
        <v>0</v>
      </c>
      <c r="O231" s="2">
        <v>1441.66</v>
      </c>
      <c r="P231" s="2">
        <v>1441.66</v>
      </c>
      <c r="Q231" s="2">
        <v>2.3062613082209501E+23</v>
      </c>
      <c r="R231" s="4" t="s">
        <v>4</v>
      </c>
      <c r="S231" t="s">
        <v>389</v>
      </c>
    </row>
    <row r="232" spans="1:19" ht="84" hidden="1">
      <c r="A232" t="s">
        <v>947</v>
      </c>
      <c r="B232" s="2" t="s">
        <v>102</v>
      </c>
      <c r="C232" s="2">
        <v>5680166246</v>
      </c>
      <c r="D232" s="2" t="s">
        <v>421</v>
      </c>
      <c r="E232" s="2" t="s">
        <v>422</v>
      </c>
      <c r="F232" s="3">
        <v>45103</v>
      </c>
      <c r="G232" s="2" t="s">
        <v>425</v>
      </c>
      <c r="H232" s="2">
        <v>998631</v>
      </c>
      <c r="I232" s="2">
        <v>8991</v>
      </c>
      <c r="K232" s="2">
        <v>809.19</v>
      </c>
      <c r="L232" s="2">
        <v>809.19</v>
      </c>
      <c r="N232" s="2">
        <v>0</v>
      </c>
      <c r="O232" s="2">
        <v>1618.38</v>
      </c>
      <c r="P232" s="2">
        <v>1618.38</v>
      </c>
      <c r="Q232" s="2">
        <v>2.3062614015809501E+23</v>
      </c>
      <c r="R232" s="4" t="s">
        <v>4</v>
      </c>
      <c r="S232" t="s">
        <v>389</v>
      </c>
    </row>
    <row r="233" spans="1:19" ht="84" hidden="1">
      <c r="A233" t="s">
        <v>947</v>
      </c>
      <c r="B233" s="2" t="s">
        <v>102</v>
      </c>
      <c r="C233" s="2">
        <v>5680166246</v>
      </c>
      <c r="D233" s="2" t="s">
        <v>421</v>
      </c>
      <c r="E233" s="2" t="s">
        <v>422</v>
      </c>
      <c r="F233" s="3">
        <v>45103</v>
      </c>
      <c r="G233" s="2" t="s">
        <v>426</v>
      </c>
      <c r="H233" s="2">
        <v>998631</v>
      </c>
      <c r="I233" s="2">
        <v>8700.92</v>
      </c>
      <c r="K233" s="2">
        <v>783.08</v>
      </c>
      <c r="L233" s="2">
        <v>783.08</v>
      </c>
      <c r="N233" s="2">
        <v>0</v>
      </c>
      <c r="O233" s="2">
        <v>1566.16</v>
      </c>
      <c r="P233" s="2">
        <v>1566.16</v>
      </c>
      <c r="Q233" s="2">
        <v>2.3062614352609499E+23</v>
      </c>
      <c r="R233" s="4" t="s">
        <v>4</v>
      </c>
      <c r="S233" t="s">
        <v>389</v>
      </c>
    </row>
    <row r="234" spans="1:19" ht="96" hidden="1">
      <c r="A234" t="s">
        <v>947</v>
      </c>
      <c r="B234" s="2" t="s">
        <v>102</v>
      </c>
      <c r="C234" s="2">
        <v>571028372</v>
      </c>
      <c r="D234" s="2" t="s">
        <v>106</v>
      </c>
      <c r="E234" s="2" t="s">
        <v>107</v>
      </c>
      <c r="F234" s="3">
        <v>45091</v>
      </c>
      <c r="G234" s="2" t="s">
        <v>427</v>
      </c>
      <c r="H234" s="2">
        <v>998631</v>
      </c>
      <c r="I234" s="2">
        <v>4340.84</v>
      </c>
      <c r="K234" s="2">
        <v>390.68</v>
      </c>
      <c r="L234" s="2">
        <v>390.68</v>
      </c>
      <c r="N234" s="2">
        <v>0</v>
      </c>
      <c r="O234" s="2">
        <v>781.36</v>
      </c>
      <c r="P234" s="2">
        <v>781.36</v>
      </c>
      <c r="Q234" s="2">
        <v>2.30525142759095E+23</v>
      </c>
      <c r="R234" s="4" t="s">
        <v>4</v>
      </c>
      <c r="S234" t="s">
        <v>389</v>
      </c>
    </row>
    <row r="235" spans="1:19" ht="96" hidden="1">
      <c r="A235" t="s">
        <v>947</v>
      </c>
      <c r="B235" s="2" t="s">
        <v>102</v>
      </c>
      <c r="C235" s="2">
        <v>571028330</v>
      </c>
      <c r="D235" s="2" t="s">
        <v>106</v>
      </c>
      <c r="E235" s="2" t="s">
        <v>107</v>
      </c>
      <c r="F235" s="3">
        <v>45091</v>
      </c>
      <c r="G235" s="2" t="s">
        <v>428</v>
      </c>
      <c r="H235" s="2">
        <v>998631</v>
      </c>
      <c r="I235" s="2">
        <v>4124.76</v>
      </c>
      <c r="K235" s="2">
        <v>371.23</v>
      </c>
      <c r="L235" s="2">
        <v>371.23</v>
      </c>
      <c r="N235" s="2">
        <v>0</v>
      </c>
      <c r="O235" s="2">
        <v>742.46</v>
      </c>
      <c r="P235" s="2">
        <v>742.46</v>
      </c>
      <c r="Q235" s="2">
        <v>2.3052514274809499E+23</v>
      </c>
      <c r="R235" s="4" t="s">
        <v>4</v>
      </c>
      <c r="S235" t="s">
        <v>389</v>
      </c>
    </row>
    <row r="236" spans="1:19" ht="96" hidden="1">
      <c r="A236" t="s">
        <v>947</v>
      </c>
      <c r="B236" s="2" t="s">
        <v>102</v>
      </c>
      <c r="C236" s="2">
        <v>571028349</v>
      </c>
      <c r="D236" s="2" t="s">
        <v>106</v>
      </c>
      <c r="E236" s="2" t="s">
        <v>107</v>
      </c>
      <c r="F236" s="3">
        <v>45091</v>
      </c>
      <c r="G236" s="2" t="s">
        <v>429</v>
      </c>
      <c r="H236" s="2">
        <v>998631</v>
      </c>
      <c r="I236" s="2">
        <v>4124.76</v>
      </c>
      <c r="K236" s="2">
        <v>371.23</v>
      </c>
      <c r="L236" s="2">
        <v>371.23</v>
      </c>
      <c r="N236" s="2">
        <v>0</v>
      </c>
      <c r="O236" s="2">
        <v>742.46</v>
      </c>
      <c r="P236" s="2">
        <v>742.46</v>
      </c>
      <c r="Q236" s="2">
        <v>2.3052514274909501E+23</v>
      </c>
      <c r="R236" s="4" t="s">
        <v>4</v>
      </c>
      <c r="S236" t="s">
        <v>389</v>
      </c>
    </row>
    <row r="237" spans="1:19" ht="84" hidden="1">
      <c r="A237" t="s">
        <v>947</v>
      </c>
      <c r="B237" s="2" t="s">
        <v>102</v>
      </c>
      <c r="C237" s="2">
        <v>5680166246</v>
      </c>
      <c r="D237" s="2" t="s">
        <v>421</v>
      </c>
      <c r="E237" s="2" t="s">
        <v>422</v>
      </c>
      <c r="F237" s="3">
        <v>45103</v>
      </c>
      <c r="G237" s="2" t="s">
        <v>430</v>
      </c>
      <c r="H237" s="2">
        <v>998631</v>
      </c>
      <c r="I237" s="2">
        <v>8700.92</v>
      </c>
      <c r="K237" s="2">
        <v>783.08</v>
      </c>
      <c r="L237" s="2">
        <v>783.08</v>
      </c>
      <c r="N237" s="2">
        <v>0</v>
      </c>
      <c r="O237" s="2">
        <v>1566.16</v>
      </c>
      <c r="P237" s="2">
        <v>1566.16</v>
      </c>
      <c r="Q237" s="2">
        <v>2.3062614122809502E+23</v>
      </c>
      <c r="R237" s="4" t="s">
        <v>4</v>
      </c>
      <c r="S237" t="s">
        <v>389</v>
      </c>
    </row>
    <row r="238" spans="1:19" ht="84" hidden="1">
      <c r="A238" t="s">
        <v>947</v>
      </c>
      <c r="B238" s="2" t="s">
        <v>102</v>
      </c>
      <c r="C238" s="2">
        <v>5680166246</v>
      </c>
      <c r="D238" s="2" t="s">
        <v>421</v>
      </c>
      <c r="E238" s="2" t="s">
        <v>422</v>
      </c>
      <c r="F238" s="3">
        <v>45103</v>
      </c>
      <c r="G238" s="2" t="s">
        <v>431</v>
      </c>
      <c r="H238" s="2">
        <v>998631</v>
      </c>
      <c r="I238" s="2">
        <v>8700.92</v>
      </c>
      <c r="K238" s="2">
        <v>783.08</v>
      </c>
      <c r="L238" s="2">
        <v>783.08</v>
      </c>
      <c r="N238" s="2">
        <v>0</v>
      </c>
      <c r="O238" s="2">
        <v>1566.16</v>
      </c>
      <c r="P238" s="2">
        <v>1566.16</v>
      </c>
      <c r="Q238" s="2">
        <v>2.3062614443009501E+23</v>
      </c>
      <c r="R238" s="4" t="s">
        <v>4</v>
      </c>
      <c r="S238" t="s">
        <v>389</v>
      </c>
    </row>
    <row r="239" spans="1:19" ht="48" hidden="1">
      <c r="A239" t="s">
        <v>947</v>
      </c>
      <c r="B239" s="2" t="s">
        <v>111</v>
      </c>
      <c r="C239" s="2">
        <v>26006232</v>
      </c>
      <c r="D239" s="2" t="s">
        <v>112</v>
      </c>
      <c r="E239" s="2" t="s">
        <v>113</v>
      </c>
      <c r="F239" s="3">
        <v>45097</v>
      </c>
      <c r="G239" s="2" t="s">
        <v>432</v>
      </c>
      <c r="H239" s="2">
        <v>998631</v>
      </c>
      <c r="I239" s="2">
        <v>11934.72</v>
      </c>
      <c r="K239" s="2">
        <v>1074.1199999999999</v>
      </c>
      <c r="L239" s="2">
        <v>1074.1199999999999</v>
      </c>
      <c r="N239" s="2">
        <v>0</v>
      </c>
      <c r="O239" s="2">
        <v>2148.2399999999998</v>
      </c>
      <c r="P239" s="2">
        <v>2148.2399999999998</v>
      </c>
      <c r="Q239" s="2">
        <v>2.3053112115705001E+23</v>
      </c>
      <c r="R239" s="4" t="s">
        <v>4</v>
      </c>
      <c r="S239" t="s">
        <v>389</v>
      </c>
    </row>
    <row r="240" spans="1:19" ht="48" hidden="1">
      <c r="A240" t="s">
        <v>947</v>
      </c>
      <c r="B240" s="2" t="s">
        <v>115</v>
      </c>
      <c r="C240" s="2">
        <v>52200312</v>
      </c>
      <c r="D240" s="2" t="s">
        <v>116</v>
      </c>
      <c r="E240" s="2" t="s">
        <v>117</v>
      </c>
      <c r="F240" s="3">
        <v>45095</v>
      </c>
      <c r="G240" s="2" t="s">
        <v>433</v>
      </c>
      <c r="H240" s="2">
        <v>998631</v>
      </c>
      <c r="I240" s="2">
        <v>8615.08</v>
      </c>
      <c r="K240" s="2">
        <v>775.36</v>
      </c>
      <c r="L240" s="2">
        <v>775.36</v>
      </c>
      <c r="N240" s="2">
        <v>0</v>
      </c>
      <c r="O240" s="2">
        <v>1550.72</v>
      </c>
      <c r="P240" s="2">
        <v>1550.72</v>
      </c>
      <c r="Q240" s="2">
        <v>2.30531103620055E+23</v>
      </c>
      <c r="R240" s="4" t="s">
        <v>4</v>
      </c>
      <c r="S240" t="s">
        <v>389</v>
      </c>
    </row>
    <row r="241" spans="1:19" ht="36" hidden="1">
      <c r="A241" t="s">
        <v>947</v>
      </c>
      <c r="B241" s="2" t="s">
        <v>200</v>
      </c>
      <c r="C241" s="2">
        <v>311007738</v>
      </c>
      <c r="D241" s="2" t="s">
        <v>388</v>
      </c>
      <c r="E241" s="2" t="s">
        <v>434</v>
      </c>
      <c r="F241" s="3">
        <v>45086</v>
      </c>
      <c r="G241" s="2" t="s">
        <v>435</v>
      </c>
      <c r="H241" s="2">
        <v>998631</v>
      </c>
      <c r="I241" s="2">
        <v>15261.76</v>
      </c>
      <c r="K241" s="2">
        <v>1373.56</v>
      </c>
      <c r="L241" s="2">
        <v>1373.56</v>
      </c>
      <c r="N241" s="2">
        <v>0</v>
      </c>
      <c r="O241" s="2">
        <v>2747.12</v>
      </c>
      <c r="P241" s="2">
        <v>2747.12</v>
      </c>
      <c r="Q241" s="2">
        <v>2.30531190443073E+23</v>
      </c>
      <c r="R241" s="4" t="s">
        <v>4</v>
      </c>
      <c r="S241" t="s">
        <v>389</v>
      </c>
    </row>
    <row r="242" spans="1:19" ht="48" hidden="1">
      <c r="A242" t="s">
        <v>947</v>
      </c>
      <c r="B242" s="2" t="s">
        <v>119</v>
      </c>
      <c r="C242" s="2">
        <v>123771074</v>
      </c>
      <c r="D242" s="2" t="s">
        <v>120</v>
      </c>
      <c r="E242" s="2" t="s">
        <v>121</v>
      </c>
      <c r="F242" s="3">
        <v>45090</v>
      </c>
      <c r="G242" s="2" t="s">
        <v>436</v>
      </c>
      <c r="H242" s="2">
        <v>998631</v>
      </c>
      <c r="I242" s="2">
        <v>4625</v>
      </c>
      <c r="K242" s="2">
        <v>416.25</v>
      </c>
      <c r="L242" s="2">
        <v>416.25</v>
      </c>
      <c r="N242" s="2">
        <v>0</v>
      </c>
      <c r="O242" s="2">
        <v>832.5</v>
      </c>
      <c r="P242" s="2">
        <v>832.5</v>
      </c>
      <c r="Q242" s="2">
        <v>2.3052812015307E+23</v>
      </c>
      <c r="R242" s="4" t="s">
        <v>4</v>
      </c>
      <c r="S242" t="s">
        <v>389</v>
      </c>
    </row>
    <row r="243" spans="1:19" ht="24" hidden="1">
      <c r="A243" t="s">
        <v>947</v>
      </c>
      <c r="B243" s="2" t="s">
        <v>127</v>
      </c>
      <c r="C243" s="2">
        <v>2011111388</v>
      </c>
      <c r="D243" s="2" t="s">
        <v>128</v>
      </c>
      <c r="E243" s="2" t="s">
        <v>129</v>
      </c>
      <c r="F243" s="3">
        <v>45092</v>
      </c>
      <c r="G243" s="2" t="s">
        <v>437</v>
      </c>
      <c r="H243" s="2">
        <v>998631</v>
      </c>
      <c r="I243" s="2">
        <v>7160.24</v>
      </c>
      <c r="K243" s="2">
        <v>644.41999999999996</v>
      </c>
      <c r="L243" s="2">
        <v>644.41999999999996</v>
      </c>
      <c r="N243" s="2">
        <v>0</v>
      </c>
      <c r="O243" s="2">
        <v>1288.8399999999999</v>
      </c>
      <c r="P243" s="2">
        <v>1288.8399999999999</v>
      </c>
      <c r="Q243" s="2">
        <v>2.30530143603062E+23</v>
      </c>
      <c r="R243" s="4" t="s">
        <v>4</v>
      </c>
      <c r="S243" t="s">
        <v>389</v>
      </c>
    </row>
    <row r="244" spans="1:19" ht="36" hidden="1">
      <c r="A244" t="s">
        <v>947</v>
      </c>
      <c r="B244" s="2" t="s">
        <v>131</v>
      </c>
      <c r="C244" s="2">
        <v>15003417</v>
      </c>
      <c r="D244" s="2" t="s">
        <v>147</v>
      </c>
      <c r="E244" s="2" t="s">
        <v>148</v>
      </c>
      <c r="F244" s="3">
        <v>45087</v>
      </c>
      <c r="G244" s="2" t="s">
        <v>438</v>
      </c>
      <c r="H244" s="2">
        <v>998631</v>
      </c>
      <c r="I244" s="2">
        <v>22244.400000000001</v>
      </c>
      <c r="K244" s="2">
        <v>2002</v>
      </c>
      <c r="L244" s="2">
        <v>2002</v>
      </c>
      <c r="N244" s="2">
        <v>0</v>
      </c>
      <c r="O244" s="2">
        <v>4004</v>
      </c>
      <c r="P244" s="2">
        <v>4004</v>
      </c>
      <c r="Q244" s="2">
        <v>2.3052714522006001E+23</v>
      </c>
      <c r="R244" s="4" t="s">
        <v>4</v>
      </c>
      <c r="S244" t="s">
        <v>389</v>
      </c>
    </row>
    <row r="245" spans="1:19" ht="36" hidden="1">
      <c r="A245" t="s">
        <v>947</v>
      </c>
      <c r="B245" s="2" t="s">
        <v>131</v>
      </c>
      <c r="C245" s="2">
        <v>800867</v>
      </c>
      <c r="D245" s="2" t="s">
        <v>153</v>
      </c>
      <c r="E245" s="2" t="s">
        <v>154</v>
      </c>
      <c r="F245" s="3">
        <v>45093</v>
      </c>
      <c r="G245" s="2" t="s">
        <v>439</v>
      </c>
      <c r="H245" s="2">
        <v>998631</v>
      </c>
      <c r="I245" s="2">
        <v>11973.2</v>
      </c>
      <c r="K245" s="2">
        <v>1077.5899999999999</v>
      </c>
      <c r="L245" s="2">
        <v>1077.5899999999999</v>
      </c>
      <c r="N245" s="2">
        <v>0</v>
      </c>
      <c r="O245" s="2">
        <v>2155.1799999999998</v>
      </c>
      <c r="P245" s="2">
        <v>2155.1799999999998</v>
      </c>
      <c r="Q245" s="2">
        <v>2.3060213031806002E+23</v>
      </c>
      <c r="R245" s="4" t="s">
        <v>4</v>
      </c>
      <c r="S245" t="s">
        <v>389</v>
      </c>
    </row>
    <row r="246" spans="1:19" ht="36" hidden="1">
      <c r="A246" t="s">
        <v>947</v>
      </c>
      <c r="B246" s="2" t="s">
        <v>131</v>
      </c>
      <c r="C246" s="2">
        <v>2006948</v>
      </c>
      <c r="D246" s="2" t="s">
        <v>135</v>
      </c>
      <c r="E246" s="2" t="s">
        <v>136</v>
      </c>
      <c r="F246" s="3">
        <v>45091</v>
      </c>
      <c r="G246" s="2" t="s">
        <v>440</v>
      </c>
      <c r="H246" s="2">
        <v>998631</v>
      </c>
      <c r="I246" s="2">
        <v>7444.4</v>
      </c>
      <c r="K246" s="2">
        <v>670</v>
      </c>
      <c r="L246" s="2">
        <v>670</v>
      </c>
      <c r="N246" s="2">
        <v>0</v>
      </c>
      <c r="O246" s="2">
        <v>1340</v>
      </c>
      <c r="P246" s="2">
        <v>1340</v>
      </c>
      <c r="Q246" s="2">
        <v>2.3060113395706E+23</v>
      </c>
      <c r="R246" s="4" t="s">
        <v>4</v>
      </c>
      <c r="S246" t="s">
        <v>389</v>
      </c>
    </row>
    <row r="247" spans="1:19" ht="36" hidden="1">
      <c r="A247" t="s">
        <v>947</v>
      </c>
      <c r="B247" s="2" t="s">
        <v>131</v>
      </c>
      <c r="C247" s="2">
        <v>140022804</v>
      </c>
      <c r="D247" s="2" t="s">
        <v>144</v>
      </c>
      <c r="E247" s="2" t="s">
        <v>145</v>
      </c>
      <c r="F247" s="3">
        <v>45094</v>
      </c>
      <c r="G247" s="2" t="s">
        <v>441</v>
      </c>
      <c r="H247" s="2">
        <v>998631</v>
      </c>
      <c r="I247" s="2">
        <v>22013.52</v>
      </c>
      <c r="K247" s="2">
        <v>1981.22</v>
      </c>
      <c r="L247" s="2">
        <v>1981.22</v>
      </c>
      <c r="N247" s="2">
        <v>0</v>
      </c>
      <c r="O247" s="2">
        <v>3962.44</v>
      </c>
      <c r="P247" s="2">
        <v>3962.44</v>
      </c>
      <c r="Q247" s="2">
        <v>2.3053111055906E+23</v>
      </c>
      <c r="R247" s="4" t="s">
        <v>4</v>
      </c>
      <c r="S247" t="s">
        <v>389</v>
      </c>
    </row>
    <row r="248" spans="1:19" ht="36" hidden="1">
      <c r="A248" t="s">
        <v>947</v>
      </c>
      <c r="B248" s="2" t="s">
        <v>131</v>
      </c>
      <c r="C248" s="2">
        <v>3005910</v>
      </c>
      <c r="D248" s="2" t="s">
        <v>141</v>
      </c>
      <c r="E248" s="2" t="s">
        <v>142</v>
      </c>
      <c r="F248" s="3">
        <v>45096</v>
      </c>
      <c r="G248" s="2" t="s">
        <v>442</v>
      </c>
      <c r="H248" s="2">
        <v>998631</v>
      </c>
      <c r="I248" s="2">
        <v>13990.44</v>
      </c>
      <c r="K248" s="2">
        <v>1259.1400000000001</v>
      </c>
      <c r="L248" s="2">
        <v>1259.1400000000001</v>
      </c>
      <c r="N248" s="2">
        <v>0</v>
      </c>
      <c r="O248" s="2">
        <v>2518.2800000000002</v>
      </c>
      <c r="P248" s="2">
        <v>2518.2800000000002</v>
      </c>
      <c r="Q248" s="2">
        <v>2.3053114022005999E+23</v>
      </c>
      <c r="R248" s="4" t="s">
        <v>4</v>
      </c>
      <c r="S248" t="s">
        <v>389</v>
      </c>
    </row>
    <row r="249" spans="1:19" ht="36" hidden="1">
      <c r="A249" t="s">
        <v>947</v>
      </c>
      <c r="B249" s="2" t="s">
        <v>131</v>
      </c>
      <c r="C249" s="2">
        <v>3005915</v>
      </c>
      <c r="D249" s="2" t="s">
        <v>138</v>
      </c>
      <c r="E249" s="2" t="s">
        <v>139</v>
      </c>
      <c r="F249" s="3">
        <v>45096</v>
      </c>
      <c r="G249" s="2" t="s">
        <v>443</v>
      </c>
      <c r="H249" s="2">
        <v>998631</v>
      </c>
      <c r="I249" s="2">
        <v>13990.44</v>
      </c>
      <c r="K249" s="2">
        <v>1259.1400000000001</v>
      </c>
      <c r="L249" s="2">
        <v>1259.1400000000001</v>
      </c>
      <c r="N249" s="2">
        <v>0</v>
      </c>
      <c r="O249" s="2">
        <v>2518.2800000000002</v>
      </c>
      <c r="P249" s="2">
        <v>2518.2800000000002</v>
      </c>
      <c r="Q249" s="2">
        <v>2.3053114045406E+23</v>
      </c>
      <c r="R249" s="4" t="s">
        <v>4</v>
      </c>
      <c r="S249" t="s">
        <v>389</v>
      </c>
    </row>
    <row r="250" spans="1:19" ht="36" hidden="1">
      <c r="A250" t="s">
        <v>947</v>
      </c>
      <c r="B250" s="2" t="s">
        <v>131</v>
      </c>
      <c r="C250" s="2">
        <v>20062018</v>
      </c>
      <c r="D250" s="2" t="s">
        <v>132</v>
      </c>
      <c r="E250" s="2" t="s">
        <v>133</v>
      </c>
      <c r="F250" s="3">
        <v>45085</v>
      </c>
      <c r="G250" s="2" t="s">
        <v>444</v>
      </c>
      <c r="H250" s="2">
        <v>998631</v>
      </c>
      <c r="I250" s="2">
        <v>7385.2</v>
      </c>
      <c r="K250" s="2">
        <v>664.67</v>
      </c>
      <c r="L250" s="2">
        <v>664.67</v>
      </c>
      <c r="N250" s="2">
        <v>0</v>
      </c>
      <c r="O250" s="2">
        <v>1329.34</v>
      </c>
      <c r="P250" s="2">
        <v>1329.34</v>
      </c>
      <c r="Q250" s="2">
        <v>2.3053016581205999E+23</v>
      </c>
      <c r="R250" s="4" t="s">
        <v>4</v>
      </c>
      <c r="S250" t="s">
        <v>389</v>
      </c>
    </row>
    <row r="251" spans="1:19" ht="36" hidden="1">
      <c r="A251" t="s">
        <v>947</v>
      </c>
      <c r="B251" s="2" t="s">
        <v>131</v>
      </c>
      <c r="C251" s="2">
        <v>210011466</v>
      </c>
      <c r="D251" s="2" t="s">
        <v>150</v>
      </c>
      <c r="E251" s="2" t="s">
        <v>151</v>
      </c>
      <c r="F251" s="3">
        <v>45089</v>
      </c>
      <c r="G251" s="2" t="s">
        <v>445</v>
      </c>
      <c r="H251" s="2">
        <v>998631</v>
      </c>
      <c r="I251" s="2">
        <v>20527.599999999999</v>
      </c>
      <c r="K251" s="2">
        <v>1847.48</v>
      </c>
      <c r="L251" s="2">
        <v>1847.48</v>
      </c>
      <c r="N251" s="2">
        <v>0</v>
      </c>
      <c r="O251" s="2">
        <v>3694.96</v>
      </c>
      <c r="P251" s="2">
        <v>3694.96</v>
      </c>
      <c r="Q251" s="2">
        <v>2.3060112083206001E+23</v>
      </c>
      <c r="R251" s="4" t="s">
        <v>4</v>
      </c>
      <c r="S251" t="s">
        <v>389</v>
      </c>
    </row>
    <row r="252" spans="1:19" ht="36" hidden="1">
      <c r="A252" t="s">
        <v>947</v>
      </c>
      <c r="B252" s="2" t="s">
        <v>160</v>
      </c>
      <c r="C252" s="2">
        <v>373002301</v>
      </c>
      <c r="D252" s="2" t="s">
        <v>161</v>
      </c>
      <c r="E252" s="2" t="s">
        <v>162</v>
      </c>
      <c r="F252" s="3">
        <v>45096</v>
      </c>
      <c r="G252" s="2" t="s">
        <v>446</v>
      </c>
      <c r="H252" s="2">
        <v>998631</v>
      </c>
      <c r="I252" s="2">
        <v>12717.64</v>
      </c>
      <c r="K252" s="2">
        <v>1144.5899999999999</v>
      </c>
      <c r="L252" s="2">
        <v>1144.5899999999999</v>
      </c>
      <c r="N252" s="2">
        <v>0</v>
      </c>
      <c r="O252" s="2">
        <v>2289.1799999999998</v>
      </c>
      <c r="P252" s="2">
        <v>2289.1799999999998</v>
      </c>
      <c r="Q252" s="2">
        <v>2.30531151024083E+23</v>
      </c>
      <c r="R252" s="4" t="s">
        <v>4</v>
      </c>
      <c r="S252" t="s">
        <v>389</v>
      </c>
    </row>
    <row r="253" spans="1:19" ht="24" hidden="1">
      <c r="A253" t="s">
        <v>947</v>
      </c>
      <c r="B253" s="2" t="s">
        <v>164</v>
      </c>
      <c r="C253" s="2">
        <v>202026963</v>
      </c>
      <c r="D253" s="2" t="s">
        <v>165</v>
      </c>
      <c r="E253" s="2" t="s">
        <v>166</v>
      </c>
      <c r="F253" s="3">
        <v>45093</v>
      </c>
      <c r="G253" s="2" t="s">
        <v>447</v>
      </c>
      <c r="H253" s="2">
        <v>998631</v>
      </c>
      <c r="I253" s="2">
        <v>11618</v>
      </c>
      <c r="K253" s="2">
        <v>1045.6199999999999</v>
      </c>
      <c r="L253" s="2">
        <v>1045.6199999999999</v>
      </c>
      <c r="N253" s="2">
        <v>0</v>
      </c>
      <c r="O253" s="2">
        <v>2091.2399999999998</v>
      </c>
      <c r="P253" s="2">
        <v>2091.2399999999998</v>
      </c>
      <c r="Q253" s="2">
        <v>2.3060121155402201E+23</v>
      </c>
      <c r="R253" s="4" t="s">
        <v>4</v>
      </c>
      <c r="S253" t="s">
        <v>389</v>
      </c>
    </row>
    <row r="254" spans="1:19" ht="36" hidden="1">
      <c r="A254" t="s">
        <v>947</v>
      </c>
      <c r="B254" s="2" t="s">
        <v>164</v>
      </c>
      <c r="C254" s="2">
        <v>2010042424</v>
      </c>
      <c r="D254" s="2" t="s">
        <v>168</v>
      </c>
      <c r="E254" s="2" t="s">
        <v>169</v>
      </c>
      <c r="F254" s="3">
        <v>45094</v>
      </c>
      <c r="G254" s="2" t="s">
        <v>448</v>
      </c>
      <c r="H254" s="2">
        <v>998631</v>
      </c>
      <c r="I254" s="2">
        <v>2285.12</v>
      </c>
      <c r="K254" s="2">
        <v>205.66</v>
      </c>
      <c r="L254" s="2">
        <v>205.66</v>
      </c>
      <c r="N254" s="2">
        <v>0</v>
      </c>
      <c r="O254" s="2">
        <v>411.32</v>
      </c>
      <c r="P254" s="2">
        <v>411.32</v>
      </c>
      <c r="Q254" s="2">
        <v>2.30531200309022E+23</v>
      </c>
      <c r="R254" s="4" t="s">
        <v>4</v>
      </c>
      <c r="S254" t="s">
        <v>389</v>
      </c>
    </row>
    <row r="255" spans="1:19" ht="15" hidden="1">
      <c r="A255" t="s">
        <v>947</v>
      </c>
      <c r="B255" s="7" t="s">
        <v>13</v>
      </c>
      <c r="I255">
        <v>1655905.5399999963</v>
      </c>
      <c r="K255">
        <v>149031.67000000004</v>
      </c>
      <c r="L255">
        <v>149031.67000000004</v>
      </c>
      <c r="Q255">
        <v>298063.34000000008</v>
      </c>
      <c r="R255" s="4" t="s">
        <v>213</v>
      </c>
      <c r="S255" t="s">
        <v>389</v>
      </c>
    </row>
    <row r="256" spans="1:19" ht="15" hidden="1">
      <c r="A256" t="s">
        <v>947</v>
      </c>
      <c r="B256" s="7" t="s">
        <v>5</v>
      </c>
      <c r="I256">
        <v>879572.94000000041</v>
      </c>
      <c r="K256">
        <v>79161.509999999995</v>
      </c>
      <c r="L256">
        <v>79161.509999999995</v>
      </c>
      <c r="Q256">
        <v>158323.01999999999</v>
      </c>
      <c r="R256" s="4" t="s">
        <v>213</v>
      </c>
      <c r="S256" t="s">
        <v>389</v>
      </c>
    </row>
    <row r="257" spans="1:19" ht="15">
      <c r="A257" t="s">
        <v>947</v>
      </c>
      <c r="B257" s="7" t="s">
        <v>192</v>
      </c>
      <c r="I257">
        <v>836296.39999999932</v>
      </c>
      <c r="K257">
        <v>75266.689999999944</v>
      </c>
      <c r="L257">
        <v>75266.689999999944</v>
      </c>
      <c r="Q257">
        <v>150533.37999999989</v>
      </c>
      <c r="R257" s="4" t="s">
        <v>213</v>
      </c>
      <c r="S257" t="s">
        <v>389</v>
      </c>
    </row>
    <row r="258" spans="1:19" ht="15" hidden="1">
      <c r="A258" t="s">
        <v>947</v>
      </c>
      <c r="B258" s="7" t="s">
        <v>102</v>
      </c>
      <c r="I258">
        <v>596886.39000000013</v>
      </c>
      <c r="K258">
        <v>53719.950000000019</v>
      </c>
      <c r="L258">
        <v>53719.950000000019</v>
      </c>
      <c r="Q258">
        <v>107439.90000000004</v>
      </c>
      <c r="R258" s="4" t="s">
        <v>213</v>
      </c>
      <c r="S258" t="s">
        <v>389</v>
      </c>
    </row>
    <row r="259" spans="1:19" ht="15" hidden="1">
      <c r="A259" t="s">
        <v>947</v>
      </c>
      <c r="B259" s="7" t="s">
        <v>0</v>
      </c>
      <c r="I259">
        <v>1066102.4700000018</v>
      </c>
      <c r="K259">
        <v>95949.149999999907</v>
      </c>
      <c r="L259">
        <v>95949.149999999907</v>
      </c>
      <c r="Q259">
        <v>191898.29999999981</v>
      </c>
      <c r="R259" s="4" t="s">
        <v>213</v>
      </c>
      <c r="S259" t="s">
        <v>389</v>
      </c>
    </row>
    <row r="260" spans="1:19" ht="15" hidden="1">
      <c r="A260" t="s">
        <v>947</v>
      </c>
      <c r="B260" s="7" t="s">
        <v>190</v>
      </c>
      <c r="I260">
        <v>688385.92999999993</v>
      </c>
      <c r="K260">
        <v>61954.659999999996</v>
      </c>
      <c r="L260">
        <v>61954.659999999996</v>
      </c>
      <c r="Q260">
        <v>123909.31999999999</v>
      </c>
      <c r="R260" s="4" t="s">
        <v>213</v>
      </c>
      <c r="S260" t="s">
        <v>389</v>
      </c>
    </row>
    <row r="261" spans="1:19" ht="15" hidden="1">
      <c r="A261" t="s">
        <v>947</v>
      </c>
      <c r="B261" s="7" t="s">
        <v>73</v>
      </c>
      <c r="I261">
        <v>1180339.2199999988</v>
      </c>
      <c r="K261">
        <v>106230.78999999998</v>
      </c>
      <c r="L261">
        <v>106230.78999999998</v>
      </c>
      <c r="Q261">
        <v>212461.57999999996</v>
      </c>
      <c r="R261" s="4" t="s">
        <v>213</v>
      </c>
      <c r="S261" t="s">
        <v>389</v>
      </c>
    </row>
    <row r="262" spans="1:19" ht="15" hidden="1">
      <c r="A262" t="s">
        <v>947</v>
      </c>
      <c r="B262" s="7" t="s">
        <v>77</v>
      </c>
      <c r="I262">
        <v>1260442.9399999997</v>
      </c>
      <c r="K262">
        <v>113439.7899999998</v>
      </c>
      <c r="L262">
        <v>113439.7899999998</v>
      </c>
      <c r="Q262">
        <v>226879.57999999961</v>
      </c>
      <c r="R262" s="4" t="s">
        <v>213</v>
      </c>
      <c r="S262" t="s">
        <v>389</v>
      </c>
    </row>
    <row r="263" spans="1:19" ht="15" hidden="1">
      <c r="A263" t="s">
        <v>947</v>
      </c>
      <c r="B263" s="7" t="s">
        <v>84</v>
      </c>
      <c r="I263">
        <v>1028326.7399999995</v>
      </c>
      <c r="K263">
        <v>92549.409999999843</v>
      </c>
      <c r="L263">
        <v>92549.409999999843</v>
      </c>
      <c r="Q263">
        <v>185098.81999999969</v>
      </c>
      <c r="R263" s="4" t="s">
        <v>213</v>
      </c>
      <c r="S263" t="s">
        <v>389</v>
      </c>
    </row>
    <row r="264" spans="1:19" ht="15" hidden="1">
      <c r="A264" t="s">
        <v>947</v>
      </c>
      <c r="B264" s="7" t="s">
        <v>212</v>
      </c>
      <c r="I264">
        <v>281941.07000000007</v>
      </c>
      <c r="K264">
        <v>25374.670000000006</v>
      </c>
      <c r="L264">
        <v>25374.670000000006</v>
      </c>
      <c r="Q264">
        <v>50749.340000000011</v>
      </c>
      <c r="R264" s="4" t="s">
        <v>213</v>
      </c>
      <c r="S264" t="s">
        <v>389</v>
      </c>
    </row>
    <row r="265" spans="1:19" ht="15" hidden="1">
      <c r="A265" t="s">
        <v>947</v>
      </c>
      <c r="B265" s="7" t="s">
        <v>208</v>
      </c>
      <c r="I265">
        <v>167713.88000000003</v>
      </c>
      <c r="K265">
        <v>15094.24</v>
      </c>
      <c r="L265">
        <v>15094.24</v>
      </c>
      <c r="Q265">
        <v>30188.48</v>
      </c>
      <c r="R265" s="4" t="s">
        <v>213</v>
      </c>
      <c r="S265" t="s">
        <v>389</v>
      </c>
    </row>
    <row r="266" spans="1:19" ht="15" hidden="1">
      <c r="A266" t="s">
        <v>947</v>
      </c>
      <c r="B266" s="7" t="s">
        <v>195</v>
      </c>
      <c r="I266">
        <v>445100.05000000005</v>
      </c>
      <c r="K266">
        <v>40059.000000000029</v>
      </c>
      <c r="L266">
        <v>40059.000000000029</v>
      </c>
      <c r="Q266">
        <v>80118.000000000058</v>
      </c>
      <c r="R266" s="4" t="s">
        <v>213</v>
      </c>
      <c r="S266" t="s">
        <v>389</v>
      </c>
    </row>
    <row r="267" spans="1:19" ht="15" hidden="1">
      <c r="A267" t="s">
        <v>947</v>
      </c>
      <c r="B267" s="7" t="s">
        <v>55</v>
      </c>
      <c r="I267">
        <v>1430561.8800000006</v>
      </c>
      <c r="K267">
        <v>128750.55999999997</v>
      </c>
      <c r="L267">
        <v>128750.55999999997</v>
      </c>
      <c r="Q267">
        <v>257501.11999999994</v>
      </c>
      <c r="R267" s="4" t="s">
        <v>213</v>
      </c>
      <c r="S267" t="s">
        <v>389</v>
      </c>
    </row>
    <row r="268" spans="1:19" ht="15" hidden="1">
      <c r="A268" t="s">
        <v>947</v>
      </c>
      <c r="B268" s="7" t="s">
        <v>65</v>
      </c>
      <c r="I268">
        <v>311532.0300000002</v>
      </c>
      <c r="K268">
        <v>28037.969999999987</v>
      </c>
      <c r="L268">
        <v>28037.969999999987</v>
      </c>
      <c r="Q268">
        <v>56075.939999999973</v>
      </c>
      <c r="R268" s="4" t="s">
        <v>213</v>
      </c>
      <c r="S268" t="s">
        <v>389</v>
      </c>
    </row>
    <row r="269" spans="1:19" ht="15" hidden="1">
      <c r="A269" t="s">
        <v>947</v>
      </c>
      <c r="B269" s="7" t="s">
        <v>211</v>
      </c>
      <c r="I269">
        <v>179279.19</v>
      </c>
      <c r="K269">
        <v>16135.139999999998</v>
      </c>
      <c r="L269">
        <v>16135.139999999998</v>
      </c>
      <c r="Q269">
        <v>32270.279999999995</v>
      </c>
      <c r="R269" s="4" t="s">
        <v>213</v>
      </c>
      <c r="S269" t="s">
        <v>389</v>
      </c>
    </row>
    <row r="270" spans="1:19" ht="15" hidden="1">
      <c r="A270" t="s">
        <v>947</v>
      </c>
      <c r="B270" s="7" t="s">
        <v>160</v>
      </c>
      <c r="I270">
        <v>281089.32</v>
      </c>
      <c r="K270">
        <v>25298.01</v>
      </c>
      <c r="L270">
        <v>25298.01</v>
      </c>
      <c r="Q270">
        <v>50596.02</v>
      </c>
      <c r="R270" s="4" t="s">
        <v>213</v>
      </c>
      <c r="S270" t="s">
        <v>389</v>
      </c>
    </row>
    <row r="271" spans="1:19" ht="15" hidden="1">
      <c r="A271" t="s">
        <v>947</v>
      </c>
      <c r="B271" s="7" t="s">
        <v>123</v>
      </c>
      <c r="I271">
        <v>295597.73000000004</v>
      </c>
      <c r="K271">
        <v>26603.849999999988</v>
      </c>
      <c r="L271">
        <v>26603.849999999988</v>
      </c>
      <c r="Q271">
        <v>53207.699999999975</v>
      </c>
      <c r="R271" s="4" t="s">
        <v>213</v>
      </c>
      <c r="S271" t="s">
        <v>389</v>
      </c>
    </row>
    <row r="272" spans="1:19" ht="15" hidden="1">
      <c r="A272" t="s">
        <v>947</v>
      </c>
      <c r="B272" s="7" t="s">
        <v>131</v>
      </c>
      <c r="I272">
        <v>1552669.5400000035</v>
      </c>
      <c r="K272">
        <v>139740.27999999977</v>
      </c>
      <c r="L272">
        <v>139740.27999999977</v>
      </c>
      <c r="Q272">
        <v>279480.55999999953</v>
      </c>
      <c r="R272" s="4" t="s">
        <v>213</v>
      </c>
      <c r="S272" t="s">
        <v>389</v>
      </c>
    </row>
    <row r="273" spans="1:19" ht="15" hidden="1">
      <c r="A273" t="s">
        <v>947</v>
      </c>
      <c r="B273" s="7" t="s">
        <v>209</v>
      </c>
      <c r="I273">
        <v>317132.57999999984</v>
      </c>
      <c r="K273">
        <v>28541.919999999995</v>
      </c>
      <c r="L273">
        <v>28541.919999999995</v>
      </c>
      <c r="Q273">
        <v>57083.839999999989</v>
      </c>
      <c r="R273" s="4" t="s">
        <v>213</v>
      </c>
      <c r="S273" t="s">
        <v>389</v>
      </c>
    </row>
    <row r="274" spans="1:19" ht="15" hidden="1">
      <c r="A274" t="s">
        <v>947</v>
      </c>
      <c r="B274" s="7" t="s">
        <v>196</v>
      </c>
      <c r="I274">
        <v>444026.44999999984</v>
      </c>
      <c r="K274">
        <v>39962.380000000005</v>
      </c>
      <c r="L274">
        <v>39962.380000000005</v>
      </c>
      <c r="Q274">
        <v>79924.760000000009</v>
      </c>
      <c r="R274" s="4" t="s">
        <v>213</v>
      </c>
      <c r="S274" t="s">
        <v>389</v>
      </c>
    </row>
    <row r="275" spans="1:19" ht="15" hidden="1">
      <c r="A275" t="s">
        <v>947</v>
      </c>
      <c r="B275" s="7" t="s">
        <v>111</v>
      </c>
      <c r="I275">
        <v>645949.0900000002</v>
      </c>
      <c r="K275">
        <v>58135.389999999992</v>
      </c>
      <c r="L275">
        <v>58135.389999999992</v>
      </c>
      <c r="Q275">
        <v>116270.77999999998</v>
      </c>
      <c r="R275" s="4" t="s">
        <v>213</v>
      </c>
      <c r="S275" t="s">
        <v>389</v>
      </c>
    </row>
    <row r="276" spans="1:19" ht="15" hidden="1">
      <c r="A276" t="s">
        <v>947</v>
      </c>
      <c r="B276" s="7" t="s">
        <v>194</v>
      </c>
      <c r="I276">
        <v>174011.59</v>
      </c>
      <c r="K276">
        <v>15661.039999999999</v>
      </c>
      <c r="L276">
        <v>15661.039999999999</v>
      </c>
      <c r="Q276">
        <v>31322.079999999998</v>
      </c>
      <c r="R276" s="4" t="s">
        <v>213</v>
      </c>
      <c r="S276" t="s">
        <v>389</v>
      </c>
    </row>
    <row r="277" spans="1:19" ht="15" hidden="1">
      <c r="A277" t="s">
        <v>947</v>
      </c>
      <c r="B277" s="7" t="s">
        <v>203</v>
      </c>
      <c r="I277">
        <v>261713.55000000002</v>
      </c>
      <c r="K277">
        <v>23554.210000000003</v>
      </c>
      <c r="L277">
        <v>23554.210000000003</v>
      </c>
      <c r="Q277">
        <v>47108.420000000006</v>
      </c>
      <c r="R277" s="4" t="s">
        <v>213</v>
      </c>
      <c r="S277" t="s">
        <v>389</v>
      </c>
    </row>
    <row r="278" spans="1:19" ht="15" hidden="1">
      <c r="A278" t="s">
        <v>947</v>
      </c>
      <c r="B278" s="7" t="s">
        <v>69</v>
      </c>
      <c r="I278">
        <v>829391.2799999991</v>
      </c>
      <c r="K278">
        <v>74645.240000000049</v>
      </c>
      <c r="L278">
        <v>74645.240000000049</v>
      </c>
      <c r="Q278">
        <v>149290.4800000001</v>
      </c>
      <c r="R278" s="4" t="s">
        <v>213</v>
      </c>
      <c r="S278" t="s">
        <v>389</v>
      </c>
    </row>
    <row r="279" spans="1:19" ht="15" hidden="1">
      <c r="A279" t="s">
        <v>947</v>
      </c>
      <c r="B279" s="7" t="s">
        <v>193</v>
      </c>
      <c r="I279">
        <v>56772.340000000011</v>
      </c>
      <c r="K279">
        <v>5109.5200000000013</v>
      </c>
      <c r="L279">
        <v>5109.5200000000013</v>
      </c>
      <c r="Q279">
        <v>10219.040000000003</v>
      </c>
      <c r="R279" s="4" t="s">
        <v>213</v>
      </c>
      <c r="S279" t="s">
        <v>389</v>
      </c>
    </row>
    <row r="280" spans="1:19" ht="15" hidden="1">
      <c r="A280" t="s">
        <v>947</v>
      </c>
      <c r="B280" s="7" t="s">
        <v>32</v>
      </c>
      <c r="I280">
        <v>2114421.8399999989</v>
      </c>
      <c r="K280">
        <v>190297.99999999985</v>
      </c>
      <c r="L280">
        <v>190297.99999999985</v>
      </c>
      <c r="Q280">
        <v>380595.99999999971</v>
      </c>
      <c r="R280" s="4" t="s">
        <v>213</v>
      </c>
      <c r="S280" t="s">
        <v>389</v>
      </c>
    </row>
    <row r="281" spans="1:19" ht="15" hidden="1">
      <c r="A281" t="s">
        <v>947</v>
      </c>
      <c r="B281" s="7" t="s">
        <v>201</v>
      </c>
      <c r="I281">
        <v>212726.57000000009</v>
      </c>
      <c r="K281">
        <v>19145.45</v>
      </c>
      <c r="L281">
        <v>19145.45</v>
      </c>
      <c r="Q281">
        <v>38290.9</v>
      </c>
      <c r="R281" s="4" t="s">
        <v>213</v>
      </c>
      <c r="S281" t="s">
        <v>389</v>
      </c>
    </row>
    <row r="282" spans="1:19" ht="15" hidden="1">
      <c r="A282" t="s">
        <v>947</v>
      </c>
      <c r="B282" s="7" t="s">
        <v>204</v>
      </c>
      <c r="I282">
        <v>209073.67000000004</v>
      </c>
      <c r="K282">
        <v>18816.649999999991</v>
      </c>
      <c r="L282">
        <v>18816.649999999991</v>
      </c>
      <c r="Q282">
        <v>37633.299999999981</v>
      </c>
      <c r="R282" s="4" t="s">
        <v>213</v>
      </c>
      <c r="S282" t="s">
        <v>389</v>
      </c>
    </row>
    <row r="283" spans="1:19" ht="15" hidden="1">
      <c r="A283" t="s">
        <v>947</v>
      </c>
      <c r="B283" s="7" t="s">
        <v>198</v>
      </c>
      <c r="I283">
        <v>156398.99999999997</v>
      </c>
      <c r="K283">
        <v>14075.909999999998</v>
      </c>
      <c r="L283">
        <v>14075.909999999998</v>
      </c>
      <c r="Q283">
        <v>28151.819999999996</v>
      </c>
      <c r="R283" s="4" t="s">
        <v>213</v>
      </c>
      <c r="S283" t="s">
        <v>389</v>
      </c>
    </row>
    <row r="284" spans="1:19" ht="15" hidden="1">
      <c r="A284" t="s">
        <v>947</v>
      </c>
      <c r="B284" s="7" t="s">
        <v>45</v>
      </c>
      <c r="I284">
        <v>1126971.4800000018</v>
      </c>
      <c r="K284">
        <v>101427.31000000003</v>
      </c>
      <c r="L284">
        <v>101427.31000000003</v>
      </c>
      <c r="Q284">
        <v>202854.62000000005</v>
      </c>
      <c r="R284" s="4" t="s">
        <v>213</v>
      </c>
      <c r="S284" t="s">
        <v>389</v>
      </c>
    </row>
    <row r="285" spans="1:19" ht="15" hidden="1">
      <c r="A285" t="s">
        <v>947</v>
      </c>
      <c r="B285" s="7" t="s">
        <v>197</v>
      </c>
      <c r="I285">
        <v>142723.62999999998</v>
      </c>
      <c r="K285">
        <v>12845.149999999994</v>
      </c>
      <c r="L285">
        <v>12845.149999999994</v>
      </c>
      <c r="Q285">
        <v>25690.299999999988</v>
      </c>
      <c r="R285" s="4" t="s">
        <v>213</v>
      </c>
      <c r="S285" t="s">
        <v>389</v>
      </c>
    </row>
    <row r="286" spans="1:19" ht="15" hidden="1">
      <c r="A286" t="s">
        <v>947</v>
      </c>
      <c r="B286" s="7" t="s">
        <v>202</v>
      </c>
      <c r="I286">
        <v>461446.33000000007</v>
      </c>
      <c r="K286">
        <v>41530.169999999969</v>
      </c>
      <c r="L286">
        <v>41530.169999999969</v>
      </c>
      <c r="Q286">
        <v>83060.339999999938</v>
      </c>
      <c r="R286" s="4" t="s">
        <v>213</v>
      </c>
      <c r="S286" t="s">
        <v>389</v>
      </c>
    </row>
    <row r="287" spans="1:19" ht="15" hidden="1">
      <c r="A287" t="s">
        <v>947</v>
      </c>
      <c r="B287" s="7" t="s">
        <v>115</v>
      </c>
      <c r="I287">
        <v>263428.52000000014</v>
      </c>
      <c r="K287">
        <v>23708.59</v>
      </c>
      <c r="L287">
        <v>23708.59</v>
      </c>
      <c r="Q287">
        <v>47417.18</v>
      </c>
      <c r="R287" s="4" t="s">
        <v>213</v>
      </c>
      <c r="S287" t="s">
        <v>389</v>
      </c>
    </row>
    <row r="288" spans="1:19" ht="15" hidden="1">
      <c r="A288" t="s">
        <v>947</v>
      </c>
      <c r="B288" s="7" t="s">
        <v>156</v>
      </c>
      <c r="I288">
        <v>75633.61</v>
      </c>
      <c r="K288">
        <v>6807.02</v>
      </c>
      <c r="L288">
        <v>6807.02</v>
      </c>
      <c r="Q288">
        <v>13614.04</v>
      </c>
      <c r="R288" s="4" t="s">
        <v>213</v>
      </c>
      <c r="S288" t="s">
        <v>389</v>
      </c>
    </row>
    <row r="289" spans="1:19" ht="15" hidden="1">
      <c r="A289" t="s">
        <v>947</v>
      </c>
      <c r="B289" s="7" t="s">
        <v>119</v>
      </c>
      <c r="I289">
        <v>561934.04</v>
      </c>
      <c r="K289">
        <v>50574.099999999991</v>
      </c>
      <c r="L289">
        <v>50574.099999999991</v>
      </c>
      <c r="Q289">
        <v>101148.19999999998</v>
      </c>
      <c r="R289" s="4" t="s">
        <v>213</v>
      </c>
      <c r="S289" t="s">
        <v>389</v>
      </c>
    </row>
    <row r="290" spans="1:19" ht="15" hidden="1">
      <c r="A290" t="s">
        <v>947</v>
      </c>
      <c r="B290" s="7" t="s">
        <v>207</v>
      </c>
      <c r="I290">
        <v>125342.97</v>
      </c>
      <c r="K290">
        <v>11280.87</v>
      </c>
      <c r="L290">
        <v>11280.87</v>
      </c>
      <c r="Q290">
        <v>22561.74</v>
      </c>
      <c r="R290" s="4" t="s">
        <v>213</v>
      </c>
      <c r="S290" t="s">
        <v>389</v>
      </c>
    </row>
    <row r="291" spans="1:19" ht="15" hidden="1">
      <c r="A291" t="s">
        <v>947</v>
      </c>
      <c r="B291" s="7" t="s">
        <v>25</v>
      </c>
      <c r="I291">
        <v>3407114.35</v>
      </c>
      <c r="K291">
        <v>306640.31999999989</v>
      </c>
      <c r="L291">
        <v>306640.31999999989</v>
      </c>
      <c r="Q291">
        <v>613280.63999999978</v>
      </c>
      <c r="R291" s="4" t="s">
        <v>213</v>
      </c>
      <c r="S291" t="s">
        <v>389</v>
      </c>
    </row>
    <row r="292" spans="1:19" ht="15" hidden="1">
      <c r="A292" t="s">
        <v>947</v>
      </c>
      <c r="B292" s="7" t="s">
        <v>164</v>
      </c>
      <c r="I292">
        <v>206840.91000000006</v>
      </c>
      <c r="K292">
        <v>18615.710000000006</v>
      </c>
      <c r="L292">
        <v>18615.710000000006</v>
      </c>
      <c r="Q292">
        <v>37231.420000000013</v>
      </c>
      <c r="R292" s="4" t="s">
        <v>213</v>
      </c>
      <c r="S292" t="s">
        <v>389</v>
      </c>
    </row>
    <row r="293" spans="1:19" ht="15" hidden="1">
      <c r="A293" t="s">
        <v>947</v>
      </c>
      <c r="B293" s="7" t="s">
        <v>127</v>
      </c>
      <c r="I293">
        <v>1272971.7800000019</v>
      </c>
      <c r="K293">
        <v>114567.36999999979</v>
      </c>
      <c r="L293">
        <v>114567.36999999979</v>
      </c>
      <c r="Q293">
        <v>229134.73999999958</v>
      </c>
      <c r="R293" s="4" t="s">
        <v>213</v>
      </c>
      <c r="S293" t="s">
        <v>389</v>
      </c>
    </row>
    <row r="294" spans="1:19" ht="15" hidden="1">
      <c r="A294" t="s">
        <v>947</v>
      </c>
      <c r="B294" s="7" t="s">
        <v>200</v>
      </c>
      <c r="I294">
        <v>588396.47999999986</v>
      </c>
      <c r="K294">
        <v>52955.700000000019</v>
      </c>
      <c r="L294">
        <v>52955.700000000019</v>
      </c>
      <c r="Q294">
        <v>105911.40000000004</v>
      </c>
      <c r="R294" s="4" t="s">
        <v>213</v>
      </c>
      <c r="S294" t="s">
        <v>389</v>
      </c>
    </row>
    <row r="295" spans="1:19" ht="15" hidden="1">
      <c r="A295" t="s">
        <v>947</v>
      </c>
      <c r="B295" s="7" t="s">
        <v>9</v>
      </c>
      <c r="I295">
        <v>487294.09999999986</v>
      </c>
      <c r="K295">
        <v>43856.420000000006</v>
      </c>
      <c r="L295">
        <v>43856.420000000006</v>
      </c>
      <c r="Q295">
        <v>87712.840000000011</v>
      </c>
      <c r="R295" s="4" t="s">
        <v>213</v>
      </c>
      <c r="S295" t="s">
        <v>389</v>
      </c>
    </row>
    <row r="296" spans="1:19" ht="15" hidden="1">
      <c r="A296" t="s">
        <v>947</v>
      </c>
      <c r="B296" s="7" t="s">
        <v>205</v>
      </c>
      <c r="I296">
        <v>296125.87</v>
      </c>
      <c r="K296">
        <v>26651.310000000009</v>
      </c>
      <c r="L296">
        <v>26651.310000000009</v>
      </c>
      <c r="Q296">
        <v>53302.620000000017</v>
      </c>
      <c r="R296" s="4" t="s">
        <v>213</v>
      </c>
      <c r="S296" t="s">
        <v>389</v>
      </c>
    </row>
    <row r="297" spans="1:19" ht="15" hidden="1">
      <c r="A297" t="s">
        <v>947</v>
      </c>
      <c r="B297" s="7" t="s">
        <v>210</v>
      </c>
      <c r="I297">
        <v>231448.52999999997</v>
      </c>
      <c r="K297">
        <v>20830.36</v>
      </c>
      <c r="L297">
        <v>20830.36</v>
      </c>
      <c r="Q297">
        <v>41660.720000000001</v>
      </c>
      <c r="R297" s="4" t="s">
        <v>213</v>
      </c>
      <c r="S297" t="s">
        <v>389</v>
      </c>
    </row>
    <row r="298" spans="1:19" ht="15" hidden="1">
      <c r="A298" t="s">
        <v>947</v>
      </c>
      <c r="B298" s="7" t="s">
        <v>199</v>
      </c>
      <c r="I298">
        <v>693764.21999999974</v>
      </c>
      <c r="K298">
        <v>62438.830000000024</v>
      </c>
      <c r="L298">
        <v>62438.830000000024</v>
      </c>
      <c r="Q298">
        <v>124877.66000000005</v>
      </c>
      <c r="R298" s="4" t="s">
        <v>213</v>
      </c>
      <c r="S298" t="s">
        <v>389</v>
      </c>
    </row>
    <row r="299" spans="1:19" ht="60" hidden="1">
      <c r="A299" t="s">
        <v>947</v>
      </c>
      <c r="B299" s="2" t="s">
        <v>0</v>
      </c>
      <c r="C299" s="2">
        <v>208041295</v>
      </c>
      <c r="D299" s="2" t="s">
        <v>1</v>
      </c>
      <c r="E299" s="2" t="s">
        <v>2</v>
      </c>
      <c r="F299" s="3">
        <v>45097</v>
      </c>
      <c r="G299" s="2" t="s">
        <v>390</v>
      </c>
      <c r="H299" s="2">
        <v>998631</v>
      </c>
      <c r="I299" s="2">
        <v>2551.52</v>
      </c>
      <c r="K299" s="2">
        <v>229.64</v>
      </c>
      <c r="L299" s="2">
        <v>229.64</v>
      </c>
      <c r="M299" s="2">
        <v>0</v>
      </c>
      <c r="N299" s="2">
        <v>459.28</v>
      </c>
      <c r="O299" s="2">
        <v>0</v>
      </c>
      <c r="P299" s="2">
        <v>459.28</v>
      </c>
      <c r="Q299" s="2">
        <v>125595</v>
      </c>
      <c r="R299" s="2" t="s">
        <v>4</v>
      </c>
      <c r="S299" t="s">
        <v>511</v>
      </c>
    </row>
    <row r="300" spans="1:19" ht="84" hidden="1">
      <c r="A300" t="s">
        <v>947</v>
      </c>
      <c r="B300" s="2" t="s">
        <v>5</v>
      </c>
      <c r="C300" s="2">
        <v>1050031565</v>
      </c>
      <c r="D300" s="2" t="s">
        <v>312</v>
      </c>
      <c r="E300" s="2" t="s">
        <v>313</v>
      </c>
      <c r="F300" s="3">
        <v>45137</v>
      </c>
      <c r="G300" s="2" t="s">
        <v>449</v>
      </c>
      <c r="H300" s="2">
        <v>998631</v>
      </c>
      <c r="I300" s="2">
        <v>281.10000000000002</v>
      </c>
      <c r="K300" s="2">
        <v>25.3</v>
      </c>
      <c r="L300" s="2">
        <v>25.3</v>
      </c>
      <c r="M300" s="2">
        <v>0</v>
      </c>
      <c r="N300" s="2">
        <v>50.6</v>
      </c>
      <c r="O300" s="2">
        <v>0</v>
      </c>
      <c r="P300" s="2">
        <v>50.6</v>
      </c>
      <c r="Q300" s="2">
        <v>332</v>
      </c>
      <c r="R300" s="2" t="s">
        <v>4</v>
      </c>
      <c r="S300" t="s">
        <v>511</v>
      </c>
    </row>
    <row r="301" spans="1:19" ht="36" hidden="1">
      <c r="A301" t="s">
        <v>947</v>
      </c>
      <c r="B301" s="2" t="s">
        <v>5</v>
      </c>
      <c r="C301" s="2">
        <v>105008650</v>
      </c>
      <c r="D301" s="2" t="s">
        <v>6</v>
      </c>
      <c r="E301" s="2" t="s">
        <v>7</v>
      </c>
      <c r="F301" s="3">
        <v>45120</v>
      </c>
      <c r="G301" s="2" t="s">
        <v>450</v>
      </c>
      <c r="H301" s="2">
        <v>998631</v>
      </c>
      <c r="I301" s="2">
        <v>22676.560000000001</v>
      </c>
      <c r="K301" s="2">
        <v>2040.89</v>
      </c>
      <c r="L301" s="2">
        <v>2040.89</v>
      </c>
      <c r="M301" s="2">
        <v>0</v>
      </c>
      <c r="N301" s="2">
        <v>4081.78</v>
      </c>
      <c r="O301" s="2">
        <v>0</v>
      </c>
      <c r="P301" s="2">
        <v>4081.78</v>
      </c>
      <c r="Q301" s="2">
        <v>224549</v>
      </c>
      <c r="R301" s="2" t="s">
        <v>4</v>
      </c>
      <c r="S301" t="s">
        <v>511</v>
      </c>
    </row>
    <row r="302" spans="1:19" ht="36" hidden="1">
      <c r="A302" t="s">
        <v>947</v>
      </c>
      <c r="B302" s="2" t="s">
        <v>5</v>
      </c>
      <c r="C302" s="2">
        <v>1210021554</v>
      </c>
      <c r="D302" s="2" t="s">
        <v>316</v>
      </c>
      <c r="E302" s="2" t="s">
        <v>317</v>
      </c>
      <c r="F302" s="3">
        <v>45112</v>
      </c>
      <c r="G302" s="2" t="s">
        <v>451</v>
      </c>
      <c r="H302" s="2">
        <v>998631</v>
      </c>
      <c r="I302" s="2">
        <v>456.73</v>
      </c>
      <c r="K302" s="2">
        <v>41.11</v>
      </c>
      <c r="L302" s="2">
        <v>41.11</v>
      </c>
      <c r="M302" s="2">
        <v>0</v>
      </c>
      <c r="N302" s="2">
        <v>82.22</v>
      </c>
      <c r="O302" s="2">
        <v>0</v>
      </c>
      <c r="P302" s="2">
        <v>82.22</v>
      </c>
      <c r="Q302" s="2">
        <v>539</v>
      </c>
      <c r="R302" s="2" t="s">
        <v>4</v>
      </c>
      <c r="S302" t="s">
        <v>511</v>
      </c>
    </row>
    <row r="303" spans="1:19" ht="48" hidden="1">
      <c r="A303" t="s">
        <v>947</v>
      </c>
      <c r="B303" s="2" t="s">
        <v>5</v>
      </c>
      <c r="C303" s="2">
        <v>1210021543</v>
      </c>
      <c r="D303" s="2" t="s">
        <v>319</v>
      </c>
      <c r="E303" s="2" t="s">
        <v>317</v>
      </c>
      <c r="F303" s="3">
        <v>45108</v>
      </c>
      <c r="G303" s="2" t="s">
        <v>452</v>
      </c>
      <c r="H303" s="2">
        <v>998631</v>
      </c>
      <c r="I303" s="2">
        <v>282.08999999999997</v>
      </c>
      <c r="K303" s="2">
        <v>25.39</v>
      </c>
      <c r="L303" s="2">
        <v>25.39</v>
      </c>
      <c r="M303" s="2">
        <v>0</v>
      </c>
      <c r="N303" s="2">
        <v>50.78</v>
      </c>
      <c r="O303" s="2">
        <v>0</v>
      </c>
      <c r="P303" s="2">
        <v>50.78</v>
      </c>
      <c r="Q303" s="2">
        <v>551</v>
      </c>
      <c r="R303" s="2" t="s">
        <v>4</v>
      </c>
      <c r="S303" t="s">
        <v>511</v>
      </c>
    </row>
    <row r="304" spans="1:19" ht="48" hidden="1">
      <c r="A304" t="s">
        <v>947</v>
      </c>
      <c r="B304" s="2" t="s">
        <v>9</v>
      </c>
      <c r="C304" s="2">
        <v>315005581</v>
      </c>
      <c r="D304" s="2" t="s">
        <v>10</v>
      </c>
      <c r="E304" s="2" t="s">
        <v>11</v>
      </c>
      <c r="F304" s="3">
        <v>45118</v>
      </c>
      <c r="G304" s="2" t="s">
        <v>453</v>
      </c>
      <c r="H304" s="2">
        <v>998631</v>
      </c>
      <c r="I304" s="2">
        <v>4733.04</v>
      </c>
      <c r="K304" s="2">
        <v>425.97</v>
      </c>
      <c r="L304" s="2">
        <v>425.97</v>
      </c>
      <c r="M304" s="2">
        <v>0</v>
      </c>
      <c r="N304" s="2">
        <v>851.94</v>
      </c>
      <c r="O304" s="2">
        <v>0</v>
      </c>
      <c r="P304" s="2">
        <v>851.94</v>
      </c>
      <c r="Q304" s="2">
        <v>12512</v>
      </c>
      <c r="R304" s="2" t="s">
        <v>4</v>
      </c>
      <c r="S304" t="s">
        <v>511</v>
      </c>
    </row>
    <row r="305" spans="1:19" ht="48" hidden="1">
      <c r="A305" t="s">
        <v>947</v>
      </c>
      <c r="B305" s="2" t="s">
        <v>9</v>
      </c>
      <c r="C305" s="2">
        <v>315005580</v>
      </c>
      <c r="D305" s="2" t="s">
        <v>10</v>
      </c>
      <c r="E305" s="2" t="s">
        <v>11</v>
      </c>
      <c r="F305" s="3">
        <v>45118</v>
      </c>
      <c r="G305" s="2" t="s">
        <v>454</v>
      </c>
      <c r="H305" s="2">
        <v>998631</v>
      </c>
      <c r="I305" s="2">
        <v>8999.8799999999992</v>
      </c>
      <c r="K305" s="2">
        <v>809.99</v>
      </c>
      <c r="L305" s="2">
        <v>809.99</v>
      </c>
      <c r="M305" s="2">
        <v>0</v>
      </c>
      <c r="N305" s="2">
        <v>1619.98</v>
      </c>
      <c r="O305" s="2">
        <v>0</v>
      </c>
      <c r="P305" s="2">
        <v>1619.98</v>
      </c>
      <c r="Q305" s="2">
        <v>26346</v>
      </c>
      <c r="R305" s="2" t="s">
        <v>4</v>
      </c>
      <c r="S305" t="s">
        <v>511</v>
      </c>
    </row>
    <row r="306" spans="1:19" ht="48" hidden="1">
      <c r="A306" t="s">
        <v>947</v>
      </c>
      <c r="B306" s="2" t="s">
        <v>13</v>
      </c>
      <c r="C306" s="2">
        <v>260016849</v>
      </c>
      <c r="D306" s="2" t="s">
        <v>14</v>
      </c>
      <c r="E306" s="2" t="s">
        <v>15</v>
      </c>
      <c r="F306" s="3">
        <v>45119</v>
      </c>
      <c r="G306" s="2" t="s">
        <v>455</v>
      </c>
      <c r="H306" s="2">
        <v>998631</v>
      </c>
      <c r="I306" s="2">
        <v>10280.08</v>
      </c>
      <c r="K306" s="2">
        <v>925.21</v>
      </c>
      <c r="L306" s="2">
        <v>925.21</v>
      </c>
      <c r="M306" s="2">
        <v>0</v>
      </c>
      <c r="N306" s="2">
        <v>1850.42</v>
      </c>
      <c r="O306" s="2">
        <v>0</v>
      </c>
      <c r="P306" s="2">
        <v>1850.42</v>
      </c>
      <c r="Q306" s="2">
        <v>74548</v>
      </c>
      <c r="R306" s="2" t="s">
        <v>4</v>
      </c>
      <c r="S306" t="s">
        <v>511</v>
      </c>
    </row>
    <row r="307" spans="1:19" ht="48" hidden="1">
      <c r="A307" t="s">
        <v>947</v>
      </c>
      <c r="B307" s="2" t="s">
        <v>13</v>
      </c>
      <c r="C307" s="2">
        <v>530031287</v>
      </c>
      <c r="D307" s="2" t="s">
        <v>23</v>
      </c>
      <c r="E307" s="2" t="s">
        <v>21</v>
      </c>
      <c r="F307" s="3">
        <v>45127</v>
      </c>
      <c r="G307" s="2" t="s">
        <v>456</v>
      </c>
      <c r="H307" s="2">
        <v>998631</v>
      </c>
      <c r="I307" s="2">
        <v>9386.16</v>
      </c>
      <c r="K307" s="2">
        <v>844.75</v>
      </c>
      <c r="L307" s="2">
        <v>844.75</v>
      </c>
      <c r="M307" s="2">
        <v>0</v>
      </c>
      <c r="N307" s="2">
        <v>1689.5</v>
      </c>
      <c r="O307" s="2">
        <v>0</v>
      </c>
      <c r="P307" s="2">
        <v>1689.5</v>
      </c>
      <c r="Q307" s="2">
        <v>218807</v>
      </c>
      <c r="R307" s="2" t="s">
        <v>4</v>
      </c>
      <c r="S307" t="s">
        <v>511</v>
      </c>
    </row>
    <row r="308" spans="1:19" ht="24" hidden="1">
      <c r="A308" t="s">
        <v>947</v>
      </c>
      <c r="B308" s="2" t="s">
        <v>13</v>
      </c>
      <c r="C308" s="2">
        <v>530031274</v>
      </c>
      <c r="D308" s="2" t="s">
        <v>20</v>
      </c>
      <c r="E308" s="2" t="s">
        <v>21</v>
      </c>
      <c r="F308" s="3">
        <v>45127</v>
      </c>
      <c r="G308" s="2" t="s">
        <v>457</v>
      </c>
      <c r="H308" s="2">
        <v>998631</v>
      </c>
      <c r="I308" s="2">
        <v>9309.2000000000007</v>
      </c>
      <c r="K308" s="2">
        <v>837.83</v>
      </c>
      <c r="L308" s="2">
        <v>837.83</v>
      </c>
      <c r="M308" s="2">
        <v>0</v>
      </c>
      <c r="N308" s="2">
        <v>1675.66</v>
      </c>
      <c r="O308" s="2">
        <v>0</v>
      </c>
      <c r="P308" s="2">
        <v>1675.66</v>
      </c>
      <c r="Q308" s="2">
        <v>318860</v>
      </c>
      <c r="R308" s="2" t="s">
        <v>4</v>
      </c>
      <c r="S308" t="s">
        <v>511</v>
      </c>
    </row>
    <row r="309" spans="1:19" ht="36" hidden="1">
      <c r="A309" t="s">
        <v>947</v>
      </c>
      <c r="B309" s="2" t="s">
        <v>13</v>
      </c>
      <c r="C309" s="2">
        <v>45005201</v>
      </c>
      <c r="D309" s="2" t="s">
        <v>17</v>
      </c>
      <c r="E309" s="2" t="s">
        <v>18</v>
      </c>
      <c r="F309" s="3">
        <v>45124</v>
      </c>
      <c r="G309" s="2" t="s">
        <v>458</v>
      </c>
      <c r="H309" s="2">
        <v>998631</v>
      </c>
      <c r="I309" s="2">
        <v>14545.44</v>
      </c>
      <c r="K309" s="2">
        <v>1309.0899999999999</v>
      </c>
      <c r="L309" s="2">
        <v>1309.0899999999999</v>
      </c>
      <c r="M309" s="2">
        <v>0</v>
      </c>
      <c r="N309" s="2">
        <v>2618.1799999999998</v>
      </c>
      <c r="O309" s="2">
        <v>0</v>
      </c>
      <c r="P309" s="2">
        <v>2618.1799999999998</v>
      </c>
      <c r="Q309" s="2">
        <v>37102</v>
      </c>
      <c r="R309" s="2" t="s">
        <v>4</v>
      </c>
      <c r="S309" t="s">
        <v>511</v>
      </c>
    </row>
    <row r="310" spans="1:19" ht="36" hidden="1">
      <c r="A310" t="s">
        <v>947</v>
      </c>
      <c r="B310" s="2" t="s">
        <v>25</v>
      </c>
      <c r="C310" s="2">
        <v>166008270</v>
      </c>
      <c r="D310" s="2" t="s">
        <v>26</v>
      </c>
      <c r="E310" s="2" t="s">
        <v>27</v>
      </c>
      <c r="F310" s="3">
        <v>45112</v>
      </c>
      <c r="G310" s="2" t="s">
        <v>459</v>
      </c>
      <c r="H310" s="2">
        <v>998631</v>
      </c>
      <c r="I310" s="2">
        <v>15104.88</v>
      </c>
      <c r="K310" s="2">
        <v>1359.44</v>
      </c>
      <c r="L310" s="2">
        <v>1359.44</v>
      </c>
      <c r="M310" s="2">
        <v>0</v>
      </c>
      <c r="N310" s="2">
        <v>2718.88</v>
      </c>
      <c r="O310" s="2">
        <v>0</v>
      </c>
      <c r="P310" s="2">
        <v>2718.88</v>
      </c>
      <c r="Q310" s="2">
        <v>147672</v>
      </c>
      <c r="R310" s="2" t="s">
        <v>4</v>
      </c>
      <c r="S310" t="s">
        <v>511</v>
      </c>
    </row>
    <row r="311" spans="1:19" ht="36" hidden="1">
      <c r="A311" t="s">
        <v>947</v>
      </c>
      <c r="B311" s="2" t="s">
        <v>25</v>
      </c>
      <c r="C311" s="2">
        <v>1710061725</v>
      </c>
      <c r="D311" s="2" t="s">
        <v>29</v>
      </c>
      <c r="E311" s="2" t="s">
        <v>30</v>
      </c>
      <c r="F311" s="3">
        <v>45119</v>
      </c>
      <c r="G311" s="2" t="s">
        <v>460</v>
      </c>
      <c r="H311" s="2">
        <v>998631</v>
      </c>
      <c r="I311" s="2">
        <v>18267.64</v>
      </c>
      <c r="K311" s="2">
        <v>1644.09</v>
      </c>
      <c r="L311" s="2">
        <v>1644.09</v>
      </c>
      <c r="M311" s="2">
        <v>0</v>
      </c>
      <c r="N311" s="2">
        <v>3288.18</v>
      </c>
      <c r="O311" s="2">
        <v>0</v>
      </c>
      <c r="P311" s="2">
        <v>3288.18</v>
      </c>
      <c r="Q311" s="2">
        <v>86667</v>
      </c>
      <c r="R311" s="2" t="s">
        <v>4</v>
      </c>
      <c r="S311" t="s">
        <v>511</v>
      </c>
    </row>
    <row r="312" spans="1:19" ht="36" hidden="1">
      <c r="A312" t="s">
        <v>947</v>
      </c>
      <c r="B312" s="2" t="s">
        <v>25</v>
      </c>
      <c r="C312" s="2">
        <v>2030112901</v>
      </c>
      <c r="D312" s="2" t="s">
        <v>327</v>
      </c>
      <c r="E312" s="2" t="s">
        <v>328</v>
      </c>
      <c r="F312" s="3">
        <v>45124</v>
      </c>
      <c r="G312" s="2" t="s">
        <v>461</v>
      </c>
      <c r="H312" s="2">
        <v>998631</v>
      </c>
      <c r="I312" s="2">
        <v>11598.76</v>
      </c>
      <c r="K312" s="2">
        <v>1043.8900000000001</v>
      </c>
      <c r="L312" s="2">
        <v>1043.8900000000001</v>
      </c>
      <c r="M312" s="2">
        <v>0</v>
      </c>
      <c r="N312" s="2">
        <v>2087.7800000000002</v>
      </c>
      <c r="O312" s="2">
        <v>0</v>
      </c>
      <c r="P312" s="2">
        <v>2087.7800000000002</v>
      </c>
      <c r="Q312" s="2">
        <v>146739</v>
      </c>
      <c r="R312" s="2" t="s">
        <v>4</v>
      </c>
      <c r="S312" t="s">
        <v>511</v>
      </c>
    </row>
    <row r="313" spans="1:19" ht="36" hidden="1">
      <c r="A313" t="s">
        <v>947</v>
      </c>
      <c r="B313" s="2" t="s">
        <v>32</v>
      </c>
      <c r="C313" s="2">
        <v>810011383</v>
      </c>
      <c r="D313" s="2" t="s">
        <v>39</v>
      </c>
      <c r="E313" s="2" t="s">
        <v>40</v>
      </c>
      <c r="F313" s="3">
        <v>45123</v>
      </c>
      <c r="G313" s="2" t="s">
        <v>462</v>
      </c>
      <c r="H313" s="2">
        <v>998631</v>
      </c>
      <c r="I313" s="2">
        <v>20677.080000000002</v>
      </c>
      <c r="K313" s="2">
        <v>1860.94</v>
      </c>
      <c r="L313" s="2">
        <v>1860.94</v>
      </c>
      <c r="M313" s="2">
        <v>0</v>
      </c>
      <c r="N313" s="2">
        <v>3721.88</v>
      </c>
      <c r="O313" s="2">
        <v>0</v>
      </c>
      <c r="P313" s="2">
        <v>3721.88</v>
      </c>
      <c r="Q313" s="2">
        <v>80101</v>
      </c>
      <c r="R313" s="2" t="s">
        <v>4</v>
      </c>
      <c r="S313" t="s">
        <v>511</v>
      </c>
    </row>
    <row r="314" spans="1:19" ht="36" hidden="1">
      <c r="A314" t="s">
        <v>947</v>
      </c>
      <c r="B314" s="2" t="s">
        <v>32</v>
      </c>
      <c r="C314" s="2">
        <v>2940022044</v>
      </c>
      <c r="D314" s="2" t="s">
        <v>332</v>
      </c>
      <c r="E314" s="2" t="s">
        <v>333</v>
      </c>
      <c r="F314" s="3">
        <v>45110</v>
      </c>
      <c r="G314" s="2" t="s">
        <v>463</v>
      </c>
      <c r="H314" s="2">
        <v>998631</v>
      </c>
      <c r="I314" s="2">
        <v>287.70999999999998</v>
      </c>
      <c r="K314" s="2">
        <v>25.89</v>
      </c>
      <c r="L314" s="2">
        <v>25.89</v>
      </c>
      <c r="M314" s="2">
        <v>0</v>
      </c>
      <c r="N314" s="2">
        <v>51.78</v>
      </c>
      <c r="O314" s="2">
        <v>0</v>
      </c>
      <c r="P314" s="2">
        <v>51.78</v>
      </c>
      <c r="Q314" s="2">
        <v>414</v>
      </c>
      <c r="R314" s="2" t="s">
        <v>4</v>
      </c>
      <c r="S314" t="s">
        <v>511</v>
      </c>
    </row>
    <row r="315" spans="1:19" ht="36" hidden="1">
      <c r="A315" t="s">
        <v>947</v>
      </c>
      <c r="B315" s="2" t="s">
        <v>32</v>
      </c>
      <c r="C315" s="2">
        <v>244004294</v>
      </c>
      <c r="D315" s="2" t="s">
        <v>33</v>
      </c>
      <c r="E315" s="2" t="s">
        <v>34</v>
      </c>
      <c r="F315" s="3">
        <v>45121</v>
      </c>
      <c r="G315" s="2" t="s">
        <v>464</v>
      </c>
      <c r="H315" s="2">
        <v>998631</v>
      </c>
      <c r="I315" s="2">
        <v>13784.72</v>
      </c>
      <c r="K315" s="2">
        <v>1240.6199999999999</v>
      </c>
      <c r="L315" s="2">
        <v>1240.6199999999999</v>
      </c>
      <c r="M315" s="2">
        <v>0</v>
      </c>
      <c r="N315" s="2">
        <v>2481.2399999999998</v>
      </c>
      <c r="O315" s="2">
        <v>0</v>
      </c>
      <c r="P315" s="2">
        <v>2481.2399999999998</v>
      </c>
      <c r="Q315" s="2">
        <v>80807</v>
      </c>
      <c r="R315" s="2" t="s">
        <v>4</v>
      </c>
      <c r="S315" t="s">
        <v>511</v>
      </c>
    </row>
    <row r="316" spans="1:19" ht="36" hidden="1">
      <c r="A316" t="s">
        <v>947</v>
      </c>
      <c r="B316" s="2" t="s">
        <v>32</v>
      </c>
      <c r="C316" s="2">
        <v>2780032473</v>
      </c>
      <c r="D316" s="2" t="s">
        <v>36</v>
      </c>
      <c r="E316" s="2" t="s">
        <v>37</v>
      </c>
      <c r="F316" s="3">
        <v>45120</v>
      </c>
      <c r="G316" s="2" t="s">
        <v>465</v>
      </c>
      <c r="H316" s="2">
        <v>998631</v>
      </c>
      <c r="I316" s="2">
        <v>17953.88</v>
      </c>
      <c r="K316" s="2">
        <v>1615.85</v>
      </c>
      <c r="L316" s="2">
        <v>1615.85</v>
      </c>
      <c r="M316" s="2">
        <v>0</v>
      </c>
      <c r="N316" s="2">
        <v>3231.7</v>
      </c>
      <c r="O316" s="2">
        <v>0</v>
      </c>
      <c r="P316" s="2">
        <v>3231.7</v>
      </c>
      <c r="Q316" s="2">
        <v>374444</v>
      </c>
      <c r="R316" s="2" t="s">
        <v>4</v>
      </c>
      <c r="S316" t="s">
        <v>511</v>
      </c>
    </row>
    <row r="317" spans="1:19" ht="36" hidden="1">
      <c r="A317" t="s">
        <v>947</v>
      </c>
      <c r="B317" s="2" t="s">
        <v>32</v>
      </c>
      <c r="C317" s="2">
        <v>890082772</v>
      </c>
      <c r="D317" s="2" t="s">
        <v>42</v>
      </c>
      <c r="E317" s="2" t="s">
        <v>43</v>
      </c>
      <c r="F317" s="3">
        <v>45120</v>
      </c>
      <c r="G317" s="2" t="s">
        <v>466</v>
      </c>
      <c r="H317" s="2">
        <v>998631</v>
      </c>
      <c r="I317" s="2">
        <v>21199.52</v>
      </c>
      <c r="K317" s="2">
        <v>1907.96</v>
      </c>
      <c r="L317" s="2">
        <v>1907.96</v>
      </c>
      <c r="M317" s="2">
        <v>0</v>
      </c>
      <c r="N317" s="2">
        <v>3815.92</v>
      </c>
      <c r="O317" s="2">
        <v>0</v>
      </c>
      <c r="P317" s="2">
        <v>3815.92</v>
      </c>
      <c r="Q317" s="2">
        <v>160237</v>
      </c>
      <c r="R317" s="2" t="s">
        <v>4</v>
      </c>
      <c r="S317" t="s">
        <v>511</v>
      </c>
    </row>
    <row r="318" spans="1:19" ht="36" hidden="1">
      <c r="A318" t="s">
        <v>947</v>
      </c>
      <c r="B318" s="2" t="s">
        <v>45</v>
      </c>
      <c r="C318" s="2">
        <v>4300251085</v>
      </c>
      <c r="D318" s="2" t="s">
        <v>46</v>
      </c>
      <c r="E318" s="2" t="s">
        <v>47</v>
      </c>
      <c r="F318" s="3">
        <v>45126</v>
      </c>
      <c r="G318" s="2" t="s">
        <v>467</v>
      </c>
      <c r="H318" s="2">
        <v>998631</v>
      </c>
      <c r="I318" s="2">
        <v>13873.52</v>
      </c>
      <c r="K318" s="2">
        <v>1248.6199999999999</v>
      </c>
      <c r="L318" s="2">
        <v>1248.6199999999999</v>
      </c>
      <c r="M318" s="2">
        <v>0</v>
      </c>
      <c r="N318" s="2">
        <v>2497.2399999999998</v>
      </c>
      <c r="O318" s="2">
        <v>0</v>
      </c>
      <c r="P318" s="2">
        <v>2497.2399999999998</v>
      </c>
      <c r="Q318" s="2">
        <v>229670</v>
      </c>
      <c r="R318" s="2" t="s">
        <v>4</v>
      </c>
      <c r="S318" t="s">
        <v>511</v>
      </c>
    </row>
    <row r="319" spans="1:19" ht="36" hidden="1">
      <c r="A319" t="s">
        <v>947</v>
      </c>
      <c r="B319" s="2" t="s">
        <v>45</v>
      </c>
      <c r="C319" s="2">
        <v>4840023261</v>
      </c>
      <c r="D319" s="2" t="s">
        <v>338</v>
      </c>
      <c r="E319" s="2" t="s">
        <v>339</v>
      </c>
      <c r="F319" s="3">
        <v>45127</v>
      </c>
      <c r="G319" s="2" t="s">
        <v>468</v>
      </c>
      <c r="H319" s="2">
        <v>998631</v>
      </c>
      <c r="I319" s="2">
        <v>2197.8000000000002</v>
      </c>
      <c r="K319" s="2">
        <v>197.8</v>
      </c>
      <c r="L319" s="2">
        <v>197.8</v>
      </c>
      <c r="M319" s="2">
        <v>0</v>
      </c>
      <c r="N319" s="2">
        <v>395.6</v>
      </c>
      <c r="O319" s="2"/>
      <c r="P319" s="2">
        <v>395.6</v>
      </c>
      <c r="Q319" s="2">
        <v>17079</v>
      </c>
      <c r="R319" s="2" t="s">
        <v>4</v>
      </c>
      <c r="S319" t="s">
        <v>511</v>
      </c>
    </row>
    <row r="320" spans="1:19" ht="36" hidden="1">
      <c r="A320" t="s">
        <v>947</v>
      </c>
      <c r="B320" s="2" t="s">
        <v>55</v>
      </c>
      <c r="C320" s="2">
        <v>570022203</v>
      </c>
      <c r="D320" s="2" t="s">
        <v>62</v>
      </c>
      <c r="E320" s="2" t="s">
        <v>63</v>
      </c>
      <c r="F320" s="3">
        <v>45124</v>
      </c>
      <c r="G320" s="2" t="s">
        <v>469</v>
      </c>
      <c r="H320" s="2">
        <v>998631</v>
      </c>
      <c r="I320" s="2">
        <v>22254.76</v>
      </c>
      <c r="K320" s="2">
        <v>2002.93</v>
      </c>
      <c r="L320" s="2">
        <v>2002.93</v>
      </c>
      <c r="M320" s="2">
        <v>0</v>
      </c>
      <c r="N320" s="2">
        <v>4005.86</v>
      </c>
      <c r="O320" s="2">
        <v>0</v>
      </c>
      <c r="P320" s="2">
        <v>4005.86</v>
      </c>
      <c r="Q320" s="2">
        <v>84122</v>
      </c>
      <c r="R320" s="2" t="s">
        <v>4</v>
      </c>
      <c r="S320" t="s">
        <v>511</v>
      </c>
    </row>
    <row r="321" spans="1:19" ht="24" hidden="1">
      <c r="A321" t="s">
        <v>947</v>
      </c>
      <c r="B321" s="2" t="s">
        <v>55</v>
      </c>
      <c r="C321" s="2">
        <v>42007741</v>
      </c>
      <c r="D321" s="2" t="s">
        <v>59</v>
      </c>
      <c r="E321" s="2" t="s">
        <v>60</v>
      </c>
      <c r="F321" s="3">
        <v>45122</v>
      </c>
      <c r="G321" s="2" t="s">
        <v>470</v>
      </c>
      <c r="H321" s="2">
        <v>998631</v>
      </c>
      <c r="I321" s="2">
        <v>9298.84</v>
      </c>
      <c r="K321" s="2">
        <v>836.9</v>
      </c>
      <c r="L321" s="2">
        <v>836.9</v>
      </c>
      <c r="M321" s="2">
        <v>0</v>
      </c>
      <c r="N321" s="2">
        <v>1673.8</v>
      </c>
      <c r="O321" s="2">
        <v>0</v>
      </c>
      <c r="P321" s="2">
        <v>1673.8</v>
      </c>
      <c r="Q321" s="2">
        <v>29714</v>
      </c>
      <c r="R321" s="2" t="s">
        <v>4</v>
      </c>
      <c r="S321" t="s">
        <v>511</v>
      </c>
    </row>
    <row r="322" spans="1:19" ht="36" hidden="1">
      <c r="A322" t="s">
        <v>947</v>
      </c>
      <c r="B322" s="2" t="s">
        <v>65</v>
      </c>
      <c r="C322" s="2">
        <v>309001722</v>
      </c>
      <c r="D322" s="2" t="s">
        <v>66</v>
      </c>
      <c r="E322" s="2" t="s">
        <v>67</v>
      </c>
      <c r="F322" s="3">
        <v>45136</v>
      </c>
      <c r="G322" s="2" t="s">
        <v>471</v>
      </c>
      <c r="H322" s="2">
        <v>998631</v>
      </c>
      <c r="I322" s="2">
        <v>18202</v>
      </c>
      <c r="K322" s="2">
        <v>1638.18</v>
      </c>
      <c r="L322" s="2">
        <v>1638.18</v>
      </c>
      <c r="M322" s="2">
        <v>0</v>
      </c>
      <c r="N322" s="2">
        <v>3276.36</v>
      </c>
      <c r="O322" s="2">
        <v>0</v>
      </c>
      <c r="P322" s="2">
        <v>3276.36</v>
      </c>
      <c r="Q322" s="2">
        <v>57887</v>
      </c>
      <c r="R322" s="2" t="s">
        <v>4</v>
      </c>
      <c r="S322" t="s">
        <v>511</v>
      </c>
    </row>
    <row r="323" spans="1:19" ht="36" hidden="1">
      <c r="A323" t="s">
        <v>947</v>
      </c>
      <c r="B323" s="2" t="s">
        <v>69</v>
      </c>
      <c r="C323" s="2">
        <v>507006487</v>
      </c>
      <c r="D323" s="2" t="s">
        <v>70</v>
      </c>
      <c r="E323" s="2" t="s">
        <v>71</v>
      </c>
      <c r="F323" s="3">
        <v>45122</v>
      </c>
      <c r="G323" s="2" t="s">
        <v>472</v>
      </c>
      <c r="H323" s="2">
        <v>998631</v>
      </c>
      <c r="I323" s="2">
        <v>11561.76</v>
      </c>
      <c r="K323" s="2">
        <v>1040.56</v>
      </c>
      <c r="L323" s="2">
        <v>1040.56</v>
      </c>
      <c r="M323" s="2">
        <v>0</v>
      </c>
      <c r="N323" s="2">
        <v>2081.12</v>
      </c>
      <c r="O323" s="2">
        <v>0</v>
      </c>
      <c r="P323" s="2">
        <v>2081.12</v>
      </c>
      <c r="Q323" s="2">
        <v>283449</v>
      </c>
      <c r="R323" s="2" t="s">
        <v>4</v>
      </c>
      <c r="S323" t="s">
        <v>511</v>
      </c>
    </row>
    <row r="324" spans="1:19" ht="36" hidden="1">
      <c r="A324" t="s">
        <v>947</v>
      </c>
      <c r="B324" s="2" t="s">
        <v>69</v>
      </c>
      <c r="C324" s="2">
        <v>212004498</v>
      </c>
      <c r="D324" s="2" t="s">
        <v>473</v>
      </c>
      <c r="E324" s="2" t="s">
        <v>474</v>
      </c>
      <c r="F324" s="3">
        <v>45115</v>
      </c>
      <c r="G324" s="2" t="s">
        <v>475</v>
      </c>
      <c r="H324" s="2">
        <v>998631</v>
      </c>
      <c r="I324" s="2">
        <v>289.93</v>
      </c>
      <c r="K324" s="2">
        <v>26.09</v>
      </c>
      <c r="L324" s="2">
        <v>26.09</v>
      </c>
      <c r="M324" s="2">
        <v>0</v>
      </c>
      <c r="N324" s="2">
        <v>52.18</v>
      </c>
      <c r="O324" s="2">
        <v>0</v>
      </c>
      <c r="P324" s="2">
        <v>52.18</v>
      </c>
      <c r="Q324" s="2">
        <v>41193</v>
      </c>
      <c r="R324" s="2" t="s">
        <v>4</v>
      </c>
      <c r="S324" t="s">
        <v>511</v>
      </c>
    </row>
    <row r="325" spans="1:19" ht="60" hidden="1">
      <c r="A325" t="s">
        <v>947</v>
      </c>
      <c r="B325" s="2" t="s">
        <v>73</v>
      </c>
      <c r="C325" s="2">
        <v>2250021121</v>
      </c>
      <c r="D325" s="2" t="s">
        <v>346</v>
      </c>
      <c r="E325" s="2" t="s">
        <v>347</v>
      </c>
      <c r="F325" s="3">
        <v>45130</v>
      </c>
      <c r="G325" s="2" t="s">
        <v>476</v>
      </c>
      <c r="H325" s="2">
        <v>998631</v>
      </c>
      <c r="I325" s="2">
        <v>274.76</v>
      </c>
      <c r="K325" s="2">
        <v>24.73</v>
      </c>
      <c r="L325" s="2">
        <v>24.73</v>
      </c>
      <c r="M325" s="2">
        <v>0</v>
      </c>
      <c r="N325" s="2">
        <v>49.46</v>
      </c>
      <c r="O325" s="2">
        <v>0</v>
      </c>
      <c r="P325" s="2">
        <v>49.46</v>
      </c>
      <c r="Q325" s="2">
        <v>10471</v>
      </c>
      <c r="R325" s="2" t="s">
        <v>4</v>
      </c>
      <c r="S325" t="s">
        <v>511</v>
      </c>
    </row>
    <row r="326" spans="1:19" ht="84" hidden="1">
      <c r="A326" t="s">
        <v>947</v>
      </c>
      <c r="B326" s="2" t="s">
        <v>73</v>
      </c>
      <c r="C326" s="2">
        <v>2290011349</v>
      </c>
      <c r="D326" s="2" t="s">
        <v>477</v>
      </c>
      <c r="E326" s="2" t="s">
        <v>2</v>
      </c>
      <c r="F326" s="3">
        <v>45132</v>
      </c>
      <c r="G326" s="2" t="s">
        <v>478</v>
      </c>
      <c r="H326" s="2">
        <v>998631</v>
      </c>
      <c r="I326" s="2">
        <v>1939.68</v>
      </c>
      <c r="K326" s="2">
        <v>174.57</v>
      </c>
      <c r="L326" s="2">
        <v>174.57</v>
      </c>
      <c r="M326" s="2">
        <v>0</v>
      </c>
      <c r="N326" s="2">
        <v>349.14</v>
      </c>
      <c r="O326" s="2">
        <v>0</v>
      </c>
      <c r="P326" s="2">
        <v>349.14</v>
      </c>
      <c r="Q326" s="2">
        <v>36116</v>
      </c>
      <c r="R326" s="2" t="s">
        <v>4</v>
      </c>
      <c r="S326" t="s">
        <v>511</v>
      </c>
    </row>
    <row r="327" spans="1:19" ht="60" hidden="1">
      <c r="A327" t="s">
        <v>947</v>
      </c>
      <c r="B327" s="2" t="s">
        <v>73</v>
      </c>
      <c r="C327" s="2">
        <v>307003435</v>
      </c>
      <c r="D327" s="2" t="s">
        <v>349</v>
      </c>
      <c r="E327" s="2" t="s">
        <v>350</v>
      </c>
      <c r="F327" s="3">
        <v>45117</v>
      </c>
      <c r="G327" s="2" t="s">
        <v>479</v>
      </c>
      <c r="H327" s="2">
        <v>998631</v>
      </c>
      <c r="I327" s="2">
        <v>451.1</v>
      </c>
      <c r="K327" s="2">
        <v>40.6</v>
      </c>
      <c r="L327" s="2">
        <v>40.6</v>
      </c>
      <c r="M327" s="2">
        <v>0</v>
      </c>
      <c r="N327" s="2">
        <v>81.2</v>
      </c>
      <c r="O327" s="2">
        <v>0</v>
      </c>
      <c r="P327" s="2">
        <v>81.2</v>
      </c>
      <c r="Q327" s="2">
        <v>622</v>
      </c>
      <c r="R327" s="2" t="s">
        <v>4</v>
      </c>
      <c r="S327" t="s">
        <v>511</v>
      </c>
    </row>
    <row r="328" spans="1:19" ht="72" hidden="1">
      <c r="A328" t="s">
        <v>947</v>
      </c>
      <c r="B328" s="2" t="s">
        <v>77</v>
      </c>
      <c r="C328" s="2">
        <v>315341802</v>
      </c>
      <c r="D328" s="2" t="s">
        <v>81</v>
      </c>
      <c r="E328" s="2" t="s">
        <v>82</v>
      </c>
      <c r="F328" s="3">
        <v>45114</v>
      </c>
      <c r="G328" s="2" t="s">
        <v>480</v>
      </c>
      <c r="H328" s="2">
        <v>998631</v>
      </c>
      <c r="I328" s="2">
        <v>8107.44</v>
      </c>
      <c r="K328" s="2">
        <v>729.67</v>
      </c>
      <c r="L328" s="2">
        <v>729.67</v>
      </c>
      <c r="M328" s="2">
        <v>0</v>
      </c>
      <c r="N328" s="2">
        <v>1459.34</v>
      </c>
      <c r="O328" s="2">
        <v>0</v>
      </c>
      <c r="P328" s="2">
        <v>1459.34</v>
      </c>
      <c r="Q328" s="2">
        <v>49333</v>
      </c>
      <c r="R328" s="2" t="s">
        <v>4</v>
      </c>
      <c r="S328" t="s">
        <v>511</v>
      </c>
    </row>
    <row r="329" spans="1:19" ht="72" hidden="1">
      <c r="A329" t="s">
        <v>947</v>
      </c>
      <c r="B329" s="2" t="s">
        <v>77</v>
      </c>
      <c r="C329" s="2">
        <v>315341803</v>
      </c>
      <c r="D329" s="2" t="s">
        <v>81</v>
      </c>
      <c r="E329" s="2" t="s">
        <v>82</v>
      </c>
      <c r="F329" s="3">
        <v>45114</v>
      </c>
      <c r="G329" s="2" t="s">
        <v>481</v>
      </c>
      <c r="H329" s="2">
        <v>998631</v>
      </c>
      <c r="I329" s="2">
        <v>8107.44</v>
      </c>
      <c r="K329" s="2">
        <v>729.67</v>
      </c>
      <c r="L329" s="2">
        <v>729.67</v>
      </c>
      <c r="M329" s="2">
        <v>0</v>
      </c>
      <c r="N329" s="2">
        <v>1459.34</v>
      </c>
      <c r="O329" s="2">
        <v>0</v>
      </c>
      <c r="P329" s="2">
        <v>1459.34</v>
      </c>
      <c r="Q329" s="2">
        <v>41649</v>
      </c>
      <c r="R329" s="2" t="s">
        <v>4</v>
      </c>
      <c r="S329" t="s">
        <v>511</v>
      </c>
    </row>
    <row r="330" spans="1:19" ht="72" hidden="1">
      <c r="A330" t="s">
        <v>947</v>
      </c>
      <c r="B330" s="2" t="s">
        <v>77</v>
      </c>
      <c r="C330" s="2">
        <v>315341804</v>
      </c>
      <c r="D330" s="2" t="s">
        <v>81</v>
      </c>
      <c r="E330" s="2" t="s">
        <v>82</v>
      </c>
      <c r="F330" s="3">
        <v>45117</v>
      </c>
      <c r="G330" s="2" t="s">
        <v>482</v>
      </c>
      <c r="H330" s="2">
        <v>998631</v>
      </c>
      <c r="I330" s="2">
        <v>17014.080000000002</v>
      </c>
      <c r="K330" s="2">
        <v>1531.27</v>
      </c>
      <c r="L330" s="2">
        <v>1531.27</v>
      </c>
      <c r="M330" s="2">
        <v>0</v>
      </c>
      <c r="N330" s="2">
        <v>3062.54</v>
      </c>
      <c r="O330" s="2">
        <v>0</v>
      </c>
      <c r="P330" s="2">
        <v>3062.54</v>
      </c>
      <c r="Q330" s="2">
        <v>140401</v>
      </c>
      <c r="R330" s="2" t="s">
        <v>4</v>
      </c>
      <c r="S330" t="s">
        <v>511</v>
      </c>
    </row>
    <row r="331" spans="1:19" ht="84" hidden="1">
      <c r="A331" t="s">
        <v>947</v>
      </c>
      <c r="B331" s="2" t="s">
        <v>77</v>
      </c>
      <c r="C331" s="2">
        <v>298007571</v>
      </c>
      <c r="D331" s="2" t="s">
        <v>78</v>
      </c>
      <c r="E331" s="2" t="s">
        <v>79</v>
      </c>
      <c r="F331" s="3">
        <v>45127</v>
      </c>
      <c r="G331" s="2" t="s">
        <v>483</v>
      </c>
      <c r="H331" s="2">
        <v>998631</v>
      </c>
      <c r="I331" s="2">
        <v>22556.68</v>
      </c>
      <c r="K331" s="2">
        <v>2030.1</v>
      </c>
      <c r="L331" s="2">
        <v>2030.1</v>
      </c>
      <c r="M331" s="2">
        <v>0</v>
      </c>
      <c r="N331" s="2">
        <v>4060.2</v>
      </c>
      <c r="O331" s="2">
        <v>0</v>
      </c>
      <c r="P331" s="2">
        <v>4060.2</v>
      </c>
      <c r="Q331" s="2">
        <v>266034</v>
      </c>
      <c r="R331" s="2" t="s">
        <v>4</v>
      </c>
      <c r="S331" t="s">
        <v>511</v>
      </c>
    </row>
    <row r="332" spans="1:19" ht="48" hidden="1">
      <c r="A332" t="s">
        <v>947</v>
      </c>
      <c r="B332" s="2" t="s">
        <v>84</v>
      </c>
      <c r="C332" s="2">
        <v>171015147</v>
      </c>
      <c r="D332" s="2" t="s">
        <v>96</v>
      </c>
      <c r="E332" s="2" t="s">
        <v>97</v>
      </c>
      <c r="F332" s="3">
        <v>45117</v>
      </c>
      <c r="G332" s="2" t="s">
        <v>484</v>
      </c>
      <c r="H332" s="2">
        <v>998631</v>
      </c>
      <c r="I332" s="2">
        <v>4374.88</v>
      </c>
      <c r="K332" s="2">
        <v>393.74</v>
      </c>
      <c r="L332" s="2">
        <v>393.74</v>
      </c>
      <c r="M332" s="2">
        <v>0</v>
      </c>
      <c r="N332" s="2">
        <v>787.48</v>
      </c>
      <c r="O332" s="2">
        <v>0</v>
      </c>
      <c r="P332" s="2">
        <v>787.48</v>
      </c>
      <c r="Q332" s="2">
        <v>63958</v>
      </c>
      <c r="R332" s="2" t="s">
        <v>4</v>
      </c>
      <c r="S332" t="s">
        <v>511</v>
      </c>
    </row>
    <row r="333" spans="1:19" ht="72" hidden="1">
      <c r="A333" t="s">
        <v>947</v>
      </c>
      <c r="B333" s="2" t="s">
        <v>84</v>
      </c>
      <c r="C333" s="2">
        <v>437028265</v>
      </c>
      <c r="D333" s="2" t="s">
        <v>88</v>
      </c>
      <c r="E333" s="2" t="s">
        <v>89</v>
      </c>
      <c r="F333" s="3">
        <v>45126</v>
      </c>
      <c r="G333" s="2" t="s">
        <v>485</v>
      </c>
      <c r="H333" s="2">
        <v>998631</v>
      </c>
      <c r="I333" s="2">
        <v>6936.76</v>
      </c>
      <c r="K333" s="2">
        <v>624.30999999999995</v>
      </c>
      <c r="L333" s="2">
        <v>624.30999999999995</v>
      </c>
      <c r="M333" s="2">
        <v>0</v>
      </c>
      <c r="N333" s="2">
        <v>1248.6199999999999</v>
      </c>
      <c r="O333" s="2">
        <v>0</v>
      </c>
      <c r="P333" s="2">
        <v>1248.6199999999999</v>
      </c>
      <c r="Q333" s="2">
        <v>125070</v>
      </c>
      <c r="R333" s="2" t="s">
        <v>4</v>
      </c>
      <c r="S333" t="s">
        <v>511</v>
      </c>
    </row>
    <row r="334" spans="1:19" ht="72" hidden="1">
      <c r="A334" t="s">
        <v>947</v>
      </c>
      <c r="B334" s="2" t="s">
        <v>84</v>
      </c>
      <c r="C334" s="2">
        <v>437028266</v>
      </c>
      <c r="D334" s="2" t="s">
        <v>88</v>
      </c>
      <c r="E334" s="2" t="s">
        <v>89</v>
      </c>
      <c r="F334" s="3">
        <v>45126</v>
      </c>
      <c r="G334" s="2" t="s">
        <v>486</v>
      </c>
      <c r="H334" s="2">
        <v>998631</v>
      </c>
      <c r="I334" s="2">
        <v>6936.76</v>
      </c>
      <c r="K334" s="2">
        <v>624.30999999999995</v>
      </c>
      <c r="L334" s="2">
        <v>624.30999999999995</v>
      </c>
      <c r="M334" s="2">
        <v>0</v>
      </c>
      <c r="N334" s="2">
        <v>1248.6199999999999</v>
      </c>
      <c r="O334" s="2">
        <v>0</v>
      </c>
      <c r="P334" s="2">
        <v>1248.6199999999999</v>
      </c>
      <c r="Q334" s="2">
        <v>74534</v>
      </c>
      <c r="R334" s="2" t="s">
        <v>4</v>
      </c>
      <c r="S334" t="s">
        <v>511</v>
      </c>
    </row>
    <row r="335" spans="1:19" ht="60" hidden="1">
      <c r="A335" t="s">
        <v>947</v>
      </c>
      <c r="B335" s="2" t="s">
        <v>84</v>
      </c>
      <c r="C335" s="2">
        <v>37001811</v>
      </c>
      <c r="D335" s="2" t="s">
        <v>99</v>
      </c>
      <c r="E335" s="2" t="s">
        <v>100</v>
      </c>
      <c r="F335" s="3">
        <v>45121</v>
      </c>
      <c r="G335" s="2" t="s">
        <v>487</v>
      </c>
      <c r="H335" s="2">
        <v>998631</v>
      </c>
      <c r="I335" s="2">
        <v>19094.96</v>
      </c>
      <c r="K335" s="2">
        <v>1718.55</v>
      </c>
      <c r="L335" s="2">
        <v>1718.55</v>
      </c>
      <c r="M335" s="2">
        <v>0</v>
      </c>
      <c r="N335" s="2">
        <v>3437.1</v>
      </c>
      <c r="O335" s="2">
        <v>0</v>
      </c>
      <c r="P335" s="2">
        <v>3437.1</v>
      </c>
      <c r="Q335" s="2">
        <v>84868</v>
      </c>
      <c r="R335" s="2" t="s">
        <v>4</v>
      </c>
      <c r="S335" t="s">
        <v>511</v>
      </c>
    </row>
    <row r="336" spans="1:19" ht="24" hidden="1">
      <c r="A336" t="s">
        <v>947</v>
      </c>
      <c r="B336" s="2" t="s">
        <v>84</v>
      </c>
      <c r="C336" s="2">
        <v>4620051477</v>
      </c>
      <c r="D336" s="2" t="s">
        <v>91</v>
      </c>
      <c r="E336" s="2" t="s">
        <v>92</v>
      </c>
      <c r="F336" s="3">
        <v>45114</v>
      </c>
      <c r="G336" s="2" t="s">
        <v>488</v>
      </c>
      <c r="H336" s="2">
        <v>998631</v>
      </c>
      <c r="I336" s="2">
        <v>2215.56</v>
      </c>
      <c r="K336" s="2">
        <v>199.4</v>
      </c>
      <c r="L336" s="2">
        <v>199.4</v>
      </c>
      <c r="M336" s="2">
        <v>0</v>
      </c>
      <c r="N336" s="2">
        <v>398.8</v>
      </c>
      <c r="O336" s="2">
        <v>0</v>
      </c>
      <c r="P336" s="2">
        <v>398.8</v>
      </c>
      <c r="Q336" s="2">
        <v>154755</v>
      </c>
      <c r="R336" s="2" t="s">
        <v>4</v>
      </c>
      <c r="S336" t="s">
        <v>511</v>
      </c>
    </row>
    <row r="337" spans="1:19" ht="60" hidden="1">
      <c r="A337" t="s">
        <v>947</v>
      </c>
      <c r="B337" s="2" t="s">
        <v>102</v>
      </c>
      <c r="C337" s="2">
        <v>562003436</v>
      </c>
      <c r="D337" s="2" t="s">
        <v>103</v>
      </c>
      <c r="E337" s="2" t="s">
        <v>104</v>
      </c>
      <c r="F337" s="3">
        <v>45121</v>
      </c>
      <c r="G337" s="2" t="s">
        <v>489</v>
      </c>
      <c r="H337" s="2">
        <v>998631</v>
      </c>
      <c r="I337" s="2">
        <v>6713.28</v>
      </c>
      <c r="K337" s="2">
        <v>604.20000000000005</v>
      </c>
      <c r="L337" s="2">
        <v>604.20000000000005</v>
      </c>
      <c r="M337" s="2">
        <v>0</v>
      </c>
      <c r="N337" s="2">
        <v>1208.4000000000001</v>
      </c>
      <c r="O337" s="2">
        <v>0</v>
      </c>
      <c r="P337" s="2">
        <v>1208.4000000000001</v>
      </c>
      <c r="Q337" s="2">
        <v>127590</v>
      </c>
      <c r="R337" s="2" t="s">
        <v>4</v>
      </c>
      <c r="S337" t="s">
        <v>511</v>
      </c>
    </row>
    <row r="338" spans="1:19" ht="48" hidden="1">
      <c r="A338" t="s">
        <v>947</v>
      </c>
      <c r="B338" s="2" t="s">
        <v>111</v>
      </c>
      <c r="C338" s="2">
        <v>26006232</v>
      </c>
      <c r="D338" s="2" t="s">
        <v>112</v>
      </c>
      <c r="E338" s="2" t="s">
        <v>113</v>
      </c>
      <c r="F338" s="3">
        <v>45126</v>
      </c>
      <c r="G338" s="2" t="s">
        <v>490</v>
      </c>
      <c r="H338" s="2">
        <v>998631</v>
      </c>
      <c r="I338" s="2">
        <v>11188.8</v>
      </c>
      <c r="K338" s="2">
        <v>1006.99</v>
      </c>
      <c r="L338" s="2">
        <v>1006.99</v>
      </c>
      <c r="M338" s="2">
        <v>0</v>
      </c>
      <c r="N338" s="2">
        <v>2013.98</v>
      </c>
      <c r="O338" s="2">
        <v>0</v>
      </c>
      <c r="P338" s="2">
        <v>2013.98</v>
      </c>
      <c r="Q338" s="2">
        <v>93320</v>
      </c>
      <c r="R338" s="2" t="s">
        <v>4</v>
      </c>
      <c r="S338" t="s">
        <v>511</v>
      </c>
    </row>
    <row r="339" spans="1:19" ht="48" hidden="1">
      <c r="A339" t="s">
        <v>947</v>
      </c>
      <c r="B339" s="2" t="s">
        <v>115</v>
      </c>
      <c r="C339" s="2">
        <v>52200312</v>
      </c>
      <c r="D339" s="2" t="s">
        <v>116</v>
      </c>
      <c r="E339" s="2" t="s">
        <v>117</v>
      </c>
      <c r="F339" s="3">
        <v>45123</v>
      </c>
      <c r="G339" s="2" t="s">
        <v>491</v>
      </c>
      <c r="H339" s="2">
        <v>998631</v>
      </c>
      <c r="I339" s="2">
        <v>7571.68</v>
      </c>
      <c r="K339" s="2">
        <v>681.45</v>
      </c>
      <c r="L339" s="2">
        <v>681.45</v>
      </c>
      <c r="M339" s="2">
        <v>0</v>
      </c>
      <c r="N339" s="2">
        <v>1362.9</v>
      </c>
      <c r="O339" s="2">
        <v>0</v>
      </c>
      <c r="P339" s="2">
        <v>1362.9</v>
      </c>
      <c r="Q339" s="2">
        <v>134695</v>
      </c>
      <c r="R339" s="2" t="s">
        <v>4</v>
      </c>
      <c r="S339" t="s">
        <v>511</v>
      </c>
    </row>
    <row r="340" spans="1:19" ht="36" hidden="1">
      <c r="A340" t="s">
        <v>947</v>
      </c>
      <c r="B340" s="2" t="s">
        <v>200</v>
      </c>
      <c r="C340" s="2">
        <v>311007738</v>
      </c>
      <c r="D340" s="2" t="s">
        <v>388</v>
      </c>
      <c r="E340" s="2" t="s">
        <v>434</v>
      </c>
      <c r="F340" s="3">
        <v>45114</v>
      </c>
      <c r="G340" s="2" t="s">
        <v>492</v>
      </c>
      <c r="H340" s="2">
        <v>998631</v>
      </c>
      <c r="I340" s="2">
        <v>13291.88</v>
      </c>
      <c r="K340" s="2">
        <v>1196.27</v>
      </c>
      <c r="L340" s="2">
        <v>1196.27</v>
      </c>
      <c r="M340" s="2">
        <v>0</v>
      </c>
      <c r="N340" s="2">
        <v>2392.54</v>
      </c>
      <c r="O340" s="2">
        <v>0</v>
      </c>
      <c r="P340" s="2">
        <v>2392.54</v>
      </c>
      <c r="Q340" s="2">
        <v>133563</v>
      </c>
      <c r="R340" s="2" t="s">
        <v>4</v>
      </c>
      <c r="S340" t="s">
        <v>511</v>
      </c>
    </row>
    <row r="341" spans="1:19" ht="36" hidden="1">
      <c r="A341" t="s">
        <v>947</v>
      </c>
      <c r="B341" s="2" t="s">
        <v>123</v>
      </c>
      <c r="C341" s="2">
        <v>1430031033</v>
      </c>
      <c r="D341" s="2" t="s">
        <v>124</v>
      </c>
      <c r="E341" s="2" t="s">
        <v>125</v>
      </c>
      <c r="F341" s="3">
        <v>45109</v>
      </c>
      <c r="G341" s="2" t="s">
        <v>493</v>
      </c>
      <c r="H341" s="2">
        <v>998631</v>
      </c>
      <c r="I341" s="2">
        <v>4625</v>
      </c>
      <c r="K341" s="2">
        <v>416.25</v>
      </c>
      <c r="L341" s="2">
        <v>416.25</v>
      </c>
      <c r="M341" s="2">
        <v>0</v>
      </c>
      <c r="N341" s="2">
        <v>832.5</v>
      </c>
      <c r="O341" s="2">
        <v>0</v>
      </c>
      <c r="P341" s="2">
        <v>832.5</v>
      </c>
      <c r="Q341" s="2">
        <v>44372</v>
      </c>
      <c r="R341" s="2" t="s">
        <v>4</v>
      </c>
      <c r="S341" t="s">
        <v>511</v>
      </c>
    </row>
    <row r="342" spans="1:19" ht="24" hidden="1">
      <c r="A342" t="s">
        <v>947</v>
      </c>
      <c r="B342" s="2" t="s">
        <v>127</v>
      </c>
      <c r="C342" s="2">
        <v>2011111388</v>
      </c>
      <c r="D342" s="2" t="s">
        <v>128</v>
      </c>
      <c r="E342" s="2" t="s">
        <v>129</v>
      </c>
      <c r="F342" s="3">
        <v>45121</v>
      </c>
      <c r="G342" s="2" t="s">
        <v>494</v>
      </c>
      <c r="H342" s="2">
        <v>998631</v>
      </c>
      <c r="I342" s="2">
        <v>6489.8</v>
      </c>
      <c r="K342" s="2">
        <v>584.08000000000004</v>
      </c>
      <c r="L342" s="2">
        <v>584.08000000000004</v>
      </c>
      <c r="M342" s="2">
        <v>0</v>
      </c>
      <c r="N342" s="2">
        <v>1168.1600000000001</v>
      </c>
      <c r="O342" s="2">
        <v>0</v>
      </c>
      <c r="P342" s="2">
        <v>1168.1600000000001</v>
      </c>
      <c r="Q342" s="2">
        <v>197125</v>
      </c>
      <c r="R342" s="2" t="s">
        <v>4</v>
      </c>
      <c r="S342" t="s">
        <v>511</v>
      </c>
    </row>
    <row r="343" spans="1:19" ht="36" hidden="1">
      <c r="A343" t="s">
        <v>947</v>
      </c>
      <c r="B343" s="2" t="s">
        <v>131</v>
      </c>
      <c r="C343" s="2">
        <v>3005910</v>
      </c>
      <c r="D343" s="2" t="s">
        <v>141</v>
      </c>
      <c r="E343" s="2" t="s">
        <v>142</v>
      </c>
      <c r="F343" s="3">
        <v>45126</v>
      </c>
      <c r="G343" s="2" t="s">
        <v>495</v>
      </c>
      <c r="H343" s="2">
        <v>998631</v>
      </c>
      <c r="I343" s="2">
        <v>13990.44</v>
      </c>
      <c r="K343" s="2">
        <v>1259.1400000000001</v>
      </c>
      <c r="L343" s="2">
        <v>1259.1400000000001</v>
      </c>
      <c r="M343" s="2">
        <v>0</v>
      </c>
      <c r="N343" s="2">
        <v>2518.2800000000002</v>
      </c>
      <c r="O343" s="2">
        <v>0</v>
      </c>
      <c r="P343" s="2">
        <v>2518.2800000000002</v>
      </c>
      <c r="Q343" s="2">
        <v>35102</v>
      </c>
      <c r="R343" s="2" t="s">
        <v>4</v>
      </c>
      <c r="S343" t="s">
        <v>511</v>
      </c>
    </row>
    <row r="344" spans="1:19" ht="36" hidden="1">
      <c r="A344" t="s">
        <v>947</v>
      </c>
      <c r="B344" s="2" t="s">
        <v>131</v>
      </c>
      <c r="C344" s="2">
        <v>3005915</v>
      </c>
      <c r="D344" s="2" t="s">
        <v>138</v>
      </c>
      <c r="E344" s="2" t="s">
        <v>139</v>
      </c>
      <c r="F344" s="3">
        <v>45126</v>
      </c>
      <c r="G344" s="2" t="s">
        <v>496</v>
      </c>
      <c r="H344" s="2">
        <v>998631</v>
      </c>
      <c r="I344" s="2">
        <v>13990.44</v>
      </c>
      <c r="K344" s="2">
        <v>1259.1400000000001</v>
      </c>
      <c r="L344" s="2">
        <v>1259.1400000000001</v>
      </c>
      <c r="M344" s="2">
        <v>0</v>
      </c>
      <c r="N344" s="2">
        <v>2518.2800000000002</v>
      </c>
      <c r="O344" s="2">
        <v>0</v>
      </c>
      <c r="P344" s="2">
        <v>2518.2800000000002</v>
      </c>
      <c r="Q344" s="2">
        <v>7037</v>
      </c>
      <c r="R344" s="2" t="s">
        <v>4</v>
      </c>
      <c r="S344" t="s">
        <v>511</v>
      </c>
    </row>
    <row r="345" spans="1:19" ht="36" hidden="1">
      <c r="A345" t="s">
        <v>947</v>
      </c>
      <c r="B345" s="2" t="s">
        <v>131</v>
      </c>
      <c r="C345" s="2">
        <v>20062018</v>
      </c>
      <c r="D345" s="2" t="s">
        <v>132</v>
      </c>
      <c r="E345" s="2" t="s">
        <v>133</v>
      </c>
      <c r="F345" s="3">
        <v>45126</v>
      </c>
      <c r="G345" s="2" t="s">
        <v>497</v>
      </c>
      <c r="H345" s="2">
        <v>998631</v>
      </c>
      <c r="I345" s="2">
        <v>6936.76</v>
      </c>
      <c r="K345" s="2">
        <v>624.30999999999995</v>
      </c>
      <c r="L345" s="2">
        <v>624.30999999999995</v>
      </c>
      <c r="M345" s="2">
        <v>0</v>
      </c>
      <c r="N345" s="2">
        <v>1248.6199999999999</v>
      </c>
      <c r="O345" s="2">
        <v>0</v>
      </c>
      <c r="P345" s="2">
        <v>1248.6199999999999</v>
      </c>
      <c r="Q345" s="2">
        <v>50289</v>
      </c>
      <c r="R345" s="2" t="s">
        <v>4</v>
      </c>
      <c r="S345" t="s">
        <v>511</v>
      </c>
    </row>
    <row r="346" spans="1:19" ht="36" hidden="1">
      <c r="A346" t="s">
        <v>947</v>
      </c>
      <c r="B346" s="2" t="s">
        <v>131</v>
      </c>
      <c r="C346" s="2">
        <v>210011466</v>
      </c>
      <c r="D346" s="2" t="s">
        <v>150</v>
      </c>
      <c r="E346" s="2" t="s">
        <v>151</v>
      </c>
      <c r="F346" s="3">
        <v>45118</v>
      </c>
      <c r="G346" s="2" t="s">
        <v>498</v>
      </c>
      <c r="H346" s="2">
        <v>998631</v>
      </c>
      <c r="I346" s="2">
        <v>19244.439999999999</v>
      </c>
      <c r="K346" s="2">
        <v>1732</v>
      </c>
      <c r="L346" s="2">
        <v>1732</v>
      </c>
      <c r="M346" s="2">
        <v>0</v>
      </c>
      <c r="N346" s="2">
        <v>3464</v>
      </c>
      <c r="O346" s="2">
        <v>0</v>
      </c>
      <c r="P346" s="2">
        <v>3464</v>
      </c>
      <c r="Q346" s="2">
        <v>59000</v>
      </c>
      <c r="R346" s="2" t="s">
        <v>4</v>
      </c>
      <c r="S346" t="s">
        <v>511</v>
      </c>
    </row>
    <row r="347" spans="1:19" ht="36" hidden="1">
      <c r="A347" t="s">
        <v>947</v>
      </c>
      <c r="B347" s="2" t="s">
        <v>131</v>
      </c>
      <c r="C347" s="2">
        <v>15003417</v>
      </c>
      <c r="D347" s="2" t="s">
        <v>147</v>
      </c>
      <c r="E347" s="2" t="s">
        <v>148</v>
      </c>
      <c r="F347" s="3">
        <v>45112</v>
      </c>
      <c r="G347" s="2" t="s">
        <v>499</v>
      </c>
      <c r="H347" s="2">
        <v>998631</v>
      </c>
      <c r="I347" s="2">
        <v>21528.080000000002</v>
      </c>
      <c r="K347" s="2">
        <v>1937.53</v>
      </c>
      <c r="L347" s="2">
        <v>1937.53</v>
      </c>
      <c r="M347" s="2">
        <v>0</v>
      </c>
      <c r="N347" s="2">
        <v>3875.06</v>
      </c>
      <c r="O347" s="2">
        <v>0</v>
      </c>
      <c r="P347" s="2">
        <v>3875.06</v>
      </c>
      <c r="Q347" s="2">
        <v>423059</v>
      </c>
      <c r="R347" s="2" t="s">
        <v>4</v>
      </c>
      <c r="S347" t="s">
        <v>511</v>
      </c>
    </row>
    <row r="348" spans="1:19" ht="24" hidden="1">
      <c r="A348" t="s">
        <v>947</v>
      </c>
      <c r="B348" s="2" t="s">
        <v>131</v>
      </c>
      <c r="C348" s="2">
        <v>2006948</v>
      </c>
      <c r="D348" s="2" t="s">
        <v>135</v>
      </c>
      <c r="E348" s="2" t="s">
        <v>136</v>
      </c>
      <c r="F348" s="3">
        <v>45126</v>
      </c>
      <c r="G348" s="2" t="s">
        <v>500</v>
      </c>
      <c r="H348" s="2">
        <v>998631</v>
      </c>
      <c r="I348" s="2">
        <v>6993</v>
      </c>
      <c r="K348" s="2">
        <v>629.37</v>
      </c>
      <c r="L348" s="2">
        <v>629.37</v>
      </c>
      <c r="M348" s="2">
        <v>0</v>
      </c>
      <c r="N348" s="2">
        <v>1258.74</v>
      </c>
      <c r="O348" s="2">
        <v>0</v>
      </c>
      <c r="P348" s="2">
        <v>1258.74</v>
      </c>
      <c r="Q348" s="2">
        <v>46951</v>
      </c>
      <c r="R348" s="2" t="s">
        <v>4</v>
      </c>
      <c r="S348" t="s">
        <v>511</v>
      </c>
    </row>
    <row r="349" spans="1:19" ht="36" hidden="1">
      <c r="A349" t="s">
        <v>947</v>
      </c>
      <c r="B349" s="2" t="s">
        <v>131</v>
      </c>
      <c r="C349" s="2">
        <v>140022804</v>
      </c>
      <c r="D349" s="2" t="s">
        <v>144</v>
      </c>
      <c r="E349" s="2" t="s">
        <v>145</v>
      </c>
      <c r="F349" s="3">
        <v>45125</v>
      </c>
      <c r="G349" s="2" t="s">
        <v>501</v>
      </c>
      <c r="H349" s="2">
        <v>998631</v>
      </c>
      <c r="I349" s="2">
        <v>19883.8</v>
      </c>
      <c r="K349" s="2">
        <v>1789.54</v>
      </c>
      <c r="L349" s="2">
        <v>1789.54</v>
      </c>
      <c r="M349" s="2">
        <v>0</v>
      </c>
      <c r="N349" s="2">
        <v>3579.08</v>
      </c>
      <c r="O349" s="2">
        <v>0</v>
      </c>
      <c r="P349" s="2">
        <v>3579.08</v>
      </c>
      <c r="Q349" s="2">
        <v>62715</v>
      </c>
      <c r="R349" s="2" t="s">
        <v>4</v>
      </c>
      <c r="S349" t="s">
        <v>511</v>
      </c>
    </row>
    <row r="350" spans="1:19" ht="36" hidden="1">
      <c r="A350" t="s">
        <v>947</v>
      </c>
      <c r="B350" s="2" t="s">
        <v>131</v>
      </c>
      <c r="C350" s="2">
        <v>800867</v>
      </c>
      <c r="D350" s="2" t="s">
        <v>153</v>
      </c>
      <c r="E350" s="2" t="s">
        <v>154</v>
      </c>
      <c r="F350" s="3">
        <v>45118</v>
      </c>
      <c r="G350" s="2" t="s">
        <v>502</v>
      </c>
      <c r="H350" s="2">
        <v>998631</v>
      </c>
      <c r="I350" s="2">
        <v>11598.76</v>
      </c>
      <c r="K350" s="2">
        <v>1043.8900000000001</v>
      </c>
      <c r="L350" s="2">
        <v>1043.8900000000001</v>
      </c>
      <c r="M350" s="2">
        <v>0</v>
      </c>
      <c r="N350" s="2">
        <v>2087.7800000000002</v>
      </c>
      <c r="O350" s="2">
        <v>0</v>
      </c>
      <c r="P350" s="2">
        <v>2087.7800000000002</v>
      </c>
      <c r="Q350" s="2">
        <v>200542</v>
      </c>
      <c r="R350" s="2" t="s">
        <v>4</v>
      </c>
      <c r="S350" t="s">
        <v>511</v>
      </c>
    </row>
    <row r="351" spans="1:19" ht="36" hidden="1">
      <c r="A351" t="s">
        <v>947</v>
      </c>
      <c r="B351" s="2" t="s">
        <v>202</v>
      </c>
      <c r="C351" s="2">
        <v>485010834</v>
      </c>
      <c r="D351" s="2" t="s">
        <v>373</v>
      </c>
      <c r="E351" s="2" t="s">
        <v>374</v>
      </c>
      <c r="F351" s="3">
        <v>45111</v>
      </c>
      <c r="G351" s="2" t="s">
        <v>503</v>
      </c>
      <c r="H351" s="2">
        <v>998631</v>
      </c>
      <c r="I351" s="2">
        <v>4161.76</v>
      </c>
      <c r="K351" s="2">
        <v>374.56</v>
      </c>
      <c r="L351" s="2">
        <v>374.56</v>
      </c>
      <c r="M351" s="2">
        <v>0</v>
      </c>
      <c r="N351" s="2">
        <v>749.12</v>
      </c>
      <c r="O351" s="2">
        <v>0</v>
      </c>
      <c r="P351" s="2">
        <v>749.12</v>
      </c>
      <c r="Q351" s="2">
        <v>65475</v>
      </c>
      <c r="R351" s="2" t="s">
        <v>4</v>
      </c>
      <c r="S351" t="s">
        <v>511</v>
      </c>
    </row>
    <row r="352" spans="1:19" ht="36" hidden="1">
      <c r="A352" t="s">
        <v>947</v>
      </c>
      <c r="B352" s="2" t="s">
        <v>156</v>
      </c>
      <c r="C352" s="2">
        <v>562020493</v>
      </c>
      <c r="D352" s="2" t="s">
        <v>157</v>
      </c>
      <c r="E352" s="2" t="s">
        <v>158</v>
      </c>
      <c r="F352" s="3">
        <v>45117</v>
      </c>
      <c r="G352" s="2" t="s">
        <v>504</v>
      </c>
      <c r="H352" s="2">
        <v>998631</v>
      </c>
      <c r="I352" s="2">
        <v>4549.5200000000004</v>
      </c>
      <c r="K352" s="2">
        <v>409.46</v>
      </c>
      <c r="L352" s="2">
        <v>409.46</v>
      </c>
      <c r="M352" s="2">
        <v>0</v>
      </c>
      <c r="N352" s="2">
        <v>818.92</v>
      </c>
      <c r="O352" s="2">
        <v>0</v>
      </c>
      <c r="P352" s="2">
        <v>818.92</v>
      </c>
      <c r="Q352" s="2">
        <v>31025</v>
      </c>
      <c r="R352" s="2" t="s">
        <v>4</v>
      </c>
      <c r="S352" t="s">
        <v>511</v>
      </c>
    </row>
    <row r="353" spans="1:19" ht="36" hidden="1">
      <c r="A353" t="s">
        <v>947</v>
      </c>
      <c r="B353" s="2" t="s">
        <v>160</v>
      </c>
      <c r="C353" s="2">
        <v>373002301</v>
      </c>
      <c r="D353" s="2" t="s">
        <v>161</v>
      </c>
      <c r="E353" s="2" t="s">
        <v>162</v>
      </c>
      <c r="F353" s="3">
        <v>45126</v>
      </c>
      <c r="G353" s="2" t="s">
        <v>505</v>
      </c>
      <c r="H353" s="2">
        <v>998631</v>
      </c>
      <c r="I353" s="2">
        <v>12717.64</v>
      </c>
      <c r="K353" s="2">
        <v>1144.5899999999999</v>
      </c>
      <c r="L353" s="2">
        <v>1144.5899999999999</v>
      </c>
      <c r="M353" s="2">
        <v>0</v>
      </c>
      <c r="N353" s="2">
        <v>2289.1799999999998</v>
      </c>
      <c r="O353" s="2">
        <v>0</v>
      </c>
      <c r="P353" s="2">
        <v>2289.1799999999998</v>
      </c>
      <c r="Q353" s="2">
        <v>222689</v>
      </c>
      <c r="R353" s="2" t="s">
        <v>4</v>
      </c>
      <c r="S353" t="s">
        <v>511</v>
      </c>
    </row>
    <row r="354" spans="1:19" ht="24" hidden="1">
      <c r="A354" t="s">
        <v>947</v>
      </c>
      <c r="B354" s="2" t="s">
        <v>205</v>
      </c>
      <c r="C354" s="2">
        <v>2130033751</v>
      </c>
      <c r="D354" s="2" t="s">
        <v>380</v>
      </c>
      <c r="E354" s="2" t="s">
        <v>50</v>
      </c>
      <c r="F354" s="3">
        <v>45134</v>
      </c>
      <c r="G354" s="2" t="s">
        <v>506</v>
      </c>
      <c r="H354" s="2">
        <v>998631</v>
      </c>
      <c r="I354" s="2">
        <v>185</v>
      </c>
      <c r="K354" s="2">
        <v>16.649999999999999</v>
      </c>
      <c r="L354" s="2">
        <v>16.649999999999999</v>
      </c>
      <c r="M354" s="2">
        <v>0</v>
      </c>
      <c r="N354" s="2">
        <v>33.299999999999997</v>
      </c>
      <c r="O354" s="2">
        <v>0</v>
      </c>
      <c r="P354" s="2">
        <v>33.299999999999997</v>
      </c>
      <c r="Q354" s="2">
        <v>8655</v>
      </c>
      <c r="R354" s="2" t="s">
        <v>4</v>
      </c>
      <c r="S354" t="s">
        <v>511</v>
      </c>
    </row>
    <row r="355" spans="1:19" ht="36" hidden="1">
      <c r="A355" t="s">
        <v>947</v>
      </c>
      <c r="B355" s="2" t="s">
        <v>205</v>
      </c>
      <c r="C355" s="2">
        <v>2790091261</v>
      </c>
      <c r="D355" s="2" t="s">
        <v>377</v>
      </c>
      <c r="E355" s="2" t="s">
        <v>378</v>
      </c>
      <c r="F355" s="3">
        <v>45111</v>
      </c>
      <c r="G355" s="2" t="s">
        <v>507</v>
      </c>
      <c r="H355" s="2">
        <v>998631</v>
      </c>
      <c r="I355" s="2">
        <v>1031.56</v>
      </c>
      <c r="K355" s="2">
        <v>92.84</v>
      </c>
      <c r="L355" s="2">
        <v>92.84</v>
      </c>
      <c r="M355" s="2">
        <v>0</v>
      </c>
      <c r="N355" s="2">
        <v>185.68</v>
      </c>
      <c r="O355" s="2">
        <v>0</v>
      </c>
      <c r="P355" s="2">
        <v>185.68</v>
      </c>
      <c r="Q355" s="2">
        <v>9642</v>
      </c>
      <c r="R355" s="2" t="s">
        <v>4</v>
      </c>
      <c r="S355" t="s">
        <v>511</v>
      </c>
    </row>
    <row r="356" spans="1:19" ht="24" hidden="1">
      <c r="A356" t="s">
        <v>947</v>
      </c>
      <c r="B356" s="2" t="s">
        <v>164</v>
      </c>
      <c r="C356" s="2">
        <v>202026963</v>
      </c>
      <c r="D356" s="2" t="s">
        <v>165</v>
      </c>
      <c r="E356" s="2" t="s">
        <v>166</v>
      </c>
      <c r="F356" s="3">
        <v>45124</v>
      </c>
      <c r="G356" s="2" t="s">
        <v>508</v>
      </c>
      <c r="H356" s="2">
        <v>998631</v>
      </c>
      <c r="I356" s="2">
        <v>11242.08</v>
      </c>
      <c r="K356" s="2">
        <v>1011.79</v>
      </c>
      <c r="L356" s="2">
        <v>1011.79</v>
      </c>
      <c r="M356" s="2">
        <v>0</v>
      </c>
      <c r="N356" s="2">
        <v>2023.58</v>
      </c>
      <c r="O356" s="2">
        <v>0</v>
      </c>
      <c r="P356" s="2">
        <v>2023.58</v>
      </c>
      <c r="Q356" s="2">
        <v>164024</v>
      </c>
      <c r="R356" s="2" t="s">
        <v>4</v>
      </c>
      <c r="S356" t="s">
        <v>511</v>
      </c>
    </row>
    <row r="357" spans="1:19" ht="36" hidden="1">
      <c r="A357" t="s">
        <v>947</v>
      </c>
      <c r="B357" s="2" t="s">
        <v>164</v>
      </c>
      <c r="C357" s="2">
        <v>2010042424</v>
      </c>
      <c r="D357" s="2" t="s">
        <v>168</v>
      </c>
      <c r="E357" s="2" t="s">
        <v>169</v>
      </c>
      <c r="F357" s="3">
        <v>45121</v>
      </c>
      <c r="G357" s="2" t="s">
        <v>509</v>
      </c>
      <c r="H357" s="2">
        <v>998631</v>
      </c>
      <c r="I357" s="2">
        <v>2285.12</v>
      </c>
      <c r="K357" s="2">
        <v>205.66</v>
      </c>
      <c r="L357" s="2">
        <v>205.66</v>
      </c>
      <c r="M357" s="2">
        <v>0</v>
      </c>
      <c r="N357" s="2">
        <v>411.32</v>
      </c>
      <c r="O357" s="2">
        <v>0</v>
      </c>
      <c r="P357" s="2">
        <v>411.32</v>
      </c>
      <c r="Q357" s="2">
        <v>49155</v>
      </c>
      <c r="R357" s="2" t="s">
        <v>4</v>
      </c>
      <c r="S357" t="s">
        <v>511</v>
      </c>
    </row>
    <row r="358" spans="1:19" ht="36" hidden="1">
      <c r="A358" t="s">
        <v>947</v>
      </c>
      <c r="B358" s="2" t="s">
        <v>210</v>
      </c>
      <c r="C358" s="2">
        <v>407002874</v>
      </c>
      <c r="D358" s="2" t="s">
        <v>384</v>
      </c>
      <c r="E358" s="2" t="s">
        <v>385</v>
      </c>
      <c r="F358" s="3">
        <v>45135</v>
      </c>
      <c r="G358" s="2" t="s">
        <v>510</v>
      </c>
      <c r="H358" s="2">
        <v>998631</v>
      </c>
      <c r="I358" s="2">
        <v>2440.62</v>
      </c>
      <c r="K358" s="2">
        <v>219.66</v>
      </c>
      <c r="L358" s="2">
        <v>219.66</v>
      </c>
      <c r="M358" s="2">
        <v>0</v>
      </c>
      <c r="N358" s="2">
        <v>439.32</v>
      </c>
      <c r="O358" s="2">
        <v>0</v>
      </c>
      <c r="P358" s="2">
        <v>439.32</v>
      </c>
      <c r="Q358" s="2">
        <v>30332</v>
      </c>
      <c r="R358" s="2" t="s">
        <v>4</v>
      </c>
      <c r="S358" t="s">
        <v>511</v>
      </c>
    </row>
    <row r="359" spans="1:19" ht="24" hidden="1">
      <c r="A359" t="s">
        <v>947</v>
      </c>
      <c r="B359" s="7" t="s">
        <v>13</v>
      </c>
      <c r="I359">
        <v>1650097.0600000031</v>
      </c>
      <c r="J359">
        <v>0</v>
      </c>
      <c r="K359">
        <v>148508.95999999973</v>
      </c>
      <c r="L359">
        <v>148508.95999999973</v>
      </c>
      <c r="R359" s="16" t="s">
        <v>213</v>
      </c>
      <c r="S359" t="s">
        <v>511</v>
      </c>
    </row>
    <row r="360" spans="1:19" ht="24" hidden="1">
      <c r="A360" t="s">
        <v>947</v>
      </c>
      <c r="B360" s="7" t="s">
        <v>5</v>
      </c>
      <c r="I360">
        <v>877598.13000000012</v>
      </c>
      <c r="J360">
        <v>0</v>
      </c>
      <c r="K360">
        <v>78983.790000000037</v>
      </c>
      <c r="L360">
        <v>78983.790000000037</v>
      </c>
      <c r="R360" s="16" t="s">
        <v>213</v>
      </c>
      <c r="S360" t="s">
        <v>511</v>
      </c>
    </row>
    <row r="361" spans="1:19" ht="24">
      <c r="A361" t="s">
        <v>947</v>
      </c>
      <c r="B361" s="7" t="s">
        <v>192</v>
      </c>
      <c r="I361">
        <v>838041.66</v>
      </c>
      <c r="J361">
        <v>0</v>
      </c>
      <c r="K361">
        <v>75423.73</v>
      </c>
      <c r="L361">
        <v>75423.73</v>
      </c>
      <c r="R361" s="16" t="s">
        <v>213</v>
      </c>
      <c r="S361" t="s">
        <v>511</v>
      </c>
    </row>
    <row r="362" spans="1:19" ht="24" hidden="1">
      <c r="A362" t="s">
        <v>947</v>
      </c>
      <c r="B362" s="7" t="s">
        <v>102</v>
      </c>
      <c r="I362">
        <v>768443.33000000007</v>
      </c>
      <c r="J362">
        <v>0</v>
      </c>
      <c r="K362">
        <v>69159.750000000247</v>
      </c>
      <c r="L362">
        <v>69159.750000000247</v>
      </c>
      <c r="R362" s="16" t="s">
        <v>213</v>
      </c>
      <c r="S362" t="s">
        <v>511</v>
      </c>
    </row>
    <row r="363" spans="1:19" ht="24" hidden="1">
      <c r="A363" t="s">
        <v>947</v>
      </c>
      <c r="B363" s="7" t="s">
        <v>0</v>
      </c>
      <c r="I363">
        <v>1066102.4700000018</v>
      </c>
      <c r="J363">
        <v>0</v>
      </c>
      <c r="K363">
        <v>95949.149999999907</v>
      </c>
      <c r="L363">
        <v>95949.149999999907</v>
      </c>
      <c r="R363" s="16" t="s">
        <v>213</v>
      </c>
      <c r="S363" t="s">
        <v>511</v>
      </c>
    </row>
    <row r="364" spans="1:19" ht="24" hidden="1">
      <c r="A364" t="s">
        <v>947</v>
      </c>
      <c r="B364" s="7" t="s">
        <v>190</v>
      </c>
      <c r="I364">
        <v>688385.92999999993</v>
      </c>
      <c r="J364">
        <v>0</v>
      </c>
      <c r="K364">
        <v>61954.659999999996</v>
      </c>
      <c r="L364">
        <v>61954.659999999996</v>
      </c>
      <c r="R364" s="16" t="s">
        <v>213</v>
      </c>
      <c r="S364" t="s">
        <v>511</v>
      </c>
    </row>
    <row r="365" spans="1:19" ht="24" hidden="1">
      <c r="A365" t="s">
        <v>947</v>
      </c>
      <c r="B365" s="7" t="s">
        <v>73</v>
      </c>
      <c r="I365">
        <v>1016622.5999999971</v>
      </c>
      <c r="J365">
        <v>0</v>
      </c>
      <c r="K365">
        <v>91495.97999999988</v>
      </c>
      <c r="L365">
        <v>91495.97999999988</v>
      </c>
      <c r="R365" s="16" t="s">
        <v>213</v>
      </c>
      <c r="S365" t="s">
        <v>511</v>
      </c>
    </row>
    <row r="366" spans="1:19" ht="24" hidden="1">
      <c r="A366" t="s">
        <v>947</v>
      </c>
      <c r="B366" s="7" t="s">
        <v>77</v>
      </c>
      <c r="I366">
        <v>1530829.2100000039</v>
      </c>
      <c r="J366">
        <v>0</v>
      </c>
      <c r="K366">
        <v>137774.38000000009</v>
      </c>
      <c r="L366">
        <v>137774.38000000009</v>
      </c>
      <c r="R366" s="16" t="s">
        <v>213</v>
      </c>
      <c r="S366" t="s">
        <v>511</v>
      </c>
    </row>
    <row r="367" spans="1:19" ht="24" hidden="1">
      <c r="A367" t="s">
        <v>947</v>
      </c>
      <c r="B367" s="7" t="s">
        <v>84</v>
      </c>
      <c r="I367">
        <v>1250258.2300000014</v>
      </c>
      <c r="J367">
        <v>0</v>
      </c>
      <c r="K367">
        <v>112523.25999999986</v>
      </c>
      <c r="L367">
        <v>112523.25999999986</v>
      </c>
      <c r="R367" s="16" t="s">
        <v>213</v>
      </c>
      <c r="S367" t="s">
        <v>511</v>
      </c>
    </row>
    <row r="368" spans="1:19" ht="24" hidden="1">
      <c r="A368" t="s">
        <v>947</v>
      </c>
      <c r="B368" s="7" t="s">
        <v>212</v>
      </c>
      <c r="I368">
        <v>326550.33000000007</v>
      </c>
      <c r="J368">
        <v>0</v>
      </c>
      <c r="K368">
        <v>29389.500000000011</v>
      </c>
      <c r="L368">
        <v>29389.500000000011</v>
      </c>
      <c r="R368" s="16" t="s">
        <v>213</v>
      </c>
      <c r="S368" t="s">
        <v>511</v>
      </c>
    </row>
    <row r="369" spans="1:19" ht="24" hidden="1">
      <c r="A369" t="s">
        <v>947</v>
      </c>
      <c r="B369" s="7" t="s">
        <v>208</v>
      </c>
      <c r="I369">
        <v>241618.58999999997</v>
      </c>
      <c r="J369">
        <v>0</v>
      </c>
      <c r="K369">
        <v>21745.72</v>
      </c>
      <c r="L369">
        <v>21745.72</v>
      </c>
      <c r="R369" s="16" t="s">
        <v>213</v>
      </c>
      <c r="S369" t="s">
        <v>511</v>
      </c>
    </row>
    <row r="370" spans="1:19" ht="24" hidden="1">
      <c r="A370" t="s">
        <v>947</v>
      </c>
      <c r="B370" s="7" t="s">
        <v>195</v>
      </c>
      <c r="I370">
        <v>562474.18999999994</v>
      </c>
      <c r="J370">
        <v>0</v>
      </c>
      <c r="K370">
        <v>50622.69000000001</v>
      </c>
      <c r="L370">
        <v>50622.69000000001</v>
      </c>
      <c r="R370" s="16" t="s">
        <v>213</v>
      </c>
      <c r="S370" t="s">
        <v>511</v>
      </c>
    </row>
    <row r="371" spans="1:19" ht="24" hidden="1">
      <c r="A371" t="s">
        <v>947</v>
      </c>
      <c r="B371" s="7" t="s">
        <v>55</v>
      </c>
      <c r="I371">
        <v>1398325.5200000012</v>
      </c>
      <c r="J371">
        <v>0</v>
      </c>
      <c r="K371">
        <v>125849.22999999992</v>
      </c>
      <c r="L371">
        <v>125849.22999999992</v>
      </c>
      <c r="R371" s="16" t="s">
        <v>213</v>
      </c>
      <c r="S371" t="s">
        <v>511</v>
      </c>
    </row>
    <row r="372" spans="1:19" ht="24" hidden="1">
      <c r="A372" t="s">
        <v>947</v>
      </c>
      <c r="B372" s="7" t="s">
        <v>65</v>
      </c>
      <c r="I372">
        <v>353315.27999999997</v>
      </c>
      <c r="J372">
        <v>0</v>
      </c>
      <c r="K372">
        <v>31798.370000000006</v>
      </c>
      <c r="L372">
        <v>31798.370000000006</v>
      </c>
      <c r="R372" s="16" t="s">
        <v>213</v>
      </c>
      <c r="S372" t="s">
        <v>511</v>
      </c>
    </row>
    <row r="373" spans="1:19" ht="24" hidden="1">
      <c r="A373" t="s">
        <v>947</v>
      </c>
      <c r="B373" s="7" t="s">
        <v>211</v>
      </c>
      <c r="I373">
        <v>150786.54</v>
      </c>
      <c r="J373">
        <v>0</v>
      </c>
      <c r="K373">
        <v>13570.789999999999</v>
      </c>
      <c r="L373">
        <v>13570.789999999999</v>
      </c>
      <c r="R373" s="16" t="s">
        <v>213</v>
      </c>
      <c r="S373" t="s">
        <v>511</v>
      </c>
    </row>
    <row r="374" spans="1:19" ht="24" hidden="1">
      <c r="A374" t="s">
        <v>947</v>
      </c>
      <c r="B374" s="7" t="s">
        <v>160</v>
      </c>
      <c r="I374">
        <v>235222.97000000006</v>
      </c>
      <c r="J374">
        <v>0</v>
      </c>
      <c r="K374">
        <v>21170.090000000004</v>
      </c>
      <c r="L374">
        <v>21170.090000000004</v>
      </c>
      <c r="R374" s="16" t="s">
        <v>213</v>
      </c>
      <c r="S374" t="s">
        <v>511</v>
      </c>
    </row>
    <row r="375" spans="1:19" ht="24" hidden="1">
      <c r="A375" t="s">
        <v>947</v>
      </c>
      <c r="B375" s="7" t="s">
        <v>123</v>
      </c>
      <c r="I375">
        <v>232094.53000000006</v>
      </c>
      <c r="J375">
        <v>0</v>
      </c>
      <c r="K375">
        <v>20888.48</v>
      </c>
      <c r="L375">
        <v>20888.48</v>
      </c>
      <c r="R375" s="16" t="s">
        <v>213</v>
      </c>
      <c r="S375" t="s">
        <v>511</v>
      </c>
    </row>
    <row r="376" spans="1:19" ht="24" hidden="1">
      <c r="A376" t="s">
        <v>947</v>
      </c>
      <c r="B376" s="7" t="s">
        <v>131</v>
      </c>
      <c r="I376">
        <v>1613863.0200000023</v>
      </c>
      <c r="J376">
        <v>0</v>
      </c>
      <c r="K376">
        <v>145247.56999999986</v>
      </c>
      <c r="L376">
        <v>145247.56999999986</v>
      </c>
      <c r="R376" s="16" t="s">
        <v>213</v>
      </c>
      <c r="S376" t="s">
        <v>511</v>
      </c>
    </row>
    <row r="377" spans="1:19" ht="24" hidden="1">
      <c r="A377" t="s">
        <v>947</v>
      </c>
      <c r="B377" s="7" t="s">
        <v>209</v>
      </c>
      <c r="I377">
        <v>384607.72999999986</v>
      </c>
      <c r="J377">
        <v>0</v>
      </c>
      <c r="K377">
        <v>34614.709999999992</v>
      </c>
      <c r="L377">
        <v>34614.709999999992</v>
      </c>
      <c r="R377" s="16" t="s">
        <v>213</v>
      </c>
      <c r="S377" t="s">
        <v>511</v>
      </c>
    </row>
    <row r="378" spans="1:19" ht="24" hidden="1">
      <c r="A378" t="s">
        <v>947</v>
      </c>
      <c r="B378" s="7" t="s">
        <v>196</v>
      </c>
      <c r="I378">
        <v>437786.07999999984</v>
      </c>
      <c r="J378">
        <v>0</v>
      </c>
      <c r="K378">
        <v>39400.75</v>
      </c>
      <c r="L378">
        <v>39400.75</v>
      </c>
      <c r="R378" s="16" t="s">
        <v>213</v>
      </c>
      <c r="S378" t="s">
        <v>511</v>
      </c>
    </row>
    <row r="379" spans="1:19" ht="24" hidden="1">
      <c r="A379" t="s">
        <v>947</v>
      </c>
      <c r="B379" s="7" t="s">
        <v>111</v>
      </c>
      <c r="I379">
        <v>694975.2899999998</v>
      </c>
      <c r="J379">
        <v>0</v>
      </c>
      <c r="K379">
        <v>62547.720000000052</v>
      </c>
      <c r="L379">
        <v>62547.720000000052</v>
      </c>
      <c r="R379" s="16" t="s">
        <v>213</v>
      </c>
      <c r="S379" t="s">
        <v>511</v>
      </c>
    </row>
    <row r="380" spans="1:19" ht="24" hidden="1">
      <c r="A380" t="s">
        <v>947</v>
      </c>
      <c r="B380" s="7" t="s">
        <v>194</v>
      </c>
      <c r="I380">
        <v>169723.96000000002</v>
      </c>
      <c r="J380">
        <v>0</v>
      </c>
      <c r="K380">
        <v>15275.159999999996</v>
      </c>
      <c r="L380">
        <v>15275.159999999996</v>
      </c>
      <c r="R380" s="16" t="s">
        <v>213</v>
      </c>
      <c r="S380" t="s">
        <v>511</v>
      </c>
    </row>
    <row r="381" spans="1:19" ht="24" hidden="1">
      <c r="A381" t="s">
        <v>947</v>
      </c>
      <c r="B381" s="7" t="s">
        <v>203</v>
      </c>
      <c r="I381">
        <v>245319.40999999997</v>
      </c>
      <c r="J381">
        <v>0</v>
      </c>
      <c r="K381">
        <v>22078.799999999988</v>
      </c>
      <c r="L381">
        <v>22078.799999999988</v>
      </c>
      <c r="R381" s="16" t="s">
        <v>213</v>
      </c>
      <c r="S381" t="s">
        <v>511</v>
      </c>
    </row>
    <row r="382" spans="1:19" ht="24" hidden="1">
      <c r="A382" t="s">
        <v>947</v>
      </c>
      <c r="B382" s="7" t="s">
        <v>69</v>
      </c>
      <c r="I382">
        <v>960637.77999999991</v>
      </c>
      <c r="J382">
        <v>0</v>
      </c>
      <c r="K382">
        <v>86457.380000000048</v>
      </c>
      <c r="L382">
        <v>86457.380000000048</v>
      </c>
      <c r="R382" s="16" t="s">
        <v>213</v>
      </c>
      <c r="S382" t="s">
        <v>511</v>
      </c>
    </row>
    <row r="383" spans="1:19" ht="24" hidden="1">
      <c r="A383" t="s">
        <v>947</v>
      </c>
      <c r="B383" s="7" t="s">
        <v>193</v>
      </c>
      <c r="I383">
        <v>60486.32999999998</v>
      </c>
      <c r="J383">
        <v>0</v>
      </c>
      <c r="K383">
        <v>5443.78</v>
      </c>
      <c r="L383">
        <v>5443.78</v>
      </c>
      <c r="R383" s="16" t="s">
        <v>213</v>
      </c>
      <c r="S383" t="s">
        <v>511</v>
      </c>
    </row>
    <row r="384" spans="1:19" ht="24" hidden="1">
      <c r="A384" t="s">
        <v>947</v>
      </c>
      <c r="B384" s="7" t="s">
        <v>32</v>
      </c>
      <c r="I384">
        <v>2116790.2299999995</v>
      </c>
      <c r="J384">
        <v>0</v>
      </c>
      <c r="K384">
        <v>190511.25999999995</v>
      </c>
      <c r="L384">
        <v>190511.25999999995</v>
      </c>
      <c r="R384" s="16" t="s">
        <v>213</v>
      </c>
      <c r="S384" t="s">
        <v>511</v>
      </c>
    </row>
    <row r="385" spans="1:19" ht="24" hidden="1">
      <c r="A385" t="s">
        <v>947</v>
      </c>
      <c r="B385" s="7" t="s">
        <v>201</v>
      </c>
      <c r="I385">
        <v>232582.59999999992</v>
      </c>
      <c r="J385">
        <v>0</v>
      </c>
      <c r="K385">
        <v>20932.429999999997</v>
      </c>
      <c r="L385">
        <v>20932.429999999997</v>
      </c>
      <c r="R385" s="16" t="s">
        <v>213</v>
      </c>
      <c r="S385" t="s">
        <v>511</v>
      </c>
    </row>
    <row r="386" spans="1:19" ht="24" hidden="1">
      <c r="A386" t="s">
        <v>947</v>
      </c>
      <c r="B386" s="7" t="s">
        <v>204</v>
      </c>
      <c r="I386">
        <v>134611.4</v>
      </c>
      <c r="J386">
        <v>0</v>
      </c>
      <c r="K386">
        <v>12115.049999999997</v>
      </c>
      <c r="L386">
        <v>12115.049999999997</v>
      </c>
      <c r="R386" s="16" t="s">
        <v>213</v>
      </c>
      <c r="S386" t="s">
        <v>511</v>
      </c>
    </row>
    <row r="387" spans="1:19" ht="24" hidden="1">
      <c r="A387" t="s">
        <v>947</v>
      </c>
      <c r="B387" s="7" t="s">
        <v>198</v>
      </c>
      <c r="I387">
        <v>183541.56000000003</v>
      </c>
      <c r="J387">
        <v>0</v>
      </c>
      <c r="K387">
        <v>16518.699999999993</v>
      </c>
      <c r="L387">
        <v>16518.699999999993</v>
      </c>
      <c r="R387" s="16" t="s">
        <v>213</v>
      </c>
      <c r="S387" t="s">
        <v>511</v>
      </c>
    </row>
    <row r="388" spans="1:19" ht="24" hidden="1">
      <c r="A388" t="s">
        <v>947</v>
      </c>
      <c r="B388" s="7" t="s">
        <v>45</v>
      </c>
      <c r="I388">
        <v>1051283.1999999986</v>
      </c>
      <c r="J388">
        <v>0</v>
      </c>
      <c r="K388">
        <v>94615.509999999922</v>
      </c>
      <c r="L388">
        <v>94615.509999999922</v>
      </c>
      <c r="R388" s="16" t="s">
        <v>213</v>
      </c>
      <c r="S388" t="s">
        <v>511</v>
      </c>
    </row>
    <row r="389" spans="1:19" ht="24" hidden="1">
      <c r="A389" t="s">
        <v>947</v>
      </c>
      <c r="B389" s="7" t="s">
        <v>197</v>
      </c>
      <c r="I389">
        <v>178805.31000000003</v>
      </c>
      <c r="J389">
        <v>0</v>
      </c>
      <c r="K389">
        <v>16092.520000000002</v>
      </c>
      <c r="L389">
        <v>16092.520000000002</v>
      </c>
      <c r="R389" s="16" t="s">
        <v>213</v>
      </c>
      <c r="S389" t="s">
        <v>511</v>
      </c>
    </row>
    <row r="390" spans="1:19" ht="24" hidden="1">
      <c r="A390" t="s">
        <v>947</v>
      </c>
      <c r="B390" s="7" t="s">
        <v>202</v>
      </c>
      <c r="I390">
        <v>468592.26999999979</v>
      </c>
      <c r="J390">
        <v>0</v>
      </c>
      <c r="K390">
        <v>42239.080000000038</v>
      </c>
      <c r="L390">
        <v>41946.510000000038</v>
      </c>
      <c r="R390" s="16" t="s">
        <v>213</v>
      </c>
      <c r="S390" t="s">
        <v>511</v>
      </c>
    </row>
    <row r="391" spans="1:19" ht="24" hidden="1">
      <c r="A391" t="s">
        <v>947</v>
      </c>
      <c r="B391" s="7" t="s">
        <v>115</v>
      </c>
      <c r="I391">
        <v>201526.38999999993</v>
      </c>
      <c r="J391">
        <v>0</v>
      </c>
      <c r="K391">
        <v>18137.349999999995</v>
      </c>
      <c r="L391">
        <v>18137.349999999995</v>
      </c>
      <c r="R391" s="16" t="s">
        <v>213</v>
      </c>
      <c r="S391" t="s">
        <v>511</v>
      </c>
    </row>
    <row r="392" spans="1:19" ht="24" hidden="1">
      <c r="A392" t="s">
        <v>947</v>
      </c>
      <c r="B392" s="7" t="s">
        <v>156</v>
      </c>
      <c r="I392">
        <v>156391.79</v>
      </c>
      <c r="J392">
        <v>0</v>
      </c>
      <c r="K392">
        <v>14075.279999999999</v>
      </c>
      <c r="L392">
        <v>14075.279999999999</v>
      </c>
      <c r="R392" s="16" t="s">
        <v>213</v>
      </c>
      <c r="S392" t="s">
        <v>511</v>
      </c>
    </row>
    <row r="393" spans="1:19" ht="24" hidden="1">
      <c r="A393" t="s">
        <v>947</v>
      </c>
      <c r="B393" s="7" t="s">
        <v>119</v>
      </c>
      <c r="I393">
        <v>784583.5499999997</v>
      </c>
      <c r="J393">
        <v>0</v>
      </c>
      <c r="K393">
        <v>70612.529999999984</v>
      </c>
      <c r="L393">
        <v>70612.529999999984</v>
      </c>
      <c r="R393" s="16" t="s">
        <v>213</v>
      </c>
      <c r="S393" t="s">
        <v>511</v>
      </c>
    </row>
    <row r="394" spans="1:19" ht="24" hidden="1">
      <c r="A394" t="s">
        <v>947</v>
      </c>
      <c r="B394" s="7" t="s">
        <v>207</v>
      </c>
      <c r="I394">
        <v>155053.82999999999</v>
      </c>
      <c r="J394">
        <v>0</v>
      </c>
      <c r="K394">
        <v>13954.85</v>
      </c>
      <c r="L394">
        <v>13954.85</v>
      </c>
      <c r="R394" s="16" t="s">
        <v>213</v>
      </c>
      <c r="S394" t="s">
        <v>511</v>
      </c>
    </row>
    <row r="395" spans="1:19" ht="24" hidden="1">
      <c r="A395" t="s">
        <v>947</v>
      </c>
      <c r="B395" s="7" t="s">
        <v>25</v>
      </c>
      <c r="I395">
        <v>3562683.4499999979</v>
      </c>
      <c r="J395">
        <v>0</v>
      </c>
      <c r="K395">
        <v>320641.49999999959</v>
      </c>
      <c r="L395">
        <v>320641.49999999959</v>
      </c>
      <c r="R395" s="16" t="s">
        <v>213</v>
      </c>
      <c r="S395" t="s">
        <v>511</v>
      </c>
    </row>
    <row r="396" spans="1:19" ht="24" hidden="1">
      <c r="A396" t="s">
        <v>947</v>
      </c>
      <c r="B396" s="7" t="s">
        <v>164</v>
      </c>
      <c r="I396">
        <v>226905.33999999997</v>
      </c>
      <c r="J396">
        <v>0</v>
      </c>
      <c r="K396">
        <v>20421.51999999999</v>
      </c>
      <c r="L396">
        <v>20421.51999999999</v>
      </c>
      <c r="R396" s="16" t="s">
        <v>213</v>
      </c>
      <c r="S396" t="s">
        <v>511</v>
      </c>
    </row>
    <row r="397" spans="1:19" ht="24" hidden="1">
      <c r="A397" t="s">
        <v>947</v>
      </c>
      <c r="B397" s="7" t="s">
        <v>127</v>
      </c>
      <c r="I397">
        <v>1169128.9099999992</v>
      </c>
      <c r="J397">
        <v>0</v>
      </c>
      <c r="K397">
        <v>105221.54999999999</v>
      </c>
      <c r="L397">
        <v>105221.54999999999</v>
      </c>
      <c r="R397" s="16" t="s">
        <v>213</v>
      </c>
      <c r="S397" t="s">
        <v>511</v>
      </c>
    </row>
    <row r="398" spans="1:19" ht="24" hidden="1">
      <c r="A398" t="s">
        <v>947</v>
      </c>
      <c r="B398" s="7" t="s">
        <v>200</v>
      </c>
      <c r="I398">
        <v>510069.04999999993</v>
      </c>
      <c r="J398">
        <v>0</v>
      </c>
      <c r="K398">
        <v>45906.179999999993</v>
      </c>
      <c r="L398">
        <v>45906.179999999993</v>
      </c>
      <c r="R398" s="16" t="s">
        <v>213</v>
      </c>
      <c r="S398" t="s">
        <v>511</v>
      </c>
    </row>
    <row r="399" spans="1:19" ht="24" hidden="1">
      <c r="A399" t="s">
        <v>947</v>
      </c>
      <c r="B399" s="7" t="s">
        <v>9</v>
      </c>
      <c r="I399">
        <v>479820.31999999983</v>
      </c>
      <c r="J399">
        <v>0</v>
      </c>
      <c r="K399">
        <v>43183.840000000004</v>
      </c>
      <c r="L399">
        <v>43183.840000000004</v>
      </c>
      <c r="R399" s="16" t="s">
        <v>213</v>
      </c>
      <c r="S399" t="s">
        <v>511</v>
      </c>
    </row>
    <row r="400" spans="1:19" ht="24" hidden="1">
      <c r="A400" t="s">
        <v>947</v>
      </c>
      <c r="B400" s="7" t="s">
        <v>205</v>
      </c>
      <c r="I400">
        <v>441409.27999999968</v>
      </c>
      <c r="J400">
        <v>0</v>
      </c>
      <c r="K400">
        <v>39726.839999999982</v>
      </c>
      <c r="L400">
        <v>39726.839999999982</v>
      </c>
      <c r="R400" s="16" t="s">
        <v>213</v>
      </c>
      <c r="S400" t="s">
        <v>511</v>
      </c>
    </row>
    <row r="401" spans="1:19" ht="24" hidden="1">
      <c r="A401" t="s">
        <v>947</v>
      </c>
      <c r="B401" s="7" t="s">
        <v>210</v>
      </c>
      <c r="I401">
        <v>265081.13</v>
      </c>
      <c r="J401">
        <v>0</v>
      </c>
      <c r="K401">
        <v>23857.359999999986</v>
      </c>
      <c r="L401">
        <v>23857.359999999986</v>
      </c>
      <c r="R401" s="16" t="s">
        <v>213</v>
      </c>
      <c r="S401" t="s">
        <v>511</v>
      </c>
    </row>
    <row r="402" spans="1:19" ht="24" hidden="1">
      <c r="A402" t="s">
        <v>947</v>
      </c>
      <c r="B402" s="7" t="s">
        <v>199</v>
      </c>
      <c r="I402">
        <v>673088.12000000011</v>
      </c>
      <c r="J402">
        <v>0</v>
      </c>
      <c r="K402">
        <v>60577.96</v>
      </c>
      <c r="L402">
        <v>60577.96</v>
      </c>
      <c r="R402" s="16" t="s">
        <v>213</v>
      </c>
      <c r="S402" t="s">
        <v>511</v>
      </c>
    </row>
    <row r="403" spans="1:19" ht="60" hidden="1">
      <c r="A403" t="s">
        <v>947</v>
      </c>
      <c r="B403" s="2" t="s">
        <v>0</v>
      </c>
      <c r="C403" s="2">
        <v>208041295</v>
      </c>
      <c r="D403" s="2" t="s">
        <v>1</v>
      </c>
      <c r="E403" s="2" t="s">
        <v>2</v>
      </c>
      <c r="F403" s="3">
        <v>45166</v>
      </c>
      <c r="G403" s="2" t="s">
        <v>512</v>
      </c>
      <c r="H403" s="2">
        <v>998631</v>
      </c>
      <c r="I403" s="2">
        <v>2739.14</v>
      </c>
      <c r="J403" s="2">
        <v>0</v>
      </c>
      <c r="K403" s="2">
        <v>246.52</v>
      </c>
      <c r="L403" s="2">
        <v>246.52</v>
      </c>
      <c r="N403" s="2">
        <v>493.04</v>
      </c>
      <c r="O403" s="2">
        <v>0</v>
      </c>
      <c r="P403" s="2">
        <v>493.04</v>
      </c>
      <c r="Q403" s="2">
        <v>126021</v>
      </c>
      <c r="R403" s="2" t="s">
        <v>4</v>
      </c>
      <c r="S403" t="s">
        <v>578</v>
      </c>
    </row>
    <row r="404" spans="1:19" ht="24" hidden="1">
      <c r="A404" t="s">
        <v>947</v>
      </c>
      <c r="B404" s="2" t="s">
        <v>190</v>
      </c>
      <c r="C404" s="2">
        <v>100001524</v>
      </c>
      <c r="D404" s="2" t="s">
        <v>191</v>
      </c>
      <c r="E404" s="2" t="s">
        <v>308</v>
      </c>
      <c r="F404" s="3">
        <v>45168</v>
      </c>
      <c r="G404" s="2" t="s">
        <v>513</v>
      </c>
      <c r="H404" s="2">
        <v>998631</v>
      </c>
      <c r="I404" s="2">
        <v>2222.7199999999998</v>
      </c>
      <c r="J404" s="2">
        <v>0</v>
      </c>
      <c r="K404" s="2">
        <v>200.04</v>
      </c>
      <c r="L404" s="2">
        <v>200.04</v>
      </c>
      <c r="N404" s="2">
        <v>400.08</v>
      </c>
      <c r="O404" s="2">
        <v>0</v>
      </c>
      <c r="P404" s="2">
        <v>400.08</v>
      </c>
      <c r="Q404" s="2">
        <v>13988</v>
      </c>
      <c r="R404" s="2" t="s">
        <v>4</v>
      </c>
      <c r="S404" t="s">
        <v>578</v>
      </c>
    </row>
    <row r="405" spans="1:19" ht="24" hidden="1">
      <c r="A405" t="s">
        <v>947</v>
      </c>
      <c r="B405" s="2" t="s">
        <v>190</v>
      </c>
      <c r="C405" s="2">
        <v>150241804</v>
      </c>
      <c r="D405" s="2" t="s">
        <v>514</v>
      </c>
      <c r="E405" s="2" t="s">
        <v>515</v>
      </c>
      <c r="F405" s="3">
        <v>45147</v>
      </c>
      <c r="G405" s="2" t="s">
        <v>516</v>
      </c>
      <c r="H405" s="2">
        <v>998631</v>
      </c>
      <c r="I405" s="2">
        <v>3325.14</v>
      </c>
      <c r="J405" s="2">
        <v>0</v>
      </c>
      <c r="K405" s="2">
        <v>299.26</v>
      </c>
      <c r="L405" s="2">
        <v>299.26</v>
      </c>
      <c r="N405" s="2">
        <v>598.52</v>
      </c>
      <c r="O405" s="2">
        <v>0</v>
      </c>
      <c r="P405" s="2">
        <v>598.52</v>
      </c>
      <c r="Q405" s="2">
        <v>11969</v>
      </c>
      <c r="R405" s="2" t="s">
        <v>4</v>
      </c>
      <c r="S405" t="s">
        <v>578</v>
      </c>
    </row>
    <row r="406" spans="1:19" ht="24" hidden="1">
      <c r="A406" t="s">
        <v>947</v>
      </c>
      <c r="B406" s="2" t="s">
        <v>190</v>
      </c>
      <c r="C406" s="2">
        <v>840031092</v>
      </c>
      <c r="D406" s="2" t="s">
        <v>191</v>
      </c>
      <c r="E406" s="2" t="s">
        <v>310</v>
      </c>
      <c r="F406" s="3">
        <v>45141</v>
      </c>
      <c r="G406" s="2" t="s">
        <v>517</v>
      </c>
      <c r="H406" s="2">
        <v>998631</v>
      </c>
      <c r="I406" s="2">
        <v>2311.7600000000002</v>
      </c>
      <c r="J406" s="2">
        <v>0</v>
      </c>
      <c r="K406" s="2">
        <v>208.06</v>
      </c>
      <c r="L406" s="2">
        <v>208.06</v>
      </c>
      <c r="N406" s="2">
        <v>416.12</v>
      </c>
      <c r="O406" s="2">
        <v>0</v>
      </c>
      <c r="P406" s="2">
        <v>416.12</v>
      </c>
      <c r="Q406" s="2">
        <v>14644</v>
      </c>
      <c r="R406" s="2" t="s">
        <v>4</v>
      </c>
      <c r="S406" t="s">
        <v>578</v>
      </c>
    </row>
    <row r="407" spans="1:19" ht="36" hidden="1">
      <c r="A407" t="s">
        <v>947</v>
      </c>
      <c r="B407" s="2" t="s">
        <v>5</v>
      </c>
      <c r="C407" s="2">
        <v>139001610</v>
      </c>
      <c r="D407" s="2" t="s">
        <v>518</v>
      </c>
      <c r="E407" s="2" t="s">
        <v>519</v>
      </c>
      <c r="F407" s="3">
        <v>45146</v>
      </c>
      <c r="G407" s="2" t="s">
        <v>520</v>
      </c>
      <c r="H407" s="2">
        <v>998631</v>
      </c>
      <c r="I407" s="2">
        <v>10997.2</v>
      </c>
      <c r="J407" s="2">
        <v>0</v>
      </c>
      <c r="K407" s="2">
        <v>989.75</v>
      </c>
      <c r="L407" s="2">
        <v>989.75</v>
      </c>
      <c r="N407" s="2">
        <v>1979.5</v>
      </c>
      <c r="O407" s="2">
        <v>0</v>
      </c>
      <c r="P407" s="2">
        <v>1979.5</v>
      </c>
      <c r="Q407" s="2">
        <v>123206</v>
      </c>
      <c r="R407" s="2" t="s">
        <v>4</v>
      </c>
      <c r="S407" t="s">
        <v>578</v>
      </c>
    </row>
    <row r="408" spans="1:19" ht="36" hidden="1">
      <c r="A408" t="s">
        <v>947</v>
      </c>
      <c r="B408" s="2" t="s">
        <v>5</v>
      </c>
      <c r="C408" s="2">
        <v>105008650</v>
      </c>
      <c r="D408" s="2" t="s">
        <v>6</v>
      </c>
      <c r="E408" s="2" t="s">
        <v>7</v>
      </c>
      <c r="F408" s="3">
        <v>45149</v>
      </c>
      <c r="G408" s="2" t="s">
        <v>521</v>
      </c>
      <c r="H408" s="2">
        <v>998631</v>
      </c>
      <c r="I408" s="2">
        <v>23289.439999999999</v>
      </c>
      <c r="J408" s="2">
        <v>0</v>
      </c>
      <c r="K408" s="2">
        <v>2096.0500000000002</v>
      </c>
      <c r="L408" s="2">
        <v>2096.0500000000002</v>
      </c>
      <c r="N408" s="2">
        <v>4192.1000000000004</v>
      </c>
      <c r="O408" s="2">
        <v>0</v>
      </c>
      <c r="P408" s="2">
        <v>4192.1000000000004</v>
      </c>
      <c r="Q408" s="2">
        <v>279325</v>
      </c>
      <c r="R408" s="2" t="s">
        <v>4</v>
      </c>
      <c r="S408" t="s">
        <v>578</v>
      </c>
    </row>
    <row r="409" spans="1:19" ht="48" hidden="1">
      <c r="A409" t="s">
        <v>947</v>
      </c>
      <c r="B409" s="2" t="s">
        <v>9</v>
      </c>
      <c r="C409" s="2">
        <v>315005581</v>
      </c>
      <c r="D409" s="2" t="s">
        <v>10</v>
      </c>
      <c r="E409" s="2" t="s">
        <v>11</v>
      </c>
      <c r="F409" s="3">
        <v>45150</v>
      </c>
      <c r="G409" s="2" t="s">
        <v>522</v>
      </c>
      <c r="H409" s="2">
        <v>998631</v>
      </c>
      <c r="I409" s="2">
        <v>4577.76</v>
      </c>
      <c r="J409" s="2">
        <v>0</v>
      </c>
      <c r="K409" s="2">
        <v>412</v>
      </c>
      <c r="L409" s="2">
        <v>412</v>
      </c>
      <c r="N409" s="2">
        <v>824</v>
      </c>
      <c r="O409" s="2">
        <v>0</v>
      </c>
      <c r="P409" s="2">
        <v>824</v>
      </c>
      <c r="Q409" s="2">
        <v>12182</v>
      </c>
      <c r="R409" s="2" t="s">
        <v>4</v>
      </c>
      <c r="S409" t="s">
        <v>578</v>
      </c>
    </row>
    <row r="410" spans="1:19" ht="48" hidden="1">
      <c r="A410" t="s">
        <v>947</v>
      </c>
      <c r="B410" s="2" t="s">
        <v>13</v>
      </c>
      <c r="C410" s="2">
        <v>260016849</v>
      </c>
      <c r="D410" s="2" t="s">
        <v>14</v>
      </c>
      <c r="E410" s="2" t="s">
        <v>15</v>
      </c>
      <c r="F410" s="3">
        <v>45152</v>
      </c>
      <c r="G410" s="2" t="s">
        <v>523</v>
      </c>
      <c r="H410" s="2">
        <v>998631</v>
      </c>
      <c r="I410" s="2">
        <v>10993.05</v>
      </c>
      <c r="J410" s="2">
        <v>0</v>
      </c>
      <c r="K410" s="2">
        <v>989.37</v>
      </c>
      <c r="L410" s="2">
        <v>989.37</v>
      </c>
      <c r="N410" s="2">
        <v>1978.74</v>
      </c>
      <c r="O410" s="2">
        <v>0</v>
      </c>
      <c r="P410" s="2">
        <v>1978.74</v>
      </c>
      <c r="Q410" s="2">
        <v>73318</v>
      </c>
      <c r="R410" s="2" t="s">
        <v>4</v>
      </c>
      <c r="S410" t="s">
        <v>578</v>
      </c>
    </row>
    <row r="411" spans="1:19" ht="36" hidden="1">
      <c r="A411" t="s">
        <v>947</v>
      </c>
      <c r="B411" s="2" t="s">
        <v>13</v>
      </c>
      <c r="C411" s="2">
        <v>45005201</v>
      </c>
      <c r="D411" s="2" t="s">
        <v>17</v>
      </c>
      <c r="E411" s="2" t="s">
        <v>18</v>
      </c>
      <c r="F411" s="3">
        <v>45154</v>
      </c>
      <c r="G411" s="2" t="s">
        <v>524</v>
      </c>
      <c r="H411" s="2">
        <v>998631</v>
      </c>
      <c r="I411" s="2">
        <v>17811.36</v>
      </c>
      <c r="J411" s="2">
        <v>0</v>
      </c>
      <c r="K411" s="2">
        <v>1603.02</v>
      </c>
      <c r="L411" s="2">
        <v>1603.02</v>
      </c>
      <c r="N411" s="2">
        <v>3206.04</v>
      </c>
      <c r="O411" s="2">
        <v>0</v>
      </c>
      <c r="P411" s="2">
        <v>3206.04</v>
      </c>
      <c r="Q411" s="2">
        <v>69209</v>
      </c>
      <c r="R411" s="2" t="s">
        <v>4</v>
      </c>
      <c r="S411" t="s">
        <v>578</v>
      </c>
    </row>
    <row r="412" spans="1:19" ht="48" hidden="1">
      <c r="A412" t="s">
        <v>947</v>
      </c>
      <c r="B412" s="2" t="s">
        <v>13</v>
      </c>
      <c r="C412" s="2">
        <v>530031287</v>
      </c>
      <c r="D412" s="2" t="s">
        <v>23</v>
      </c>
      <c r="E412" s="2" t="s">
        <v>21</v>
      </c>
      <c r="F412" s="3">
        <v>45156</v>
      </c>
      <c r="G412" s="2" t="s">
        <v>525</v>
      </c>
      <c r="H412" s="2">
        <v>998631</v>
      </c>
      <c r="I412" s="2">
        <v>9703.26</v>
      </c>
      <c r="J412" s="2">
        <v>0</v>
      </c>
      <c r="K412" s="2">
        <v>873.29</v>
      </c>
      <c r="L412" s="2">
        <v>873.29</v>
      </c>
      <c r="N412" s="2">
        <v>1746.58</v>
      </c>
      <c r="O412" s="2">
        <v>0</v>
      </c>
      <c r="P412" s="2">
        <v>1746.58</v>
      </c>
      <c r="Q412" s="2">
        <v>235857</v>
      </c>
      <c r="R412" s="2" t="s">
        <v>4</v>
      </c>
      <c r="S412" t="s">
        <v>578</v>
      </c>
    </row>
    <row r="413" spans="1:19" ht="24" hidden="1">
      <c r="A413" t="s">
        <v>947</v>
      </c>
      <c r="B413" s="2" t="s">
        <v>13</v>
      </c>
      <c r="C413" s="2">
        <v>530031274</v>
      </c>
      <c r="D413" s="2" t="s">
        <v>20</v>
      </c>
      <c r="E413" s="2" t="s">
        <v>21</v>
      </c>
      <c r="F413" s="3">
        <v>45156</v>
      </c>
      <c r="G413" s="2" t="s">
        <v>526</v>
      </c>
      <c r="H413" s="2">
        <v>998631</v>
      </c>
      <c r="I413" s="2">
        <v>9623.7000000000007</v>
      </c>
      <c r="J413" s="2">
        <v>0</v>
      </c>
      <c r="K413" s="2">
        <v>866.13</v>
      </c>
      <c r="L413" s="2">
        <v>866.13</v>
      </c>
      <c r="N413" s="2">
        <v>1732.26</v>
      </c>
      <c r="O413" s="2">
        <v>0</v>
      </c>
      <c r="P413" s="2">
        <v>1732.26</v>
      </c>
      <c r="Q413" s="2">
        <v>262984</v>
      </c>
      <c r="R413" s="2" t="s">
        <v>4</v>
      </c>
      <c r="S413" t="s">
        <v>578</v>
      </c>
    </row>
    <row r="414" spans="1:19" ht="36" hidden="1">
      <c r="A414" t="s">
        <v>947</v>
      </c>
      <c r="B414" s="2" t="s">
        <v>25</v>
      </c>
      <c r="C414" s="2">
        <v>166008270</v>
      </c>
      <c r="D414" s="2" t="s">
        <v>26</v>
      </c>
      <c r="E414" s="2" t="s">
        <v>27</v>
      </c>
      <c r="F414" s="3">
        <v>45146</v>
      </c>
      <c r="G414" s="2" t="s">
        <v>527</v>
      </c>
      <c r="H414" s="2">
        <v>998631</v>
      </c>
      <c r="I414" s="2">
        <v>17350.2</v>
      </c>
      <c r="J414" s="2">
        <v>0</v>
      </c>
      <c r="K414" s="2">
        <v>1561.52</v>
      </c>
      <c r="L414" s="2">
        <v>1561.52</v>
      </c>
      <c r="N414" s="2">
        <v>3123.04</v>
      </c>
      <c r="O414" s="2">
        <v>0</v>
      </c>
      <c r="P414" s="2">
        <v>3123.04</v>
      </c>
      <c r="Q414" s="2">
        <v>170056</v>
      </c>
      <c r="R414" s="2" t="s">
        <v>4</v>
      </c>
      <c r="S414" t="s">
        <v>578</v>
      </c>
    </row>
    <row r="415" spans="1:19" ht="36" hidden="1">
      <c r="A415" t="s">
        <v>947</v>
      </c>
      <c r="B415" s="2" t="s">
        <v>25</v>
      </c>
      <c r="C415" s="2">
        <v>1710061725</v>
      </c>
      <c r="D415" s="2" t="s">
        <v>29</v>
      </c>
      <c r="E415" s="2" t="s">
        <v>30</v>
      </c>
      <c r="F415" s="3">
        <v>45152</v>
      </c>
      <c r="G415" s="2" t="s">
        <v>528</v>
      </c>
      <c r="H415" s="2">
        <v>998631</v>
      </c>
      <c r="I415" s="2">
        <v>18275.849999999999</v>
      </c>
      <c r="J415" s="2">
        <v>0</v>
      </c>
      <c r="K415" s="2">
        <v>1644.83</v>
      </c>
      <c r="L415" s="2">
        <v>1644.83</v>
      </c>
      <c r="N415" s="2">
        <v>3289.66</v>
      </c>
      <c r="O415" s="2">
        <v>0</v>
      </c>
      <c r="P415" s="2">
        <v>3289.66</v>
      </c>
      <c r="Q415" s="2">
        <v>59233</v>
      </c>
      <c r="R415" s="2" t="s">
        <v>4</v>
      </c>
      <c r="S415" t="s">
        <v>578</v>
      </c>
    </row>
    <row r="416" spans="1:19" ht="36" hidden="1">
      <c r="A416" t="s">
        <v>947</v>
      </c>
      <c r="B416" s="2" t="s">
        <v>32</v>
      </c>
      <c r="C416" s="2">
        <v>2450042323</v>
      </c>
      <c r="D416" s="2" t="s">
        <v>529</v>
      </c>
      <c r="E416" s="2" t="s">
        <v>530</v>
      </c>
      <c r="F416" s="3">
        <v>45155</v>
      </c>
      <c r="G416" s="2" t="s">
        <v>531</v>
      </c>
      <c r="H416" s="2">
        <v>998631</v>
      </c>
      <c r="I416" s="2">
        <v>21467.43</v>
      </c>
      <c r="J416" s="2">
        <v>0</v>
      </c>
      <c r="K416" s="2">
        <v>1932.07</v>
      </c>
      <c r="L416" s="2">
        <v>1932.07</v>
      </c>
      <c r="N416" s="2">
        <v>3864.14</v>
      </c>
      <c r="O416" s="2">
        <v>0</v>
      </c>
      <c r="P416" s="2">
        <v>3864.14</v>
      </c>
      <c r="Q416" s="2">
        <v>389456</v>
      </c>
      <c r="R416" s="2" t="s">
        <v>4</v>
      </c>
      <c r="S416" t="s">
        <v>578</v>
      </c>
    </row>
    <row r="417" spans="1:19" ht="36" hidden="1">
      <c r="A417" t="s">
        <v>947</v>
      </c>
      <c r="B417" s="2" t="s">
        <v>32</v>
      </c>
      <c r="C417" s="2">
        <v>244004294</v>
      </c>
      <c r="D417" s="2" t="s">
        <v>33</v>
      </c>
      <c r="E417" s="2" t="s">
        <v>34</v>
      </c>
      <c r="F417" s="3">
        <v>45156</v>
      </c>
      <c r="G417" s="2" t="s">
        <v>532</v>
      </c>
      <c r="H417" s="2">
        <v>998631</v>
      </c>
      <c r="I417" s="2">
        <v>16794.810000000001</v>
      </c>
      <c r="J417" s="2">
        <v>0</v>
      </c>
      <c r="K417" s="2">
        <v>1511.53</v>
      </c>
      <c r="L417" s="2">
        <v>1511.53</v>
      </c>
      <c r="N417" s="2">
        <v>3023.06</v>
      </c>
      <c r="O417" s="2">
        <v>0</v>
      </c>
      <c r="P417" s="2">
        <v>3023.06</v>
      </c>
      <c r="Q417" s="2">
        <v>107912</v>
      </c>
      <c r="R417" s="2" t="s">
        <v>4</v>
      </c>
      <c r="S417" t="s">
        <v>578</v>
      </c>
    </row>
    <row r="418" spans="1:19" ht="36" hidden="1">
      <c r="A418" t="s">
        <v>947</v>
      </c>
      <c r="B418" s="2" t="s">
        <v>32</v>
      </c>
      <c r="C418" s="2">
        <v>810011383</v>
      </c>
      <c r="D418" s="2" t="s">
        <v>39</v>
      </c>
      <c r="E418" s="2" t="s">
        <v>40</v>
      </c>
      <c r="F418" s="3">
        <v>45152</v>
      </c>
      <c r="G418" s="2" t="s">
        <v>533</v>
      </c>
      <c r="H418" s="2">
        <v>998631</v>
      </c>
      <c r="I418" s="2">
        <v>22139.1</v>
      </c>
      <c r="J418" s="2">
        <v>0</v>
      </c>
      <c r="K418" s="2">
        <v>1992.52</v>
      </c>
      <c r="L418" s="2">
        <v>1992.52</v>
      </c>
      <c r="N418" s="2">
        <v>3985.04</v>
      </c>
      <c r="O418" s="2">
        <v>0</v>
      </c>
      <c r="P418" s="2">
        <v>3985.04</v>
      </c>
      <c r="Q418" s="2">
        <v>95535</v>
      </c>
      <c r="R418" s="2" t="s">
        <v>4</v>
      </c>
      <c r="S418" t="s">
        <v>578</v>
      </c>
    </row>
    <row r="419" spans="1:19" ht="36" hidden="1">
      <c r="A419" t="s">
        <v>947</v>
      </c>
      <c r="B419" s="2" t="s">
        <v>32</v>
      </c>
      <c r="C419" s="2">
        <v>890082772</v>
      </c>
      <c r="D419" s="2" t="s">
        <v>42</v>
      </c>
      <c r="E419" s="2" t="s">
        <v>43</v>
      </c>
      <c r="F419" s="3">
        <v>45150</v>
      </c>
      <c r="G419" s="2" t="s">
        <v>534</v>
      </c>
      <c r="H419" s="2">
        <v>998631</v>
      </c>
      <c r="I419" s="2">
        <v>22671.54</v>
      </c>
      <c r="J419" s="2">
        <v>0</v>
      </c>
      <c r="K419" s="2">
        <v>2040.44</v>
      </c>
      <c r="L419" s="2">
        <v>2040.44</v>
      </c>
      <c r="N419" s="2">
        <v>4080.88</v>
      </c>
      <c r="O419" s="2">
        <v>0</v>
      </c>
      <c r="P419" s="2">
        <v>4080.88</v>
      </c>
      <c r="Q419" s="2">
        <v>329352</v>
      </c>
      <c r="R419" s="2" t="s">
        <v>4</v>
      </c>
      <c r="S419" t="s">
        <v>578</v>
      </c>
    </row>
    <row r="420" spans="1:19" ht="36" hidden="1">
      <c r="A420" t="s">
        <v>947</v>
      </c>
      <c r="B420" s="2" t="s">
        <v>32</v>
      </c>
      <c r="C420" s="2">
        <v>2780032473</v>
      </c>
      <c r="D420" s="2" t="s">
        <v>36</v>
      </c>
      <c r="E420" s="2" t="s">
        <v>37</v>
      </c>
      <c r="F420" s="3">
        <v>45152</v>
      </c>
      <c r="G420" s="2" t="s">
        <v>535</v>
      </c>
      <c r="H420" s="2">
        <v>998631</v>
      </c>
      <c r="I420" s="2">
        <v>20346.72</v>
      </c>
      <c r="J420" s="2">
        <v>0</v>
      </c>
      <c r="K420" s="2">
        <v>1831.2</v>
      </c>
      <c r="L420" s="2">
        <v>1831.2</v>
      </c>
      <c r="N420" s="2">
        <v>3662.4</v>
      </c>
      <c r="O420" s="2">
        <v>0</v>
      </c>
      <c r="P420" s="2">
        <v>3662.4</v>
      </c>
      <c r="Q420" s="2">
        <v>439374</v>
      </c>
      <c r="R420" s="2" t="s">
        <v>4</v>
      </c>
      <c r="S420" t="s">
        <v>578</v>
      </c>
    </row>
    <row r="421" spans="1:19" ht="36" hidden="1">
      <c r="A421" t="s">
        <v>947</v>
      </c>
      <c r="B421" s="2" t="s">
        <v>45</v>
      </c>
      <c r="C421" s="2">
        <v>4300251085</v>
      </c>
      <c r="D421" s="2" t="s">
        <v>46</v>
      </c>
      <c r="E421" s="2" t="s">
        <v>47</v>
      </c>
      <c r="F421" s="3">
        <v>45147</v>
      </c>
      <c r="G421" s="2" t="s">
        <v>536</v>
      </c>
      <c r="H421" s="2">
        <v>998631</v>
      </c>
      <c r="I421" s="2">
        <v>14342.22</v>
      </c>
      <c r="J421" s="2">
        <v>0</v>
      </c>
      <c r="K421" s="2">
        <v>1290.8</v>
      </c>
      <c r="L421" s="2">
        <v>1290.8</v>
      </c>
      <c r="N421" s="2">
        <v>2581.6</v>
      </c>
      <c r="O421" s="2">
        <v>0</v>
      </c>
      <c r="P421" s="2">
        <v>2581.6</v>
      </c>
      <c r="Q421" s="2">
        <v>210151</v>
      </c>
      <c r="R421" s="2" t="s">
        <v>4</v>
      </c>
      <c r="S421" t="s">
        <v>578</v>
      </c>
    </row>
    <row r="422" spans="1:19" ht="36" hidden="1">
      <c r="A422" t="s">
        <v>947</v>
      </c>
      <c r="B422" s="2" t="s">
        <v>45</v>
      </c>
      <c r="C422" s="2">
        <v>41000582</v>
      </c>
      <c r="D422" s="2" t="s">
        <v>52</v>
      </c>
      <c r="E422" s="2" t="s">
        <v>53</v>
      </c>
      <c r="F422" s="3">
        <v>45140</v>
      </c>
      <c r="G422" s="2" t="s">
        <v>537</v>
      </c>
      <c r="H422" s="2">
        <v>998631</v>
      </c>
      <c r="I422" s="2">
        <v>916.35</v>
      </c>
      <c r="J422" s="2">
        <v>0</v>
      </c>
      <c r="K422" s="2">
        <v>82.47</v>
      </c>
      <c r="L422" s="2">
        <v>82.47</v>
      </c>
      <c r="N422" s="2">
        <v>164.94</v>
      </c>
      <c r="O422" s="2">
        <v>0</v>
      </c>
      <c r="P422" s="2">
        <v>164.94</v>
      </c>
      <c r="Q422" s="2">
        <v>3858</v>
      </c>
      <c r="R422" s="2" t="s">
        <v>4</v>
      </c>
      <c r="S422" t="s">
        <v>578</v>
      </c>
    </row>
    <row r="423" spans="1:19" ht="24" hidden="1">
      <c r="A423" t="s">
        <v>947</v>
      </c>
      <c r="B423" s="2" t="s">
        <v>45</v>
      </c>
      <c r="C423" s="2">
        <v>5380021071</v>
      </c>
      <c r="D423" s="2" t="s">
        <v>49</v>
      </c>
      <c r="E423" s="2" t="s">
        <v>50</v>
      </c>
      <c r="F423" s="3">
        <v>45145</v>
      </c>
      <c r="G423" s="2" t="s">
        <v>538</v>
      </c>
      <c r="H423" s="2">
        <v>998631</v>
      </c>
      <c r="I423" s="2">
        <v>476.4</v>
      </c>
      <c r="J423" s="2">
        <v>0</v>
      </c>
      <c r="K423" s="2">
        <v>42.88</v>
      </c>
      <c r="L423" s="2">
        <v>42.88</v>
      </c>
      <c r="N423" s="2">
        <v>85.76</v>
      </c>
      <c r="O423" s="2">
        <v>0</v>
      </c>
      <c r="P423" s="2">
        <v>85.76</v>
      </c>
      <c r="Q423" s="2">
        <v>562</v>
      </c>
      <c r="R423" s="2" t="s">
        <v>4</v>
      </c>
      <c r="S423" t="s">
        <v>578</v>
      </c>
    </row>
    <row r="424" spans="1:19" ht="36" hidden="1">
      <c r="A424" t="s">
        <v>947</v>
      </c>
      <c r="B424" s="2" t="s">
        <v>55</v>
      </c>
      <c r="C424" s="2">
        <v>570022203</v>
      </c>
      <c r="D424" s="2" t="s">
        <v>62</v>
      </c>
      <c r="E424" s="2" t="s">
        <v>63</v>
      </c>
      <c r="F424" s="3">
        <v>45153</v>
      </c>
      <c r="G424" s="2" t="s">
        <v>539</v>
      </c>
      <c r="H424" s="2">
        <v>998631</v>
      </c>
      <c r="I424" s="2">
        <v>22856.240000000002</v>
      </c>
      <c r="J424" s="2">
        <v>0</v>
      </c>
      <c r="K424" s="2">
        <v>2057.06</v>
      </c>
      <c r="L424" s="2">
        <v>2057.06</v>
      </c>
      <c r="N424" s="2">
        <v>4114.12</v>
      </c>
      <c r="O424" s="2">
        <v>0</v>
      </c>
      <c r="P424" s="2">
        <v>4114.12</v>
      </c>
      <c r="Q424" s="2">
        <v>117490</v>
      </c>
      <c r="R424" s="2" t="s">
        <v>4</v>
      </c>
      <c r="S424" t="s">
        <v>578</v>
      </c>
    </row>
    <row r="425" spans="1:19" ht="36" hidden="1">
      <c r="A425" t="s">
        <v>947</v>
      </c>
      <c r="B425" s="2" t="s">
        <v>55</v>
      </c>
      <c r="C425" s="2">
        <v>10007784</v>
      </c>
      <c r="D425" s="2" t="s">
        <v>56</v>
      </c>
      <c r="E425" s="2" t="s">
        <v>57</v>
      </c>
      <c r="F425" s="3">
        <v>45141</v>
      </c>
      <c r="G425" s="2" t="s">
        <v>540</v>
      </c>
      <c r="H425" s="2">
        <v>998631</v>
      </c>
      <c r="I425" s="2">
        <v>392.7</v>
      </c>
      <c r="J425" s="2">
        <v>0</v>
      </c>
      <c r="K425" s="2">
        <v>35.340000000000003</v>
      </c>
      <c r="L425" s="2">
        <v>35.340000000000003</v>
      </c>
      <c r="N425" s="2">
        <v>70.680000000000007</v>
      </c>
      <c r="O425" s="2">
        <v>0</v>
      </c>
      <c r="P425" s="2">
        <v>70.680000000000007</v>
      </c>
      <c r="Q425" s="2">
        <v>1561</v>
      </c>
      <c r="R425" s="2" t="s">
        <v>4</v>
      </c>
      <c r="S425" t="s">
        <v>578</v>
      </c>
    </row>
    <row r="426" spans="1:19" ht="24" hidden="1">
      <c r="A426" t="s">
        <v>947</v>
      </c>
      <c r="B426" s="2" t="s">
        <v>55</v>
      </c>
      <c r="C426" s="2">
        <v>42007741</v>
      </c>
      <c r="D426" s="2" t="s">
        <v>59</v>
      </c>
      <c r="E426" s="2" t="s">
        <v>60</v>
      </c>
      <c r="F426" s="3">
        <v>45149</v>
      </c>
      <c r="G426" s="2" t="s">
        <v>541</v>
      </c>
      <c r="H426" s="2">
        <v>998631</v>
      </c>
      <c r="I426" s="2">
        <v>10298.43</v>
      </c>
      <c r="J426" s="2">
        <v>0</v>
      </c>
      <c r="K426" s="2">
        <v>926.86</v>
      </c>
      <c r="L426" s="2">
        <v>926.86</v>
      </c>
      <c r="N426" s="2">
        <v>1853.72</v>
      </c>
      <c r="O426" s="2">
        <v>0</v>
      </c>
      <c r="P426" s="2">
        <v>1853.72</v>
      </c>
      <c r="Q426" s="2">
        <v>38748</v>
      </c>
      <c r="R426" s="2" t="s">
        <v>4</v>
      </c>
      <c r="S426" t="s">
        <v>578</v>
      </c>
    </row>
    <row r="427" spans="1:19" ht="36" hidden="1">
      <c r="A427" t="s">
        <v>947</v>
      </c>
      <c r="B427" s="2" t="s">
        <v>65</v>
      </c>
      <c r="C427" s="2">
        <v>309001722</v>
      </c>
      <c r="D427" s="2" t="s">
        <v>66</v>
      </c>
      <c r="E427" s="2" t="s">
        <v>67</v>
      </c>
      <c r="F427" s="3">
        <v>45166</v>
      </c>
      <c r="G427" s="2" t="s">
        <v>542</v>
      </c>
      <c r="H427" s="2">
        <v>998631</v>
      </c>
      <c r="I427" s="2">
        <v>17766.36</v>
      </c>
      <c r="J427" s="2">
        <v>0</v>
      </c>
      <c r="K427" s="2">
        <v>1598.97</v>
      </c>
      <c r="L427" s="2">
        <v>1598.97</v>
      </c>
      <c r="N427" s="2">
        <v>3197.94</v>
      </c>
      <c r="O427" s="2">
        <v>0</v>
      </c>
      <c r="P427" s="2">
        <v>3197.94</v>
      </c>
      <c r="Q427" s="2">
        <v>57719</v>
      </c>
      <c r="R427" s="2" t="s">
        <v>4</v>
      </c>
      <c r="S427" t="s">
        <v>578</v>
      </c>
    </row>
    <row r="428" spans="1:19" ht="36" hidden="1">
      <c r="A428" t="s">
        <v>947</v>
      </c>
      <c r="B428" s="2" t="s">
        <v>69</v>
      </c>
      <c r="C428" s="2">
        <v>507006487</v>
      </c>
      <c r="D428" s="2" t="s">
        <v>70</v>
      </c>
      <c r="E428" s="2" t="s">
        <v>71</v>
      </c>
      <c r="F428" s="3">
        <v>45152</v>
      </c>
      <c r="G428" s="2" t="s">
        <v>543</v>
      </c>
      <c r="H428" s="2">
        <v>998631</v>
      </c>
      <c r="I428" s="2">
        <v>11874.24</v>
      </c>
      <c r="J428" s="2">
        <v>0</v>
      </c>
      <c r="K428" s="2">
        <v>1068.68</v>
      </c>
      <c r="L428" s="2">
        <v>1068.68</v>
      </c>
      <c r="N428" s="2">
        <v>2137.36</v>
      </c>
      <c r="O428" s="2">
        <v>0</v>
      </c>
      <c r="P428" s="2">
        <v>2137.36</v>
      </c>
      <c r="Q428" s="2">
        <v>274656</v>
      </c>
      <c r="R428" s="2" t="s">
        <v>4</v>
      </c>
      <c r="S428" t="s">
        <v>578</v>
      </c>
    </row>
    <row r="429" spans="1:19" ht="36" hidden="1">
      <c r="A429" t="s">
        <v>947</v>
      </c>
      <c r="B429" s="2" t="s">
        <v>69</v>
      </c>
      <c r="C429" s="2">
        <v>212004498</v>
      </c>
      <c r="D429" s="2" t="s">
        <v>473</v>
      </c>
      <c r="E429" s="2" t="s">
        <v>474</v>
      </c>
      <c r="F429" s="3">
        <v>45156</v>
      </c>
      <c r="G429" s="2" t="s">
        <v>544</v>
      </c>
      <c r="H429" s="2">
        <v>998631</v>
      </c>
      <c r="I429" s="2">
        <v>12886.88</v>
      </c>
      <c r="J429" s="2">
        <v>0</v>
      </c>
      <c r="K429" s="2">
        <v>1159.82</v>
      </c>
      <c r="L429" s="2">
        <v>1159.82</v>
      </c>
      <c r="N429" s="2">
        <v>2319.64</v>
      </c>
      <c r="O429" s="2">
        <v>0</v>
      </c>
      <c r="P429" s="2">
        <v>2319.64</v>
      </c>
      <c r="Q429" s="2">
        <v>61501</v>
      </c>
      <c r="R429" s="2" t="s">
        <v>4</v>
      </c>
      <c r="S429" t="s">
        <v>578</v>
      </c>
    </row>
    <row r="430" spans="1:19" ht="84" hidden="1">
      <c r="A430" t="s">
        <v>947</v>
      </c>
      <c r="B430" s="2" t="s">
        <v>77</v>
      </c>
      <c r="C430" s="2">
        <v>298007571</v>
      </c>
      <c r="D430" s="2" t="s">
        <v>78</v>
      </c>
      <c r="E430" s="2" t="s">
        <v>79</v>
      </c>
      <c r="F430" s="3">
        <v>45157</v>
      </c>
      <c r="G430" s="2" t="s">
        <v>545</v>
      </c>
      <c r="H430" s="2">
        <v>998631</v>
      </c>
      <c r="I430" s="2">
        <v>21132.36</v>
      </c>
      <c r="J430" s="2">
        <v>0</v>
      </c>
      <c r="K430" s="2">
        <v>1901.91</v>
      </c>
      <c r="L430" s="2">
        <v>1901.91</v>
      </c>
      <c r="N430" s="2">
        <v>3803.82</v>
      </c>
      <c r="O430" s="2">
        <v>0</v>
      </c>
      <c r="P430" s="2">
        <v>3803.82</v>
      </c>
      <c r="Q430" s="2">
        <v>254595</v>
      </c>
      <c r="R430" s="2" t="s">
        <v>4</v>
      </c>
      <c r="S430" t="s">
        <v>578</v>
      </c>
    </row>
    <row r="431" spans="1:19" ht="72" hidden="1">
      <c r="A431" t="s">
        <v>947</v>
      </c>
      <c r="B431" s="2" t="s">
        <v>77</v>
      </c>
      <c r="C431" s="2">
        <v>315341804</v>
      </c>
      <c r="D431" s="2" t="s">
        <v>81</v>
      </c>
      <c r="E431" s="2" t="s">
        <v>82</v>
      </c>
      <c r="F431" s="3">
        <v>45156</v>
      </c>
      <c r="G431" s="2" t="s">
        <v>546</v>
      </c>
      <c r="H431" s="2">
        <v>998631</v>
      </c>
      <c r="I431" s="2">
        <v>15390.27</v>
      </c>
      <c r="J431" s="2">
        <v>0</v>
      </c>
      <c r="K431" s="2">
        <v>1385.12</v>
      </c>
      <c r="L431" s="2">
        <v>1385.12</v>
      </c>
      <c r="N431" s="2">
        <v>2770.24</v>
      </c>
      <c r="O431" s="2">
        <v>0</v>
      </c>
      <c r="P431" s="2">
        <v>2770.24</v>
      </c>
      <c r="Q431" s="2">
        <v>138454</v>
      </c>
      <c r="R431" s="2" t="s">
        <v>4</v>
      </c>
      <c r="S431" t="s">
        <v>578</v>
      </c>
    </row>
    <row r="432" spans="1:19" ht="60" hidden="1">
      <c r="A432" t="s">
        <v>947</v>
      </c>
      <c r="B432" s="2" t="s">
        <v>84</v>
      </c>
      <c r="C432" s="2">
        <v>37001811</v>
      </c>
      <c r="D432" s="2" t="s">
        <v>99</v>
      </c>
      <c r="E432" s="2" t="s">
        <v>100</v>
      </c>
      <c r="F432" s="3">
        <v>45152</v>
      </c>
      <c r="G432" s="2" t="s">
        <v>547</v>
      </c>
      <c r="H432" s="2">
        <v>998631</v>
      </c>
      <c r="I432" s="2">
        <v>17273.7</v>
      </c>
      <c r="J432" s="2">
        <v>0</v>
      </c>
      <c r="K432" s="2">
        <v>1554.63</v>
      </c>
      <c r="L432" s="2">
        <v>1554.63</v>
      </c>
      <c r="N432" s="2">
        <v>3109.26</v>
      </c>
      <c r="O432" s="2">
        <v>0</v>
      </c>
      <c r="P432" s="2">
        <v>3109.26</v>
      </c>
      <c r="Q432" s="2">
        <v>73582</v>
      </c>
      <c r="R432" s="2" t="s">
        <v>4</v>
      </c>
      <c r="S432" t="s">
        <v>578</v>
      </c>
    </row>
    <row r="433" spans="1:19" ht="72" hidden="1">
      <c r="A433" t="s">
        <v>947</v>
      </c>
      <c r="B433" s="2" t="s">
        <v>84</v>
      </c>
      <c r="C433" s="2">
        <v>437028265</v>
      </c>
      <c r="D433" s="2" t="s">
        <v>88</v>
      </c>
      <c r="E433" s="2" t="s">
        <v>89</v>
      </c>
      <c r="F433" s="3">
        <v>45155</v>
      </c>
      <c r="G433" s="2" t="s">
        <v>548</v>
      </c>
      <c r="H433" s="2">
        <v>998631</v>
      </c>
      <c r="I433" s="2">
        <v>6940.08</v>
      </c>
      <c r="J433" s="2">
        <v>0</v>
      </c>
      <c r="K433" s="2">
        <v>624.61</v>
      </c>
      <c r="L433" s="2">
        <v>624.61</v>
      </c>
      <c r="N433" s="2">
        <v>1249.22</v>
      </c>
      <c r="O433" s="2">
        <v>0</v>
      </c>
      <c r="P433" s="2">
        <v>1249.22</v>
      </c>
      <c r="Q433" s="2">
        <v>127508</v>
      </c>
      <c r="R433" s="2" t="s">
        <v>4</v>
      </c>
      <c r="S433" t="s">
        <v>578</v>
      </c>
    </row>
    <row r="434" spans="1:19" ht="72" hidden="1">
      <c r="A434" t="s">
        <v>947</v>
      </c>
      <c r="B434" s="2" t="s">
        <v>84</v>
      </c>
      <c r="C434" s="2">
        <v>437028266</v>
      </c>
      <c r="D434" s="2" t="s">
        <v>88</v>
      </c>
      <c r="E434" s="2" t="s">
        <v>89</v>
      </c>
      <c r="F434" s="3">
        <v>45155</v>
      </c>
      <c r="G434" s="2" t="s">
        <v>549</v>
      </c>
      <c r="H434" s="2">
        <v>998631</v>
      </c>
      <c r="I434" s="2">
        <v>6940.08</v>
      </c>
      <c r="J434" s="2">
        <v>0</v>
      </c>
      <c r="K434" s="2">
        <v>624.61</v>
      </c>
      <c r="L434" s="2">
        <v>624.61</v>
      </c>
      <c r="N434" s="2">
        <v>1249.22</v>
      </c>
      <c r="O434" s="2">
        <v>0</v>
      </c>
      <c r="P434" s="2">
        <v>1249.22</v>
      </c>
      <c r="Q434" s="2">
        <v>74676</v>
      </c>
      <c r="R434" s="2" t="s">
        <v>4</v>
      </c>
      <c r="S434" t="s">
        <v>578</v>
      </c>
    </row>
    <row r="435" spans="1:19" ht="48" hidden="1">
      <c r="A435" t="s">
        <v>947</v>
      </c>
      <c r="B435" s="2" t="s">
        <v>84</v>
      </c>
      <c r="C435" s="2">
        <v>171015147</v>
      </c>
      <c r="D435" s="2" t="s">
        <v>96</v>
      </c>
      <c r="E435" s="2" t="s">
        <v>97</v>
      </c>
      <c r="F435" s="3">
        <v>45154</v>
      </c>
      <c r="G435" s="2" t="s">
        <v>550</v>
      </c>
      <c r="H435" s="2">
        <v>998631</v>
      </c>
      <c r="I435" s="2">
        <v>4522.68</v>
      </c>
      <c r="J435" s="2">
        <v>0</v>
      </c>
      <c r="K435" s="2">
        <v>407.04</v>
      </c>
      <c r="L435" s="2">
        <v>407.04</v>
      </c>
      <c r="N435" s="2">
        <v>814.08</v>
      </c>
      <c r="O435" s="2">
        <v>0</v>
      </c>
      <c r="P435" s="2">
        <v>814.08</v>
      </c>
      <c r="Q435" s="2">
        <v>69859</v>
      </c>
      <c r="R435" s="2" t="s">
        <v>4</v>
      </c>
      <c r="S435" t="s">
        <v>578</v>
      </c>
    </row>
    <row r="436" spans="1:19" ht="36" hidden="1">
      <c r="A436" t="s">
        <v>947</v>
      </c>
      <c r="B436" s="2" t="s">
        <v>84</v>
      </c>
      <c r="C436" s="2">
        <v>4570071288</v>
      </c>
      <c r="D436" s="2" t="s">
        <v>85</v>
      </c>
      <c r="E436" s="2" t="s">
        <v>86</v>
      </c>
      <c r="F436" s="3">
        <v>45154</v>
      </c>
      <c r="G436" s="2" t="s">
        <v>551</v>
      </c>
      <c r="H436" s="2">
        <v>998631</v>
      </c>
      <c r="I436" s="2">
        <v>441</v>
      </c>
      <c r="J436" s="2">
        <v>0</v>
      </c>
      <c r="K436" s="2">
        <v>39.69</v>
      </c>
      <c r="L436" s="2">
        <v>39.69</v>
      </c>
      <c r="N436" s="2">
        <v>79.38</v>
      </c>
      <c r="O436" s="2">
        <v>0</v>
      </c>
      <c r="P436" s="2">
        <v>79.38</v>
      </c>
      <c r="Q436" s="2">
        <v>43271</v>
      </c>
      <c r="R436" s="2" t="s">
        <v>4</v>
      </c>
      <c r="S436" t="s">
        <v>578</v>
      </c>
    </row>
    <row r="437" spans="1:19" ht="36" hidden="1">
      <c r="A437" t="s">
        <v>947</v>
      </c>
      <c r="B437" s="2" t="s">
        <v>84</v>
      </c>
      <c r="C437" s="2">
        <v>4570071287</v>
      </c>
      <c r="D437" s="2" t="s">
        <v>85</v>
      </c>
      <c r="E437" s="2" t="s">
        <v>86</v>
      </c>
      <c r="F437" s="3">
        <v>45154</v>
      </c>
      <c r="G437" s="2" t="s">
        <v>552</v>
      </c>
      <c r="H437" s="2">
        <v>998631</v>
      </c>
      <c r="I437" s="2">
        <v>264.89999999999998</v>
      </c>
      <c r="J437" s="2">
        <v>0</v>
      </c>
      <c r="K437" s="2">
        <v>23.84</v>
      </c>
      <c r="L437" s="2">
        <v>23.84</v>
      </c>
      <c r="N437" s="2">
        <v>47.68</v>
      </c>
      <c r="O437" s="2">
        <v>0</v>
      </c>
      <c r="P437" s="2">
        <v>47.68</v>
      </c>
      <c r="Q437" s="2">
        <v>44560</v>
      </c>
      <c r="R437" s="2" t="s">
        <v>4</v>
      </c>
      <c r="S437" t="s">
        <v>578</v>
      </c>
    </row>
    <row r="438" spans="1:19" ht="24" hidden="1">
      <c r="A438" t="s">
        <v>947</v>
      </c>
      <c r="B438" s="2" t="s">
        <v>84</v>
      </c>
      <c r="C438" s="2">
        <v>4620051477</v>
      </c>
      <c r="D438" s="2" t="s">
        <v>91</v>
      </c>
      <c r="E438" s="2" t="s">
        <v>92</v>
      </c>
      <c r="F438" s="3">
        <v>45140</v>
      </c>
      <c r="G438" s="2" t="s">
        <v>553</v>
      </c>
      <c r="H438" s="2">
        <v>998631</v>
      </c>
      <c r="I438" s="2">
        <v>2366.91</v>
      </c>
      <c r="J438" s="2">
        <v>0</v>
      </c>
      <c r="K438" s="2">
        <v>213.02</v>
      </c>
      <c r="L438" s="2">
        <v>213.02</v>
      </c>
      <c r="N438" s="2">
        <v>426.04</v>
      </c>
      <c r="O438" s="2">
        <v>0</v>
      </c>
      <c r="P438" s="2">
        <v>426.04</v>
      </c>
      <c r="Q438" s="2">
        <v>127031</v>
      </c>
      <c r="R438" s="2" t="s">
        <v>4</v>
      </c>
      <c r="S438" t="s">
        <v>578</v>
      </c>
    </row>
    <row r="439" spans="1:19" ht="96" hidden="1">
      <c r="A439" t="s">
        <v>947</v>
      </c>
      <c r="B439" s="2" t="s">
        <v>102</v>
      </c>
      <c r="C439" s="2">
        <v>571028372</v>
      </c>
      <c r="D439" s="2" t="s">
        <v>106</v>
      </c>
      <c r="E439" s="2" t="s">
        <v>107</v>
      </c>
      <c r="F439" s="3">
        <v>45152</v>
      </c>
      <c r="G439" s="2" t="s">
        <v>554</v>
      </c>
      <c r="H439" s="2">
        <v>998631</v>
      </c>
      <c r="I439" s="2">
        <v>4546.5</v>
      </c>
      <c r="J439" s="2">
        <v>0</v>
      </c>
      <c r="K439" s="2">
        <v>409.19</v>
      </c>
      <c r="L439" s="2">
        <v>409.19</v>
      </c>
      <c r="N439" s="2">
        <v>818.38</v>
      </c>
      <c r="O439" s="2">
        <v>0</v>
      </c>
      <c r="P439" s="2">
        <v>818.38</v>
      </c>
      <c r="Q439" s="2">
        <v>39680</v>
      </c>
      <c r="R439" s="2" t="s">
        <v>4</v>
      </c>
      <c r="S439" t="s">
        <v>578</v>
      </c>
    </row>
    <row r="440" spans="1:19" ht="96" hidden="1">
      <c r="A440" t="s">
        <v>947</v>
      </c>
      <c r="B440" s="2" t="s">
        <v>102</v>
      </c>
      <c r="C440" s="2">
        <v>571028349</v>
      </c>
      <c r="D440" s="2" t="s">
        <v>106</v>
      </c>
      <c r="E440" s="2" t="s">
        <v>107</v>
      </c>
      <c r="F440" s="3">
        <v>45152</v>
      </c>
      <c r="G440" s="2" t="s">
        <v>555</v>
      </c>
      <c r="H440" s="2">
        <v>998631</v>
      </c>
      <c r="I440" s="2">
        <v>4546.5</v>
      </c>
      <c r="J440" s="2">
        <v>0</v>
      </c>
      <c r="K440" s="2">
        <v>409.19</v>
      </c>
      <c r="L440" s="2">
        <v>409.19</v>
      </c>
      <c r="N440" s="2">
        <v>818.38</v>
      </c>
      <c r="O440" s="2">
        <v>0</v>
      </c>
      <c r="P440" s="2">
        <v>818.38</v>
      </c>
      <c r="Q440" s="2">
        <v>8284</v>
      </c>
      <c r="R440" s="2" t="s">
        <v>4</v>
      </c>
      <c r="S440" t="s">
        <v>578</v>
      </c>
    </row>
    <row r="441" spans="1:19" ht="60" hidden="1">
      <c r="A441" t="s">
        <v>947</v>
      </c>
      <c r="B441" s="2" t="s">
        <v>102</v>
      </c>
      <c r="C441" s="2">
        <v>562003436</v>
      </c>
      <c r="D441" s="2" t="s">
        <v>103</v>
      </c>
      <c r="E441" s="2" t="s">
        <v>104</v>
      </c>
      <c r="F441" s="3">
        <v>45157</v>
      </c>
      <c r="G441" s="2" t="s">
        <v>556</v>
      </c>
      <c r="H441" s="2">
        <v>998631</v>
      </c>
      <c r="I441" s="2">
        <v>7171.11</v>
      </c>
      <c r="J441" s="2">
        <v>0</v>
      </c>
      <c r="K441" s="2">
        <v>645.4</v>
      </c>
      <c r="L441" s="2">
        <v>645.4</v>
      </c>
      <c r="N441" s="2">
        <v>1290.8</v>
      </c>
      <c r="O441" s="2">
        <v>0</v>
      </c>
      <c r="P441" s="2">
        <v>1290.8</v>
      </c>
      <c r="Q441" s="2">
        <v>114048</v>
      </c>
      <c r="R441" s="2" t="s">
        <v>4</v>
      </c>
      <c r="S441" t="s">
        <v>578</v>
      </c>
    </row>
    <row r="442" spans="1:19" ht="48" hidden="1">
      <c r="A442" t="s">
        <v>947</v>
      </c>
      <c r="B442" s="2" t="s">
        <v>102</v>
      </c>
      <c r="C442" s="2">
        <v>5810013251</v>
      </c>
      <c r="D442" s="2" t="s">
        <v>557</v>
      </c>
      <c r="E442" s="2" t="s">
        <v>558</v>
      </c>
      <c r="F442" s="3">
        <v>45154</v>
      </c>
      <c r="G442" s="2" t="s">
        <v>559</v>
      </c>
      <c r="H442" s="2">
        <v>998631</v>
      </c>
      <c r="I442" s="2">
        <v>1386.76</v>
      </c>
      <c r="J442" s="2">
        <v>0</v>
      </c>
      <c r="K442" s="2">
        <v>124.81</v>
      </c>
      <c r="L442" s="2">
        <v>124.81</v>
      </c>
      <c r="N442" s="2">
        <v>249.62</v>
      </c>
      <c r="O442" s="2">
        <v>0</v>
      </c>
      <c r="P442" s="2">
        <v>249.62</v>
      </c>
      <c r="Q442" s="2">
        <v>54409</v>
      </c>
      <c r="R442" s="2" t="s">
        <v>4</v>
      </c>
      <c r="S442" t="s">
        <v>578</v>
      </c>
    </row>
    <row r="443" spans="1:19" ht="96" hidden="1">
      <c r="A443" t="s">
        <v>947</v>
      </c>
      <c r="B443" s="2" t="s">
        <v>102</v>
      </c>
      <c r="C443" s="2">
        <v>571028330</v>
      </c>
      <c r="D443" s="2" t="s">
        <v>106</v>
      </c>
      <c r="E443" s="2" t="s">
        <v>107</v>
      </c>
      <c r="F443" s="3">
        <v>45152</v>
      </c>
      <c r="G443" s="2" t="s">
        <v>560</v>
      </c>
      <c r="H443" s="2">
        <v>998631</v>
      </c>
      <c r="I443" s="2">
        <v>4546.5</v>
      </c>
      <c r="J443" s="2">
        <v>0</v>
      </c>
      <c r="K443" s="2">
        <v>409.19</v>
      </c>
      <c r="L443" s="2">
        <v>409.19</v>
      </c>
      <c r="N443" s="2">
        <v>818.38</v>
      </c>
      <c r="O443" s="2">
        <v>0</v>
      </c>
      <c r="P443" s="2">
        <v>818.38</v>
      </c>
      <c r="Q443" s="2">
        <v>7449</v>
      </c>
      <c r="R443" s="2" t="s">
        <v>4</v>
      </c>
      <c r="S443" t="s">
        <v>578</v>
      </c>
    </row>
    <row r="444" spans="1:19" ht="84" hidden="1">
      <c r="A444" t="s">
        <v>947</v>
      </c>
      <c r="B444" s="2" t="s">
        <v>102</v>
      </c>
      <c r="C444" s="2">
        <v>5680166246</v>
      </c>
      <c r="D444" s="2" t="s">
        <v>421</v>
      </c>
      <c r="E444" s="2" t="s">
        <v>422</v>
      </c>
      <c r="F444" s="3">
        <v>45155</v>
      </c>
      <c r="G444" s="2" t="s">
        <v>561</v>
      </c>
      <c r="H444" s="2">
        <v>998631</v>
      </c>
      <c r="I444" s="2">
        <v>9112.5</v>
      </c>
      <c r="J444" s="2">
        <v>0</v>
      </c>
      <c r="K444" s="2">
        <v>820.13</v>
      </c>
      <c r="L444" s="2">
        <v>820.13</v>
      </c>
      <c r="N444" s="2">
        <v>1640.26</v>
      </c>
      <c r="O444" s="2">
        <v>0</v>
      </c>
      <c r="P444" s="2">
        <v>1640.26</v>
      </c>
      <c r="Q444" s="2">
        <v>142746</v>
      </c>
      <c r="R444" s="2" t="s">
        <v>4</v>
      </c>
      <c r="S444" t="s">
        <v>578</v>
      </c>
    </row>
    <row r="445" spans="1:19" ht="48" hidden="1">
      <c r="A445" t="s">
        <v>947</v>
      </c>
      <c r="B445" s="2" t="s">
        <v>102</v>
      </c>
      <c r="C445" s="2">
        <v>5810013251</v>
      </c>
      <c r="D445" s="2" t="s">
        <v>557</v>
      </c>
      <c r="E445" s="2" t="s">
        <v>558</v>
      </c>
      <c r="F445" s="3">
        <v>45154</v>
      </c>
      <c r="G445" s="2" t="s">
        <v>559</v>
      </c>
      <c r="H445" s="2">
        <v>998631</v>
      </c>
      <c r="I445" s="2">
        <v>1373.78</v>
      </c>
      <c r="J445" s="2">
        <v>0</v>
      </c>
      <c r="K445" s="2">
        <v>123.64</v>
      </c>
      <c r="L445" s="2">
        <v>123.64</v>
      </c>
      <c r="N445" s="2">
        <v>247.28</v>
      </c>
      <c r="O445" s="2">
        <v>0</v>
      </c>
      <c r="P445" s="2">
        <v>247.28</v>
      </c>
      <c r="Q445" s="2">
        <v>64182</v>
      </c>
      <c r="R445" s="2" t="s">
        <v>4</v>
      </c>
      <c r="S445" t="s">
        <v>578</v>
      </c>
    </row>
    <row r="446" spans="1:19" ht="48" hidden="1">
      <c r="A446" t="s">
        <v>947</v>
      </c>
      <c r="B446" s="2" t="s">
        <v>111</v>
      </c>
      <c r="C446" s="2">
        <v>26006232</v>
      </c>
      <c r="D446" s="2" t="s">
        <v>112</v>
      </c>
      <c r="E446" s="2" t="s">
        <v>113</v>
      </c>
      <c r="F446" s="3">
        <v>45159</v>
      </c>
      <c r="G446" s="2" t="s">
        <v>562</v>
      </c>
      <c r="H446" s="2">
        <v>998631</v>
      </c>
      <c r="I446" s="2">
        <v>11952.36</v>
      </c>
      <c r="J446" s="2">
        <v>0</v>
      </c>
      <c r="K446" s="2">
        <v>1075.71</v>
      </c>
      <c r="L446" s="2">
        <v>1075.71</v>
      </c>
      <c r="N446" s="2">
        <v>2151.42</v>
      </c>
      <c r="O446" s="2">
        <v>0</v>
      </c>
      <c r="P446" s="2">
        <v>2151.42</v>
      </c>
      <c r="Q446" s="2">
        <v>121577</v>
      </c>
      <c r="R446" s="2" t="s">
        <v>4</v>
      </c>
      <c r="S446" t="s">
        <v>578</v>
      </c>
    </row>
    <row r="447" spans="1:19" ht="48" hidden="1">
      <c r="A447" t="s">
        <v>947</v>
      </c>
      <c r="B447" s="2" t="s">
        <v>115</v>
      </c>
      <c r="C447" s="2">
        <v>52200312</v>
      </c>
      <c r="D447" s="2" t="s">
        <v>116</v>
      </c>
      <c r="E447" s="2" t="s">
        <v>117</v>
      </c>
      <c r="F447" s="3">
        <v>45154</v>
      </c>
      <c r="G447" s="2" t="s">
        <v>563</v>
      </c>
      <c r="H447" s="2">
        <v>998631</v>
      </c>
      <c r="I447" s="2">
        <v>8096.76</v>
      </c>
      <c r="J447" s="2">
        <v>0</v>
      </c>
      <c r="K447" s="2">
        <v>728.71</v>
      </c>
      <c r="L447" s="2">
        <v>728.71</v>
      </c>
      <c r="N447" s="2">
        <v>1457.42</v>
      </c>
      <c r="O447" s="2">
        <v>0</v>
      </c>
      <c r="P447" s="2">
        <v>1457.42</v>
      </c>
      <c r="Q447" s="2">
        <v>102176</v>
      </c>
      <c r="R447" s="2" t="s">
        <v>4</v>
      </c>
      <c r="S447" t="s">
        <v>578</v>
      </c>
    </row>
    <row r="448" spans="1:19" ht="36" hidden="1">
      <c r="A448" t="s">
        <v>947</v>
      </c>
      <c r="B448" s="2" t="s">
        <v>200</v>
      </c>
      <c r="C448" s="2">
        <v>303024666</v>
      </c>
      <c r="D448" s="2" t="s">
        <v>388</v>
      </c>
      <c r="E448" s="2" t="s">
        <v>434</v>
      </c>
      <c r="F448" s="3">
        <v>45146</v>
      </c>
      <c r="G448" s="2" t="s">
        <v>564</v>
      </c>
      <c r="H448" s="2">
        <v>998631</v>
      </c>
      <c r="I448" s="2">
        <v>15674.24</v>
      </c>
      <c r="J448" s="2">
        <v>0</v>
      </c>
      <c r="K448" s="2">
        <v>1410.68</v>
      </c>
      <c r="L448" s="2">
        <v>1410.68</v>
      </c>
      <c r="N448" s="2">
        <v>2821.36</v>
      </c>
      <c r="O448" s="2">
        <v>0</v>
      </c>
      <c r="P448" s="2">
        <v>2821.36</v>
      </c>
      <c r="Q448" s="2">
        <v>173044</v>
      </c>
      <c r="R448" s="2" t="s">
        <v>4</v>
      </c>
      <c r="S448" t="s">
        <v>578</v>
      </c>
    </row>
    <row r="449" spans="1:19" ht="48" hidden="1">
      <c r="A449" t="s">
        <v>947</v>
      </c>
      <c r="B449" s="2" t="s">
        <v>119</v>
      </c>
      <c r="C449" s="2">
        <v>123771074</v>
      </c>
      <c r="D449" s="2" t="s">
        <v>120</v>
      </c>
      <c r="E449" s="2" t="s">
        <v>121</v>
      </c>
      <c r="F449" s="3">
        <v>45150</v>
      </c>
      <c r="G449" s="2" t="s">
        <v>565</v>
      </c>
      <c r="H449" s="2">
        <v>998631</v>
      </c>
      <c r="I449" s="2">
        <v>4536</v>
      </c>
      <c r="J449" s="2">
        <v>0</v>
      </c>
      <c r="K449" s="2">
        <v>408.24</v>
      </c>
      <c r="L449" s="2">
        <v>408.24</v>
      </c>
      <c r="N449" s="2">
        <v>816.48</v>
      </c>
      <c r="O449" s="2">
        <v>0</v>
      </c>
      <c r="P449" s="2">
        <v>816.48</v>
      </c>
      <c r="Q449" s="2">
        <v>38244</v>
      </c>
      <c r="R449" s="2" t="s">
        <v>4</v>
      </c>
      <c r="S449" t="s">
        <v>578</v>
      </c>
    </row>
    <row r="450" spans="1:19" ht="24" hidden="1">
      <c r="A450" t="s">
        <v>947</v>
      </c>
      <c r="B450" s="2" t="s">
        <v>127</v>
      </c>
      <c r="C450" s="2">
        <v>2011111388</v>
      </c>
      <c r="D450" s="2" t="s">
        <v>128</v>
      </c>
      <c r="E450" s="2" t="s">
        <v>129</v>
      </c>
      <c r="F450" s="3">
        <v>45149</v>
      </c>
      <c r="G450" s="2" t="s">
        <v>566</v>
      </c>
      <c r="H450" s="2">
        <v>998631</v>
      </c>
      <c r="I450" s="2">
        <v>6709.05</v>
      </c>
      <c r="J450" s="2">
        <v>0</v>
      </c>
      <c r="K450" s="2">
        <v>603.80999999999995</v>
      </c>
      <c r="L450" s="2">
        <v>603.80999999999995</v>
      </c>
      <c r="N450" s="2">
        <v>1207.6199999999999</v>
      </c>
      <c r="O450" s="2">
        <v>0</v>
      </c>
      <c r="P450" s="2">
        <v>1207.6199999999999</v>
      </c>
      <c r="Q450" s="2">
        <v>188237</v>
      </c>
      <c r="R450" s="2" t="s">
        <v>4</v>
      </c>
      <c r="S450" t="s">
        <v>578</v>
      </c>
    </row>
    <row r="451" spans="1:19" ht="36" hidden="1">
      <c r="A451" t="s">
        <v>947</v>
      </c>
      <c r="B451" s="2" t="s">
        <v>131</v>
      </c>
      <c r="C451" s="2">
        <v>140022804</v>
      </c>
      <c r="D451" s="2" t="s">
        <v>144</v>
      </c>
      <c r="E451" s="2" t="s">
        <v>145</v>
      </c>
      <c r="F451" s="3">
        <v>45155</v>
      </c>
      <c r="G451" s="2" t="s">
        <v>567</v>
      </c>
      <c r="H451" s="2">
        <v>998631</v>
      </c>
      <c r="I451" s="2">
        <v>22757.22</v>
      </c>
      <c r="J451" s="2">
        <v>0</v>
      </c>
      <c r="K451" s="2">
        <v>2048.15</v>
      </c>
      <c r="L451" s="2">
        <v>2048.15</v>
      </c>
      <c r="N451" s="2">
        <v>4096.3</v>
      </c>
      <c r="O451" s="2">
        <v>0</v>
      </c>
      <c r="P451" s="2">
        <v>4096.3</v>
      </c>
      <c r="Q451" s="2">
        <v>164823</v>
      </c>
      <c r="R451" s="2" t="s">
        <v>4</v>
      </c>
      <c r="S451" t="s">
        <v>578</v>
      </c>
    </row>
    <row r="452" spans="1:19" ht="36" hidden="1">
      <c r="A452" t="s">
        <v>947</v>
      </c>
      <c r="B452" s="2" t="s">
        <v>131</v>
      </c>
      <c r="C452" s="2">
        <v>800867</v>
      </c>
      <c r="D452" s="2" t="s">
        <v>153</v>
      </c>
      <c r="E452" s="2" t="s">
        <v>154</v>
      </c>
      <c r="F452" s="3">
        <v>45151</v>
      </c>
      <c r="G452" s="2" t="s">
        <v>568</v>
      </c>
      <c r="H452" s="2">
        <v>998631</v>
      </c>
      <c r="I452" s="2">
        <v>10056.69</v>
      </c>
      <c r="J452" s="2">
        <v>0</v>
      </c>
      <c r="K452" s="2">
        <v>905.1</v>
      </c>
      <c r="L452" s="2">
        <v>905.1</v>
      </c>
      <c r="N452" s="2">
        <v>1810.2</v>
      </c>
      <c r="O452" s="2">
        <v>0</v>
      </c>
      <c r="P452" s="2">
        <v>1810.2</v>
      </c>
      <c r="Q452" s="2">
        <v>188898</v>
      </c>
      <c r="R452" s="2" t="s">
        <v>4</v>
      </c>
      <c r="S452" t="s">
        <v>578</v>
      </c>
    </row>
    <row r="453" spans="1:19" ht="36" hidden="1">
      <c r="A453" t="s">
        <v>947</v>
      </c>
      <c r="B453" s="2" t="s">
        <v>131</v>
      </c>
      <c r="C453" s="2">
        <v>15003417</v>
      </c>
      <c r="D453" s="2" t="s">
        <v>147</v>
      </c>
      <c r="E453" s="2" t="s">
        <v>148</v>
      </c>
      <c r="F453" s="3">
        <v>45149</v>
      </c>
      <c r="G453" s="2" t="s">
        <v>569</v>
      </c>
      <c r="H453" s="2">
        <v>998631</v>
      </c>
      <c r="I453" s="2">
        <v>22109.919999999998</v>
      </c>
      <c r="J453" s="2">
        <v>0</v>
      </c>
      <c r="K453" s="2">
        <v>1989.89</v>
      </c>
      <c r="L453" s="2">
        <v>1989.89</v>
      </c>
      <c r="N453" s="2">
        <v>3979.78</v>
      </c>
      <c r="O453" s="2">
        <v>0</v>
      </c>
      <c r="P453" s="2">
        <v>3979.78</v>
      </c>
      <c r="Q453" s="2">
        <v>536600</v>
      </c>
      <c r="R453" s="2" t="s">
        <v>4</v>
      </c>
      <c r="S453" t="s">
        <v>578</v>
      </c>
    </row>
    <row r="454" spans="1:19" ht="36" hidden="1">
      <c r="A454" t="s">
        <v>947</v>
      </c>
      <c r="B454" s="2" t="s">
        <v>131</v>
      </c>
      <c r="C454" s="2">
        <v>3005910</v>
      </c>
      <c r="D454" s="2" t="s">
        <v>141</v>
      </c>
      <c r="E454" s="2" t="s">
        <v>142</v>
      </c>
      <c r="F454" s="3">
        <v>45155</v>
      </c>
      <c r="G454" s="2" t="s">
        <v>570</v>
      </c>
      <c r="H454" s="2">
        <v>998631</v>
      </c>
      <c r="I454" s="2">
        <v>13529.79</v>
      </c>
      <c r="J454" s="2">
        <v>0</v>
      </c>
      <c r="K454" s="2">
        <v>1217.68</v>
      </c>
      <c r="L454" s="2">
        <v>1217.68</v>
      </c>
      <c r="N454" s="2">
        <v>2435.36</v>
      </c>
      <c r="O454" s="2">
        <v>0</v>
      </c>
      <c r="P454" s="2">
        <v>2435.36</v>
      </c>
      <c r="Q454" s="2">
        <v>36202</v>
      </c>
      <c r="R454" s="2" t="s">
        <v>4</v>
      </c>
      <c r="S454" t="s">
        <v>578</v>
      </c>
    </row>
    <row r="455" spans="1:19" ht="36" hidden="1">
      <c r="A455" t="s">
        <v>947</v>
      </c>
      <c r="B455" s="2" t="s">
        <v>131</v>
      </c>
      <c r="C455" s="2">
        <v>3005915</v>
      </c>
      <c r="D455" s="2" t="s">
        <v>138</v>
      </c>
      <c r="E455" s="2" t="s">
        <v>139</v>
      </c>
      <c r="F455" s="3">
        <v>45155</v>
      </c>
      <c r="G455" s="2" t="s">
        <v>571</v>
      </c>
      <c r="H455" s="2">
        <v>998631</v>
      </c>
      <c r="I455" s="2">
        <v>13529.79</v>
      </c>
      <c r="J455" s="2">
        <v>0</v>
      </c>
      <c r="K455" s="2">
        <v>1217.68</v>
      </c>
      <c r="L455" s="2">
        <v>1217.68</v>
      </c>
      <c r="N455" s="2">
        <v>2435.36</v>
      </c>
      <c r="O455" s="2">
        <v>0</v>
      </c>
      <c r="P455" s="2">
        <v>2435.36</v>
      </c>
      <c r="Q455" s="2">
        <v>15484</v>
      </c>
      <c r="R455" s="2" t="s">
        <v>4</v>
      </c>
      <c r="S455" t="s">
        <v>578</v>
      </c>
    </row>
    <row r="456" spans="1:19" ht="36" hidden="1">
      <c r="A456" t="s">
        <v>947</v>
      </c>
      <c r="B456" s="2" t="s">
        <v>131</v>
      </c>
      <c r="C456" s="2">
        <v>210011466</v>
      </c>
      <c r="D456" s="2" t="s">
        <v>150</v>
      </c>
      <c r="E456" s="2" t="s">
        <v>151</v>
      </c>
      <c r="F456" s="3">
        <v>45148</v>
      </c>
      <c r="G456" s="2" t="s">
        <v>572</v>
      </c>
      <c r="H456" s="2">
        <v>998631</v>
      </c>
      <c r="I456" s="2">
        <v>20558.61</v>
      </c>
      <c r="J456" s="2">
        <v>0</v>
      </c>
      <c r="K456" s="2">
        <v>1850.27</v>
      </c>
      <c r="L456" s="2">
        <v>1850.27</v>
      </c>
      <c r="N456" s="2">
        <v>3700.54</v>
      </c>
      <c r="O456" s="2">
        <v>0</v>
      </c>
      <c r="P456" s="2">
        <v>3700.54</v>
      </c>
      <c r="Q456" s="2">
        <v>50901</v>
      </c>
      <c r="R456" s="2" t="s">
        <v>4</v>
      </c>
      <c r="S456" t="s">
        <v>578</v>
      </c>
    </row>
    <row r="457" spans="1:19" ht="36" hidden="1">
      <c r="A457" t="s">
        <v>947</v>
      </c>
      <c r="B457" s="2" t="s">
        <v>131</v>
      </c>
      <c r="C457" s="2">
        <v>20062018</v>
      </c>
      <c r="D457" s="2" t="s">
        <v>132</v>
      </c>
      <c r="E457" s="2" t="s">
        <v>133</v>
      </c>
      <c r="F457" s="3">
        <v>45154</v>
      </c>
      <c r="G457" s="2" t="s">
        <v>573</v>
      </c>
      <c r="H457" s="2">
        <v>998631</v>
      </c>
      <c r="I457" s="2">
        <v>6478.02</v>
      </c>
      <c r="J457" s="2">
        <v>0</v>
      </c>
      <c r="K457" s="2">
        <v>583.02</v>
      </c>
      <c r="L457" s="2">
        <v>583.02</v>
      </c>
      <c r="N457" s="2">
        <v>1166.04</v>
      </c>
      <c r="O457" s="2">
        <v>0</v>
      </c>
      <c r="P457" s="2">
        <v>1166.04</v>
      </c>
      <c r="Q457" s="2">
        <v>43747</v>
      </c>
      <c r="R457" s="2" t="s">
        <v>4</v>
      </c>
      <c r="S457" t="s">
        <v>578</v>
      </c>
    </row>
    <row r="458" spans="1:19" ht="36" hidden="1">
      <c r="A458" t="s">
        <v>947</v>
      </c>
      <c r="B458" s="2" t="s">
        <v>131</v>
      </c>
      <c r="C458" s="2">
        <v>2006948</v>
      </c>
      <c r="D458" s="2" t="s">
        <v>135</v>
      </c>
      <c r="E458" s="2" t="s">
        <v>136</v>
      </c>
      <c r="F458" s="3">
        <v>45160</v>
      </c>
      <c r="G458" s="2" t="s">
        <v>574</v>
      </c>
      <c r="H458" s="2">
        <v>998631</v>
      </c>
      <c r="I458" s="2">
        <v>7229.25</v>
      </c>
      <c r="J458" s="2">
        <v>0</v>
      </c>
      <c r="K458" s="2">
        <v>650.63</v>
      </c>
      <c r="L458" s="2">
        <v>650.63</v>
      </c>
      <c r="N458" s="2">
        <v>1301.26</v>
      </c>
      <c r="O458" s="2">
        <v>0</v>
      </c>
      <c r="P458" s="2">
        <v>1301.26</v>
      </c>
      <c r="Q458" s="2">
        <v>53804</v>
      </c>
      <c r="R458" s="2" t="s">
        <v>4</v>
      </c>
      <c r="S458" t="s">
        <v>578</v>
      </c>
    </row>
    <row r="459" spans="1:19" ht="36" hidden="1">
      <c r="A459" t="s">
        <v>947</v>
      </c>
      <c r="B459" s="2" t="s">
        <v>160</v>
      </c>
      <c r="C459" s="2">
        <v>373002301</v>
      </c>
      <c r="D459" s="2" t="s">
        <v>161</v>
      </c>
      <c r="E459" s="2" t="s">
        <v>162</v>
      </c>
      <c r="F459" s="3">
        <v>45157</v>
      </c>
      <c r="G459" s="2" t="s">
        <v>575</v>
      </c>
      <c r="H459" s="2">
        <v>998631</v>
      </c>
      <c r="I459" s="2">
        <v>13147.29</v>
      </c>
      <c r="J459" s="2">
        <v>0</v>
      </c>
      <c r="K459" s="2">
        <v>1183.26</v>
      </c>
      <c r="L459" s="2">
        <v>1183.26</v>
      </c>
      <c r="N459" s="2">
        <v>2366.52</v>
      </c>
      <c r="O459" s="2">
        <v>0</v>
      </c>
      <c r="P459" s="2">
        <v>2366.52</v>
      </c>
      <c r="Q459" s="2">
        <v>260766</v>
      </c>
      <c r="R459" s="2" t="s">
        <v>4</v>
      </c>
      <c r="S459" t="s">
        <v>578</v>
      </c>
    </row>
    <row r="460" spans="1:19" ht="36" hidden="1">
      <c r="A460" t="s">
        <v>947</v>
      </c>
      <c r="B460" s="2" t="s">
        <v>164</v>
      </c>
      <c r="C460" s="2">
        <v>2010042424</v>
      </c>
      <c r="D460" s="2" t="s">
        <v>168</v>
      </c>
      <c r="E460" s="2" t="s">
        <v>169</v>
      </c>
      <c r="F460" s="3">
        <v>45154</v>
      </c>
      <c r="G460" s="2" t="s">
        <v>576</v>
      </c>
      <c r="H460" s="2">
        <v>998631</v>
      </c>
      <c r="I460" s="2">
        <v>2362.3200000000002</v>
      </c>
      <c r="J460" s="2">
        <v>0</v>
      </c>
      <c r="K460" s="2">
        <v>212.61</v>
      </c>
      <c r="L460" s="2">
        <v>212.61</v>
      </c>
      <c r="N460" s="2">
        <v>425.22</v>
      </c>
      <c r="O460" s="2">
        <v>0</v>
      </c>
      <c r="P460" s="2">
        <v>425.22</v>
      </c>
      <c r="Q460" s="2">
        <v>46220</v>
      </c>
      <c r="R460" s="2" t="s">
        <v>4</v>
      </c>
      <c r="S460" t="s">
        <v>578</v>
      </c>
    </row>
    <row r="461" spans="1:19" ht="24" hidden="1">
      <c r="A461" t="s">
        <v>947</v>
      </c>
      <c r="B461" s="2" t="s">
        <v>164</v>
      </c>
      <c r="C461" s="2">
        <v>202026963</v>
      </c>
      <c r="D461" s="2" t="s">
        <v>165</v>
      </c>
      <c r="E461" s="2" t="s">
        <v>166</v>
      </c>
      <c r="F461" s="3">
        <v>45155</v>
      </c>
      <c r="G461" s="2" t="s">
        <v>577</v>
      </c>
      <c r="H461" s="2">
        <v>998631</v>
      </c>
      <c r="I461" s="2">
        <v>12010.5</v>
      </c>
      <c r="J461" s="2">
        <v>0</v>
      </c>
      <c r="K461" s="2">
        <v>1080.95</v>
      </c>
      <c r="L461" s="2">
        <v>1080.95</v>
      </c>
      <c r="N461" s="2">
        <v>2161.9</v>
      </c>
      <c r="O461" s="2">
        <v>0</v>
      </c>
      <c r="P461" s="2">
        <v>2161.9</v>
      </c>
      <c r="Q461" s="2">
        <v>196974</v>
      </c>
      <c r="R461" s="2" t="s">
        <v>4</v>
      </c>
      <c r="S461" t="s">
        <v>578</v>
      </c>
    </row>
    <row r="462" spans="1:19" ht="15" hidden="1">
      <c r="A462" t="s">
        <v>947</v>
      </c>
      <c r="B462" s="7" t="s">
        <v>13</v>
      </c>
      <c r="I462">
        <v>1759930.0399999982</v>
      </c>
      <c r="J462">
        <v>0</v>
      </c>
      <c r="K462">
        <v>158068.59999999983</v>
      </c>
      <c r="L462">
        <v>158068.59999999983</v>
      </c>
      <c r="Q462">
        <v>316788.63999999966</v>
      </c>
      <c r="R462" t="s">
        <v>213</v>
      </c>
      <c r="S462" t="s">
        <v>578</v>
      </c>
    </row>
    <row r="463" spans="1:19" ht="15" hidden="1">
      <c r="A463" t="s">
        <v>947</v>
      </c>
      <c r="B463" s="7" t="s">
        <v>5</v>
      </c>
      <c r="I463">
        <v>1033179.5999999986</v>
      </c>
      <c r="J463">
        <v>0</v>
      </c>
      <c r="K463">
        <v>92986.239999999918</v>
      </c>
      <c r="L463">
        <v>92986.239999999918</v>
      </c>
      <c r="Q463">
        <v>185972.47999999984</v>
      </c>
      <c r="R463" t="s">
        <v>213</v>
      </c>
      <c r="S463" t="s">
        <v>578</v>
      </c>
    </row>
    <row r="464" spans="1:19" ht="15">
      <c r="A464" t="s">
        <v>947</v>
      </c>
      <c r="B464" s="7" t="s">
        <v>192</v>
      </c>
      <c r="I464">
        <v>960194.06999999925</v>
      </c>
      <c r="J464">
        <v>0</v>
      </c>
      <c r="K464">
        <v>85448.4</v>
      </c>
      <c r="L464">
        <v>85448.4</v>
      </c>
      <c r="Q464">
        <v>172834.87999999998</v>
      </c>
      <c r="R464" t="s">
        <v>213</v>
      </c>
      <c r="S464" t="s">
        <v>578</v>
      </c>
    </row>
    <row r="465" spans="1:19" ht="15" hidden="1">
      <c r="A465" t="s">
        <v>947</v>
      </c>
      <c r="B465" s="7" t="s">
        <v>102</v>
      </c>
      <c r="I465">
        <v>767362.50999999826</v>
      </c>
      <c r="J465">
        <v>0</v>
      </c>
      <c r="K465">
        <v>69062.609999999942</v>
      </c>
      <c r="L465">
        <v>69062.609999999942</v>
      </c>
      <c r="Q465">
        <v>138125.21999999988</v>
      </c>
      <c r="R465" t="s">
        <v>213</v>
      </c>
      <c r="S465" t="s">
        <v>578</v>
      </c>
    </row>
    <row r="466" spans="1:19" ht="15" hidden="1">
      <c r="A466" t="s">
        <v>947</v>
      </c>
      <c r="B466" s="7" t="s">
        <v>0</v>
      </c>
      <c r="I466">
        <v>1064408.7799999986</v>
      </c>
      <c r="J466">
        <v>0</v>
      </c>
      <c r="K466">
        <v>95668.049999999988</v>
      </c>
      <c r="L466">
        <v>95668.049999999988</v>
      </c>
      <c r="Q466">
        <v>191594.11999999997</v>
      </c>
      <c r="R466" t="s">
        <v>213</v>
      </c>
      <c r="S466" t="s">
        <v>578</v>
      </c>
    </row>
    <row r="467" spans="1:19" ht="15" hidden="1">
      <c r="A467" t="s">
        <v>947</v>
      </c>
      <c r="B467" s="7" t="s">
        <v>190</v>
      </c>
      <c r="I467">
        <v>817340.14999999932</v>
      </c>
      <c r="J467">
        <v>0</v>
      </c>
      <c r="K467">
        <v>72534.62000000001</v>
      </c>
      <c r="L467">
        <v>72534.62000000001</v>
      </c>
      <c r="Q467">
        <v>147121.77999999994</v>
      </c>
      <c r="R467" t="s">
        <v>213</v>
      </c>
      <c r="S467" t="s">
        <v>578</v>
      </c>
    </row>
    <row r="468" spans="1:19" ht="15" hidden="1">
      <c r="A468" t="s">
        <v>947</v>
      </c>
      <c r="B468" s="7" t="s">
        <v>73</v>
      </c>
      <c r="I468">
        <v>1044954.2699999973</v>
      </c>
      <c r="J468">
        <v>0</v>
      </c>
      <c r="K468">
        <v>93872.46999999987</v>
      </c>
      <c r="L468">
        <v>93872.46999999987</v>
      </c>
      <c r="Q468">
        <v>188092.91999999972</v>
      </c>
      <c r="R468" t="s">
        <v>213</v>
      </c>
      <c r="S468" t="s">
        <v>578</v>
      </c>
    </row>
    <row r="469" spans="1:19" ht="15" hidden="1">
      <c r="A469" t="s">
        <v>947</v>
      </c>
      <c r="B469" s="7" t="s">
        <v>77</v>
      </c>
      <c r="I469">
        <v>1365102.6099999987</v>
      </c>
      <c r="J469">
        <v>0</v>
      </c>
      <c r="K469">
        <v>122730.43999999993</v>
      </c>
      <c r="L469">
        <v>122730.43999999993</v>
      </c>
      <c r="Q469">
        <v>245718.63999999987</v>
      </c>
      <c r="R469" t="s">
        <v>213</v>
      </c>
      <c r="S469" t="s">
        <v>578</v>
      </c>
    </row>
    <row r="470" spans="1:19" ht="15" hidden="1">
      <c r="A470" t="s">
        <v>947</v>
      </c>
      <c r="B470" s="7" t="s">
        <v>84</v>
      </c>
      <c r="I470">
        <v>1173579.1999999997</v>
      </c>
      <c r="J470">
        <v>0</v>
      </c>
      <c r="K470">
        <v>104674.24000000006</v>
      </c>
      <c r="L470">
        <v>104674.24000000006</v>
      </c>
      <c r="Q470">
        <v>211244.46000000014</v>
      </c>
      <c r="R470" t="s">
        <v>213</v>
      </c>
      <c r="S470" t="s">
        <v>578</v>
      </c>
    </row>
    <row r="471" spans="1:19" ht="15" hidden="1">
      <c r="A471" t="s">
        <v>947</v>
      </c>
      <c r="B471" s="7" t="s">
        <v>212</v>
      </c>
      <c r="I471">
        <v>310151.23000000016</v>
      </c>
      <c r="J471">
        <v>0</v>
      </c>
      <c r="K471">
        <v>27913.639999999989</v>
      </c>
      <c r="L471">
        <v>27913.639999999989</v>
      </c>
      <c r="Q471">
        <v>55827.279999999977</v>
      </c>
      <c r="R471" t="s">
        <v>213</v>
      </c>
      <c r="S471" t="s">
        <v>578</v>
      </c>
    </row>
    <row r="472" spans="1:19" ht="15" hidden="1">
      <c r="A472" t="s">
        <v>947</v>
      </c>
      <c r="B472" s="7" t="s">
        <v>208</v>
      </c>
      <c r="I472">
        <v>215475.47000000003</v>
      </c>
      <c r="J472">
        <v>0</v>
      </c>
      <c r="K472">
        <v>19392.86</v>
      </c>
      <c r="L472">
        <v>19392.86</v>
      </c>
      <c r="Q472">
        <v>38785.72</v>
      </c>
      <c r="R472" t="s">
        <v>213</v>
      </c>
      <c r="S472" t="s">
        <v>578</v>
      </c>
    </row>
    <row r="473" spans="1:19" ht="15" hidden="1">
      <c r="A473" t="s">
        <v>947</v>
      </c>
      <c r="B473" s="7" t="s">
        <v>195</v>
      </c>
      <c r="I473">
        <v>574922.33999999985</v>
      </c>
      <c r="J473">
        <v>0</v>
      </c>
      <c r="K473">
        <v>51743.080000000024</v>
      </c>
      <c r="L473">
        <v>51743.080000000024</v>
      </c>
      <c r="Q473">
        <v>103486.16000000005</v>
      </c>
      <c r="R473" t="s">
        <v>213</v>
      </c>
      <c r="S473" t="s">
        <v>578</v>
      </c>
    </row>
    <row r="474" spans="1:19" ht="15" hidden="1">
      <c r="A474" t="s">
        <v>947</v>
      </c>
      <c r="B474" s="7" t="s">
        <v>55</v>
      </c>
      <c r="I474">
        <v>1592312.8699999994</v>
      </c>
      <c r="J474">
        <v>0</v>
      </c>
      <c r="K474">
        <v>142527.57000000009</v>
      </c>
      <c r="L474">
        <v>142527.57000000009</v>
      </c>
      <c r="Q474">
        <v>286616.9000000002</v>
      </c>
      <c r="R474" t="s">
        <v>213</v>
      </c>
      <c r="S474" t="s">
        <v>578</v>
      </c>
    </row>
    <row r="475" spans="1:19" ht="15" hidden="1">
      <c r="A475" t="s">
        <v>947</v>
      </c>
      <c r="B475" s="7" t="s">
        <v>65</v>
      </c>
      <c r="I475">
        <v>332435.25999999989</v>
      </c>
      <c r="J475">
        <v>0</v>
      </c>
      <c r="K475">
        <v>29919.319999999992</v>
      </c>
      <c r="L475">
        <v>29919.319999999992</v>
      </c>
      <c r="Q475">
        <v>59838.639999999985</v>
      </c>
      <c r="R475" t="s">
        <v>213</v>
      </c>
      <c r="S475" t="s">
        <v>578</v>
      </c>
    </row>
    <row r="476" spans="1:19" ht="15" hidden="1">
      <c r="A476" t="s">
        <v>947</v>
      </c>
      <c r="B476" s="7" t="s">
        <v>211</v>
      </c>
      <c r="I476">
        <v>199347.52</v>
      </c>
      <c r="J476">
        <v>0</v>
      </c>
      <c r="K476">
        <v>17941.32</v>
      </c>
      <c r="L476">
        <v>17941.32</v>
      </c>
      <c r="Q476">
        <v>35882.639999999999</v>
      </c>
      <c r="R476" t="s">
        <v>213</v>
      </c>
      <c r="S476" t="s">
        <v>578</v>
      </c>
    </row>
    <row r="477" spans="1:19" ht="15" hidden="1">
      <c r="A477" t="s">
        <v>947</v>
      </c>
      <c r="B477" s="7" t="s">
        <v>160</v>
      </c>
      <c r="I477">
        <v>290467.35999999981</v>
      </c>
      <c r="J477">
        <v>0</v>
      </c>
      <c r="K477">
        <v>26142.18</v>
      </c>
      <c r="L477">
        <v>26142.18</v>
      </c>
      <c r="Q477">
        <v>52284.36</v>
      </c>
      <c r="R477" t="s">
        <v>213</v>
      </c>
      <c r="S477" t="s">
        <v>578</v>
      </c>
    </row>
    <row r="478" spans="1:19" ht="15" hidden="1">
      <c r="A478" t="s">
        <v>947</v>
      </c>
      <c r="B478" s="7" t="s">
        <v>123</v>
      </c>
      <c r="I478">
        <v>436668.08000000013</v>
      </c>
      <c r="J478">
        <v>0</v>
      </c>
      <c r="K478">
        <v>39300.18</v>
      </c>
      <c r="L478">
        <v>39300.18</v>
      </c>
      <c r="Q478">
        <v>78600.36</v>
      </c>
      <c r="R478" t="s">
        <v>213</v>
      </c>
      <c r="S478" t="s">
        <v>578</v>
      </c>
    </row>
    <row r="479" spans="1:19" ht="15" hidden="1">
      <c r="A479" t="s">
        <v>947</v>
      </c>
      <c r="B479" s="7" t="s">
        <v>131</v>
      </c>
      <c r="I479">
        <v>1567975.9500000009</v>
      </c>
      <c r="J479">
        <v>0</v>
      </c>
      <c r="K479">
        <v>141117.95999999985</v>
      </c>
      <c r="L479">
        <v>141117.95999999985</v>
      </c>
      <c r="Q479">
        <v>282235.91999999969</v>
      </c>
      <c r="R479" t="s">
        <v>213</v>
      </c>
      <c r="S479" t="s">
        <v>578</v>
      </c>
    </row>
    <row r="480" spans="1:19" ht="15" hidden="1">
      <c r="A480" t="s">
        <v>947</v>
      </c>
      <c r="B480" s="7" t="s">
        <v>209</v>
      </c>
      <c r="I480">
        <v>284429.45</v>
      </c>
      <c r="J480">
        <v>0</v>
      </c>
      <c r="K480">
        <v>25598.670000000009</v>
      </c>
      <c r="L480">
        <v>25598.670000000009</v>
      </c>
      <c r="Q480">
        <v>51197.340000000018</v>
      </c>
      <c r="R480" t="s">
        <v>213</v>
      </c>
      <c r="S480" t="s">
        <v>578</v>
      </c>
    </row>
    <row r="481" spans="1:19" ht="15" hidden="1">
      <c r="A481" t="s">
        <v>947</v>
      </c>
      <c r="B481" s="7" t="s">
        <v>196</v>
      </c>
      <c r="I481">
        <v>461451.0400000001</v>
      </c>
      <c r="J481">
        <v>0</v>
      </c>
      <c r="K481">
        <v>41530.68</v>
      </c>
      <c r="L481">
        <v>41530.68</v>
      </c>
      <c r="Q481">
        <v>83061.36</v>
      </c>
      <c r="R481" t="s">
        <v>213</v>
      </c>
      <c r="S481" t="s">
        <v>578</v>
      </c>
    </row>
    <row r="482" spans="1:19" ht="15" hidden="1">
      <c r="A482" t="s">
        <v>947</v>
      </c>
      <c r="B482" s="7" t="s">
        <v>111</v>
      </c>
      <c r="I482">
        <v>705323.81999999972</v>
      </c>
      <c r="J482">
        <v>0</v>
      </c>
      <c r="K482">
        <v>63479.369999999995</v>
      </c>
      <c r="L482">
        <v>63479.369999999995</v>
      </c>
      <c r="Q482">
        <v>126958.73999999999</v>
      </c>
      <c r="R482" t="s">
        <v>213</v>
      </c>
      <c r="S482" t="s">
        <v>578</v>
      </c>
    </row>
    <row r="483" spans="1:19" ht="15" hidden="1">
      <c r="A483" t="s">
        <v>947</v>
      </c>
      <c r="B483" s="7" t="s">
        <v>194</v>
      </c>
      <c r="I483">
        <v>206736.62000000011</v>
      </c>
      <c r="J483">
        <v>0</v>
      </c>
      <c r="K483">
        <v>18564.320000000003</v>
      </c>
      <c r="L483">
        <v>18564.320000000003</v>
      </c>
      <c r="Q483">
        <v>37212.640000000007</v>
      </c>
      <c r="R483" t="s">
        <v>213</v>
      </c>
      <c r="S483" t="s">
        <v>578</v>
      </c>
    </row>
    <row r="484" spans="1:19" ht="15" hidden="1">
      <c r="A484" t="s">
        <v>947</v>
      </c>
      <c r="B484" s="7" t="s">
        <v>203</v>
      </c>
      <c r="I484">
        <v>300144.49</v>
      </c>
      <c r="J484">
        <v>0</v>
      </c>
      <c r="K484">
        <v>27013.049999999996</v>
      </c>
      <c r="L484">
        <v>27013.049999999996</v>
      </c>
      <c r="Q484">
        <v>54026.099999999991</v>
      </c>
      <c r="R484" t="s">
        <v>213</v>
      </c>
      <c r="S484" t="s">
        <v>578</v>
      </c>
    </row>
    <row r="485" spans="1:19" ht="15" hidden="1">
      <c r="A485" t="s">
        <v>947</v>
      </c>
      <c r="B485" s="7" t="s">
        <v>69</v>
      </c>
      <c r="I485">
        <v>1000434.8199999997</v>
      </c>
      <c r="J485">
        <v>0</v>
      </c>
      <c r="K485">
        <v>89921.390000000058</v>
      </c>
      <c r="L485">
        <v>89921.390000000058</v>
      </c>
      <c r="Q485">
        <v>180078.72000000009</v>
      </c>
      <c r="R485" t="s">
        <v>213</v>
      </c>
      <c r="S485" t="s">
        <v>578</v>
      </c>
    </row>
    <row r="486" spans="1:19" ht="15" hidden="1">
      <c r="A486" t="s">
        <v>947</v>
      </c>
      <c r="B486" s="7" t="s">
        <v>193</v>
      </c>
      <c r="I486">
        <v>88075.339999999982</v>
      </c>
      <c r="J486">
        <v>0</v>
      </c>
      <c r="K486">
        <v>7926.7899999999963</v>
      </c>
      <c r="L486">
        <v>7926.7899999999963</v>
      </c>
      <c r="Q486">
        <v>15853.579999999993</v>
      </c>
      <c r="R486" t="s">
        <v>213</v>
      </c>
      <c r="S486" t="s">
        <v>578</v>
      </c>
    </row>
    <row r="487" spans="1:19" ht="15" hidden="1">
      <c r="A487" t="s">
        <v>947</v>
      </c>
      <c r="B487" s="7" t="s">
        <v>32</v>
      </c>
      <c r="I487">
        <v>2146584.7500000009</v>
      </c>
      <c r="J487">
        <v>0</v>
      </c>
      <c r="K487">
        <v>193192.65999999995</v>
      </c>
      <c r="L487">
        <v>193192.65999999995</v>
      </c>
      <c r="Q487">
        <v>386385.31999999989</v>
      </c>
      <c r="R487" t="s">
        <v>213</v>
      </c>
      <c r="S487" t="s">
        <v>578</v>
      </c>
    </row>
    <row r="488" spans="1:19" ht="15" hidden="1">
      <c r="A488" t="s">
        <v>947</v>
      </c>
      <c r="B488" s="7" t="s">
        <v>201</v>
      </c>
      <c r="I488">
        <v>227989.66000000003</v>
      </c>
      <c r="J488">
        <v>0</v>
      </c>
      <c r="K488">
        <v>20519.159999999996</v>
      </c>
      <c r="L488">
        <v>20519.159999999996</v>
      </c>
      <c r="Q488">
        <v>41038.319999999992</v>
      </c>
      <c r="R488" t="s">
        <v>213</v>
      </c>
      <c r="S488" t="s">
        <v>578</v>
      </c>
    </row>
    <row r="489" spans="1:19" ht="15" hidden="1">
      <c r="A489" t="s">
        <v>947</v>
      </c>
      <c r="B489" s="7" t="s">
        <v>204</v>
      </c>
      <c r="I489">
        <v>217141.42</v>
      </c>
      <c r="J489">
        <v>0</v>
      </c>
      <c r="K489">
        <v>19542.740000000002</v>
      </c>
      <c r="L489">
        <v>19542.740000000002</v>
      </c>
      <c r="Q489">
        <v>39085.480000000003</v>
      </c>
      <c r="R489" t="s">
        <v>213</v>
      </c>
      <c r="S489" t="s">
        <v>578</v>
      </c>
    </row>
    <row r="490" spans="1:19" ht="15" hidden="1">
      <c r="A490" t="s">
        <v>947</v>
      </c>
      <c r="B490" s="7" t="s">
        <v>198</v>
      </c>
      <c r="I490">
        <v>174346.02999999994</v>
      </c>
      <c r="J490">
        <v>0</v>
      </c>
      <c r="K490">
        <v>15691.179999999998</v>
      </c>
      <c r="L490">
        <v>15691.179999999998</v>
      </c>
      <c r="Q490">
        <v>31382.359999999997</v>
      </c>
      <c r="R490" t="s">
        <v>213</v>
      </c>
      <c r="S490" t="s">
        <v>578</v>
      </c>
    </row>
    <row r="491" spans="1:19" ht="15" hidden="1">
      <c r="A491" t="s">
        <v>947</v>
      </c>
      <c r="B491" s="7" t="s">
        <v>45</v>
      </c>
      <c r="I491">
        <v>1090814.5499999991</v>
      </c>
      <c r="J491">
        <v>0</v>
      </c>
      <c r="K491">
        <v>97960.43000000008</v>
      </c>
      <c r="L491">
        <v>97960.43000000008</v>
      </c>
      <c r="Q491">
        <v>196347.38000000018</v>
      </c>
      <c r="R491" t="s">
        <v>213</v>
      </c>
      <c r="S491" t="s">
        <v>578</v>
      </c>
    </row>
    <row r="492" spans="1:19" ht="15" hidden="1">
      <c r="A492" t="s">
        <v>947</v>
      </c>
      <c r="B492" s="7" t="s">
        <v>197</v>
      </c>
      <c r="I492">
        <v>167966.28</v>
      </c>
      <c r="J492">
        <v>0</v>
      </c>
      <c r="K492">
        <v>15117.009999999995</v>
      </c>
      <c r="L492">
        <v>15117.009999999995</v>
      </c>
      <c r="Q492">
        <v>30234.01999999999</v>
      </c>
      <c r="R492" t="s">
        <v>213</v>
      </c>
      <c r="S492" t="s">
        <v>578</v>
      </c>
    </row>
    <row r="493" spans="1:19" ht="15" hidden="1">
      <c r="A493" t="s">
        <v>947</v>
      </c>
      <c r="B493" s="7" t="s">
        <v>202</v>
      </c>
      <c r="I493">
        <v>502875.52999999997</v>
      </c>
      <c r="J493">
        <v>0</v>
      </c>
      <c r="K493">
        <v>44110.830000000016</v>
      </c>
      <c r="L493">
        <v>44110.830000000016</v>
      </c>
      <c r="Q493">
        <v>90517.820000000051</v>
      </c>
      <c r="R493" t="s">
        <v>213</v>
      </c>
      <c r="S493" t="s">
        <v>578</v>
      </c>
    </row>
    <row r="494" spans="1:19" ht="15" hidden="1">
      <c r="A494" t="s">
        <v>947</v>
      </c>
      <c r="B494" s="7" t="s">
        <v>115</v>
      </c>
      <c r="I494">
        <v>289320.89</v>
      </c>
      <c r="J494">
        <v>0</v>
      </c>
      <c r="K494">
        <v>26038.940000000006</v>
      </c>
      <c r="L494">
        <v>26038.940000000006</v>
      </c>
      <c r="Q494">
        <v>52077.880000000012</v>
      </c>
      <c r="R494" t="s">
        <v>213</v>
      </c>
      <c r="S494" t="s">
        <v>578</v>
      </c>
    </row>
    <row r="495" spans="1:19" ht="15" hidden="1">
      <c r="A495" t="s">
        <v>947</v>
      </c>
      <c r="B495" s="7" t="s">
        <v>156</v>
      </c>
      <c r="I495">
        <v>109588.72</v>
      </c>
      <c r="J495">
        <v>0</v>
      </c>
      <c r="K495">
        <v>9863.0400000000009</v>
      </c>
      <c r="L495">
        <v>9863.0400000000009</v>
      </c>
      <c r="Q495">
        <v>19726.080000000002</v>
      </c>
      <c r="R495" t="s">
        <v>213</v>
      </c>
      <c r="S495" t="s">
        <v>578</v>
      </c>
    </row>
    <row r="496" spans="1:19" ht="15" hidden="1">
      <c r="A496" t="s">
        <v>947</v>
      </c>
      <c r="B496" s="7" t="s">
        <v>119</v>
      </c>
      <c r="I496">
        <v>614581.41999999981</v>
      </c>
      <c r="J496">
        <v>0</v>
      </c>
      <c r="K496">
        <v>55212.650000000023</v>
      </c>
      <c r="L496">
        <v>55212.650000000023</v>
      </c>
      <c r="Q496">
        <v>110624.88000000005</v>
      </c>
      <c r="R496" t="s">
        <v>213</v>
      </c>
      <c r="S496" t="s">
        <v>578</v>
      </c>
    </row>
    <row r="497" spans="1:19" ht="15" hidden="1">
      <c r="A497" t="s">
        <v>947</v>
      </c>
      <c r="B497" s="7" t="s">
        <v>207</v>
      </c>
      <c r="I497">
        <v>185701.36999999997</v>
      </c>
      <c r="J497">
        <v>0</v>
      </c>
      <c r="K497">
        <v>16713.169999999998</v>
      </c>
      <c r="L497">
        <v>16713.169999999998</v>
      </c>
      <c r="Q497">
        <v>33426.339999999997</v>
      </c>
      <c r="R497" t="s">
        <v>213</v>
      </c>
      <c r="S497" t="s">
        <v>578</v>
      </c>
    </row>
    <row r="498" spans="1:19" ht="15" hidden="1">
      <c r="A498" t="s">
        <v>947</v>
      </c>
      <c r="B498" s="7" t="s">
        <v>25</v>
      </c>
      <c r="I498">
        <v>3832767.0900000026</v>
      </c>
      <c r="J498">
        <v>0</v>
      </c>
      <c r="K498">
        <v>343482.66999999987</v>
      </c>
      <c r="L498">
        <v>343482.66999999987</v>
      </c>
      <c r="Q498">
        <v>689898.69999999972</v>
      </c>
      <c r="R498" t="s">
        <v>213</v>
      </c>
      <c r="S498" t="s">
        <v>578</v>
      </c>
    </row>
    <row r="499" spans="1:19" ht="15" hidden="1">
      <c r="A499" t="s">
        <v>947</v>
      </c>
      <c r="B499" s="7" t="s">
        <v>164</v>
      </c>
      <c r="I499">
        <v>210810.59000000003</v>
      </c>
      <c r="J499">
        <v>0</v>
      </c>
      <c r="K499">
        <v>18972.98</v>
      </c>
      <c r="L499">
        <v>18972.98</v>
      </c>
      <c r="Q499">
        <v>37945.96</v>
      </c>
      <c r="R499" t="s">
        <v>213</v>
      </c>
      <c r="S499" t="s">
        <v>578</v>
      </c>
    </row>
    <row r="500" spans="1:19" ht="15" hidden="1">
      <c r="A500" t="s">
        <v>947</v>
      </c>
      <c r="B500" s="7" t="s">
        <v>127</v>
      </c>
      <c r="I500">
        <v>1312372.3700000013</v>
      </c>
      <c r="J500">
        <v>0</v>
      </c>
      <c r="K500">
        <v>116333.45000000004</v>
      </c>
      <c r="L500">
        <v>116333.45000000004</v>
      </c>
      <c r="Q500">
        <v>236227.66000000009</v>
      </c>
      <c r="R500" t="s">
        <v>213</v>
      </c>
      <c r="S500" t="s">
        <v>578</v>
      </c>
    </row>
    <row r="501" spans="1:19" ht="15" hidden="1">
      <c r="A501" t="s">
        <v>947</v>
      </c>
      <c r="B501" s="7" t="s">
        <v>200</v>
      </c>
      <c r="I501">
        <v>689432.65999999968</v>
      </c>
      <c r="J501">
        <v>0</v>
      </c>
      <c r="K501">
        <v>61997.759999999995</v>
      </c>
      <c r="L501">
        <v>61997.759999999995</v>
      </c>
      <c r="Q501">
        <v>124098.12</v>
      </c>
      <c r="R501" t="s">
        <v>213</v>
      </c>
      <c r="S501" t="s">
        <v>578</v>
      </c>
    </row>
    <row r="502" spans="1:19" ht="15" hidden="1">
      <c r="A502" t="s">
        <v>947</v>
      </c>
      <c r="B502" s="7" t="s">
        <v>9</v>
      </c>
      <c r="I502">
        <v>589152.59</v>
      </c>
      <c r="J502">
        <v>0</v>
      </c>
      <c r="K502">
        <v>53023.760000000009</v>
      </c>
      <c r="L502">
        <v>53023.760000000009</v>
      </c>
      <c r="Q502">
        <v>106047.52000000002</v>
      </c>
      <c r="R502" t="s">
        <v>213</v>
      </c>
      <c r="S502" t="s">
        <v>578</v>
      </c>
    </row>
    <row r="503" spans="1:19" ht="15" hidden="1">
      <c r="A503" t="s">
        <v>947</v>
      </c>
      <c r="B503" s="7" t="s">
        <v>205</v>
      </c>
      <c r="I503">
        <v>293508.25999999989</v>
      </c>
      <c r="J503">
        <v>0</v>
      </c>
      <c r="K503">
        <v>26212.059999999994</v>
      </c>
      <c r="L503">
        <v>26212.059999999994</v>
      </c>
      <c r="Q503">
        <v>52831.599999999991</v>
      </c>
      <c r="R503" t="s">
        <v>213</v>
      </c>
      <c r="S503" t="s">
        <v>578</v>
      </c>
    </row>
    <row r="504" spans="1:19" ht="15" hidden="1">
      <c r="A504" t="s">
        <v>947</v>
      </c>
      <c r="B504" s="7" t="s">
        <v>210</v>
      </c>
      <c r="I504">
        <v>296594.76000000013</v>
      </c>
      <c r="J504">
        <v>0</v>
      </c>
      <c r="K504">
        <v>26693.609999999986</v>
      </c>
      <c r="L504">
        <v>26693.609999999986</v>
      </c>
      <c r="Q504">
        <v>53387.219999999972</v>
      </c>
      <c r="R504" t="s">
        <v>213</v>
      </c>
      <c r="S504" t="s">
        <v>578</v>
      </c>
    </row>
    <row r="505" spans="1:19" ht="15" hidden="1">
      <c r="A505" t="s">
        <v>947</v>
      </c>
      <c r="B505" s="7" t="s">
        <v>199</v>
      </c>
      <c r="I505">
        <v>831759.40000000014</v>
      </c>
      <c r="J505">
        <v>0</v>
      </c>
      <c r="K505">
        <v>74858.449999999983</v>
      </c>
      <c r="L505">
        <v>74858.449999999983</v>
      </c>
      <c r="Q505">
        <v>149716.89999999997</v>
      </c>
      <c r="R505" t="s">
        <v>213</v>
      </c>
      <c r="S505" t="s">
        <v>578</v>
      </c>
    </row>
    <row r="506" spans="1:19" ht="24" hidden="1">
      <c r="A506" t="s">
        <v>947</v>
      </c>
      <c r="B506" s="2" t="s">
        <v>190</v>
      </c>
      <c r="C506" s="2">
        <v>840031092</v>
      </c>
      <c r="D506" s="2" t="s">
        <v>191</v>
      </c>
      <c r="E506" s="2" t="s">
        <v>310</v>
      </c>
      <c r="F506" s="3">
        <v>45194</v>
      </c>
      <c r="G506" s="2" t="s">
        <v>579</v>
      </c>
      <c r="H506" s="2">
        <v>998631</v>
      </c>
      <c r="I506" s="2">
        <v>2429.64</v>
      </c>
      <c r="K506" s="2">
        <v>218.67</v>
      </c>
      <c r="L506" s="2">
        <v>218.67</v>
      </c>
      <c r="M506" s="2">
        <v>437.34</v>
      </c>
      <c r="N506" s="2">
        <v>0</v>
      </c>
      <c r="O506" s="2">
        <v>437.34</v>
      </c>
      <c r="P506" s="2">
        <v>10237</v>
      </c>
      <c r="Q506" s="2">
        <v>2.3091214392201001E+23</v>
      </c>
      <c r="R506" t="s">
        <v>4</v>
      </c>
      <c r="S506" t="s">
        <v>651</v>
      </c>
    </row>
    <row r="507" spans="1:19" ht="84" hidden="1">
      <c r="A507" t="s">
        <v>947</v>
      </c>
      <c r="B507" s="2" t="s">
        <v>190</v>
      </c>
      <c r="C507" s="2">
        <v>170091376</v>
      </c>
      <c r="D507" s="2" t="s">
        <v>580</v>
      </c>
      <c r="E507" s="2" t="s">
        <v>581</v>
      </c>
      <c r="F507" s="3">
        <v>45181</v>
      </c>
      <c r="G507" s="2" t="s">
        <v>582</v>
      </c>
      <c r="H507" s="2">
        <v>998631</v>
      </c>
      <c r="I507" s="2">
        <v>1458.09</v>
      </c>
      <c r="K507" s="2">
        <v>131.22999999999999</v>
      </c>
      <c r="L507" s="2">
        <v>131.22999999999999</v>
      </c>
      <c r="M507" s="2">
        <v>262.45999999999998</v>
      </c>
      <c r="N507" s="2">
        <v>0</v>
      </c>
      <c r="O507" s="2">
        <v>262.45999999999998</v>
      </c>
      <c r="P507" s="2">
        <v>29406</v>
      </c>
      <c r="Q507" s="2">
        <v>2.3082913021300999E+23</v>
      </c>
      <c r="R507" t="s">
        <v>4</v>
      </c>
      <c r="S507" t="s">
        <v>651</v>
      </c>
    </row>
    <row r="508" spans="1:19" ht="84" hidden="1">
      <c r="A508" t="s">
        <v>947</v>
      </c>
      <c r="B508" s="2" t="s">
        <v>190</v>
      </c>
      <c r="C508" s="2">
        <v>170091377</v>
      </c>
      <c r="D508" s="2" t="s">
        <v>580</v>
      </c>
      <c r="E508" s="2" t="s">
        <v>581</v>
      </c>
      <c r="F508" s="3">
        <v>45181</v>
      </c>
      <c r="G508" s="2" t="s">
        <v>583</v>
      </c>
      <c r="H508" s="2">
        <v>998631</v>
      </c>
      <c r="I508" s="2">
        <v>1458.09</v>
      </c>
      <c r="K508" s="2">
        <v>131.22999999999999</v>
      </c>
      <c r="L508" s="2">
        <v>131.22999999999999</v>
      </c>
      <c r="M508" s="2">
        <v>262.45999999999998</v>
      </c>
      <c r="N508" s="2">
        <v>0</v>
      </c>
      <c r="O508" s="2">
        <v>262.45999999999998</v>
      </c>
      <c r="P508" s="2">
        <v>42381</v>
      </c>
      <c r="Q508" s="2">
        <v>2.3082913041601001E+23</v>
      </c>
      <c r="R508" t="s">
        <v>4</v>
      </c>
      <c r="S508" t="s">
        <v>651</v>
      </c>
    </row>
    <row r="509" spans="1:19" ht="84" hidden="1">
      <c r="A509" t="s">
        <v>947</v>
      </c>
      <c r="B509" s="2" t="s">
        <v>190</v>
      </c>
      <c r="C509" s="2">
        <v>170091378</v>
      </c>
      <c r="D509" s="2" t="s">
        <v>580</v>
      </c>
      <c r="E509" s="2" t="s">
        <v>581</v>
      </c>
      <c r="F509" s="3">
        <v>45181</v>
      </c>
      <c r="G509" s="2" t="s">
        <v>584</v>
      </c>
      <c r="H509" s="2">
        <v>998631</v>
      </c>
      <c r="I509" s="2">
        <v>1458.09</v>
      </c>
      <c r="K509" s="2">
        <v>131.22999999999999</v>
      </c>
      <c r="L509" s="2">
        <v>131.22999999999999</v>
      </c>
      <c r="M509" s="2">
        <v>262.45999999999998</v>
      </c>
      <c r="N509" s="2">
        <v>0</v>
      </c>
      <c r="O509" s="2">
        <v>262.45999999999998</v>
      </c>
      <c r="P509" s="2">
        <v>45781</v>
      </c>
      <c r="Q509" s="2">
        <v>2.3082913053701001E+23</v>
      </c>
      <c r="R509" t="s">
        <v>4</v>
      </c>
      <c r="S509" t="s">
        <v>651</v>
      </c>
    </row>
    <row r="510" spans="1:19" ht="36" hidden="1">
      <c r="A510" t="s">
        <v>947</v>
      </c>
      <c r="B510" s="2" t="s">
        <v>5</v>
      </c>
      <c r="C510" s="2">
        <v>139001610</v>
      </c>
      <c r="D510" s="2" t="s">
        <v>518</v>
      </c>
      <c r="E510" s="2" t="s">
        <v>519</v>
      </c>
      <c r="F510" s="3">
        <v>45177</v>
      </c>
      <c r="G510" s="2" t="s">
        <v>585</v>
      </c>
      <c r="H510" s="2">
        <v>998631</v>
      </c>
      <c r="I510" s="2">
        <v>12977.46</v>
      </c>
      <c r="K510" s="2">
        <v>1167.97</v>
      </c>
      <c r="L510" s="2">
        <v>1167.97</v>
      </c>
      <c r="M510" s="2">
        <v>2335.94</v>
      </c>
      <c r="N510" s="2">
        <v>0</v>
      </c>
      <c r="O510" s="2">
        <v>2335.94</v>
      </c>
      <c r="P510" s="2">
        <v>137709</v>
      </c>
      <c r="Q510" s="2">
        <v>2.3082812123103101E+23</v>
      </c>
      <c r="R510" t="s">
        <v>4</v>
      </c>
      <c r="S510" t="s">
        <v>651</v>
      </c>
    </row>
    <row r="511" spans="1:19" ht="48" hidden="1">
      <c r="A511" t="s">
        <v>947</v>
      </c>
      <c r="B511" s="2" t="s">
        <v>5</v>
      </c>
      <c r="C511" s="2">
        <v>1210021543</v>
      </c>
      <c r="D511" s="2" t="s">
        <v>319</v>
      </c>
      <c r="E511" s="2" t="s">
        <v>317</v>
      </c>
      <c r="F511" s="3">
        <v>45177</v>
      </c>
      <c r="G511" s="2" t="s">
        <v>586</v>
      </c>
      <c r="H511" s="2">
        <v>998631</v>
      </c>
      <c r="I511" s="2">
        <v>282.13</v>
      </c>
      <c r="K511" s="2">
        <v>25.39</v>
      </c>
      <c r="L511" s="2">
        <v>25.39</v>
      </c>
      <c r="M511" s="2">
        <v>50.78</v>
      </c>
      <c r="N511" s="2">
        <v>0</v>
      </c>
      <c r="O511" s="2">
        <v>50.78</v>
      </c>
      <c r="P511" s="2">
        <v>333</v>
      </c>
      <c r="Q511" s="2">
        <v>2.30828174735031E+23</v>
      </c>
      <c r="R511" t="s">
        <v>4</v>
      </c>
      <c r="S511" t="s">
        <v>651</v>
      </c>
    </row>
    <row r="512" spans="1:19" ht="36" hidden="1">
      <c r="A512" t="s">
        <v>947</v>
      </c>
      <c r="B512" s="2" t="s">
        <v>5</v>
      </c>
      <c r="C512" s="2">
        <v>1210021554</v>
      </c>
      <c r="D512" s="2" t="s">
        <v>316</v>
      </c>
      <c r="E512" s="2" t="s">
        <v>317</v>
      </c>
      <c r="F512" s="3">
        <v>45180</v>
      </c>
      <c r="G512" s="2" t="s">
        <v>587</v>
      </c>
      <c r="H512" s="2">
        <v>998631</v>
      </c>
      <c r="I512" s="2">
        <v>457.16</v>
      </c>
      <c r="K512" s="2">
        <v>41.14</v>
      </c>
      <c r="L512" s="2">
        <v>41.14</v>
      </c>
      <c r="M512" s="2">
        <v>82.28</v>
      </c>
      <c r="N512" s="2">
        <v>0</v>
      </c>
      <c r="O512" s="2">
        <v>82.28</v>
      </c>
      <c r="P512" s="2">
        <v>539</v>
      </c>
      <c r="Q512" s="2">
        <v>2.30828174844031E+23</v>
      </c>
      <c r="R512" t="s">
        <v>4</v>
      </c>
      <c r="S512" t="s">
        <v>651</v>
      </c>
    </row>
    <row r="513" spans="1:19" ht="36" hidden="1">
      <c r="A513" t="s">
        <v>947</v>
      </c>
      <c r="B513" s="2" t="s">
        <v>5</v>
      </c>
      <c r="C513" s="2">
        <v>105008650</v>
      </c>
      <c r="D513" s="2" t="s">
        <v>6</v>
      </c>
      <c r="E513" s="2" t="s">
        <v>7</v>
      </c>
      <c r="F513" s="3">
        <v>45178</v>
      </c>
      <c r="G513" s="2" t="s">
        <v>588</v>
      </c>
      <c r="H513" s="2">
        <v>998631</v>
      </c>
      <c r="I513" s="2">
        <v>20511.18</v>
      </c>
      <c r="K513" s="2">
        <v>1846.01</v>
      </c>
      <c r="L513" s="2">
        <v>1846.01</v>
      </c>
      <c r="M513" s="2">
        <v>3692.02</v>
      </c>
      <c r="N513" s="2">
        <v>0</v>
      </c>
      <c r="O513" s="2">
        <v>3692.02</v>
      </c>
      <c r="P513" s="2">
        <v>193820</v>
      </c>
      <c r="Q513" s="2">
        <v>2.30822123332031E+23</v>
      </c>
      <c r="R513" t="s">
        <v>4</v>
      </c>
      <c r="S513" t="s">
        <v>651</v>
      </c>
    </row>
    <row r="514" spans="1:19" ht="48" hidden="1">
      <c r="A514" t="s">
        <v>947</v>
      </c>
      <c r="B514" s="2" t="s">
        <v>9</v>
      </c>
      <c r="C514" s="2">
        <v>315005580</v>
      </c>
      <c r="D514" s="2" t="s">
        <v>10</v>
      </c>
      <c r="E514" s="2" t="s">
        <v>11</v>
      </c>
      <c r="F514" s="3">
        <v>45184</v>
      </c>
      <c r="G514" s="2" t="s">
        <v>589</v>
      </c>
      <c r="H514" s="2">
        <v>998631</v>
      </c>
      <c r="I514" s="2">
        <v>9608.4</v>
      </c>
      <c r="K514" s="2">
        <v>864.76</v>
      </c>
      <c r="L514" s="2">
        <v>864.76</v>
      </c>
      <c r="M514" s="2">
        <v>1729.52</v>
      </c>
      <c r="N514" s="2">
        <v>0</v>
      </c>
      <c r="O514" s="2">
        <v>1729.52</v>
      </c>
      <c r="P514" s="2">
        <v>32514</v>
      </c>
      <c r="Q514" s="2">
        <v>2.30831101942033E+23</v>
      </c>
      <c r="R514" t="s">
        <v>4</v>
      </c>
      <c r="S514" t="s">
        <v>651</v>
      </c>
    </row>
    <row r="515" spans="1:19" ht="48" hidden="1">
      <c r="A515" t="s">
        <v>947</v>
      </c>
      <c r="B515" s="2" t="s">
        <v>9</v>
      </c>
      <c r="C515" s="2">
        <v>315005581</v>
      </c>
      <c r="D515" s="2" t="s">
        <v>10</v>
      </c>
      <c r="E515" s="2" t="s">
        <v>11</v>
      </c>
      <c r="F515" s="3">
        <v>45184</v>
      </c>
      <c r="G515" s="2" t="s">
        <v>590</v>
      </c>
      <c r="H515" s="2">
        <v>998631</v>
      </c>
      <c r="I515" s="2">
        <v>5209.6499999999996</v>
      </c>
      <c r="K515" s="2">
        <v>468.87</v>
      </c>
      <c r="L515" s="2">
        <v>468.87</v>
      </c>
      <c r="M515" s="2">
        <v>937.74</v>
      </c>
      <c r="N515" s="2">
        <v>0</v>
      </c>
      <c r="O515" s="2">
        <v>937.74</v>
      </c>
      <c r="P515" s="2">
        <v>15265</v>
      </c>
      <c r="Q515" s="2">
        <v>2.30830130652033E+23</v>
      </c>
      <c r="R515" t="s">
        <v>4</v>
      </c>
      <c r="S515" t="s">
        <v>651</v>
      </c>
    </row>
    <row r="516" spans="1:19" ht="48" hidden="1">
      <c r="A516" t="s">
        <v>947</v>
      </c>
      <c r="B516" s="2" t="s">
        <v>13</v>
      </c>
      <c r="C516" s="2">
        <v>260016849</v>
      </c>
      <c r="D516" s="2" t="s">
        <v>14</v>
      </c>
      <c r="E516" s="2" t="s">
        <v>15</v>
      </c>
      <c r="F516" s="3">
        <v>45182</v>
      </c>
      <c r="G516" s="2" t="s">
        <v>591</v>
      </c>
      <c r="H516" s="2">
        <v>998631</v>
      </c>
      <c r="I516" s="2">
        <v>12458.79</v>
      </c>
      <c r="K516" s="2">
        <v>1121.29</v>
      </c>
      <c r="L516" s="2">
        <v>1121.29</v>
      </c>
      <c r="M516" s="2">
        <v>2242.58</v>
      </c>
      <c r="N516" s="2">
        <v>0</v>
      </c>
      <c r="O516" s="2">
        <v>2242.58</v>
      </c>
      <c r="P516" s="2">
        <v>76508</v>
      </c>
      <c r="Q516" s="2">
        <v>2.3083113553102999E+23</v>
      </c>
      <c r="R516" t="s">
        <v>4</v>
      </c>
      <c r="S516" t="s">
        <v>651</v>
      </c>
    </row>
    <row r="517" spans="1:19" ht="24" hidden="1">
      <c r="A517" t="s">
        <v>947</v>
      </c>
      <c r="B517" s="2" t="s">
        <v>13</v>
      </c>
      <c r="C517" s="2">
        <v>530031274</v>
      </c>
      <c r="D517" s="2" t="s">
        <v>20</v>
      </c>
      <c r="E517" s="2" t="s">
        <v>21</v>
      </c>
      <c r="F517" s="3">
        <v>45188</v>
      </c>
      <c r="G517" s="2" t="s">
        <v>592</v>
      </c>
      <c r="H517" s="2">
        <v>998631</v>
      </c>
      <c r="I517" s="2">
        <v>9623.7000000000007</v>
      </c>
      <c r="K517" s="2">
        <v>866.13</v>
      </c>
      <c r="L517" s="2">
        <v>866.13</v>
      </c>
      <c r="M517" s="2">
        <v>1732.26</v>
      </c>
      <c r="N517" s="2">
        <v>0</v>
      </c>
      <c r="O517" s="2">
        <v>1732.26</v>
      </c>
      <c r="P517" s="2">
        <v>304385</v>
      </c>
      <c r="Q517" s="2">
        <v>2.3083115094503001E+23</v>
      </c>
      <c r="R517" t="s">
        <v>4</v>
      </c>
      <c r="S517" t="s">
        <v>651</v>
      </c>
    </row>
    <row r="518" spans="1:19" ht="48" hidden="1">
      <c r="A518" t="s">
        <v>947</v>
      </c>
      <c r="B518" s="2" t="s">
        <v>13</v>
      </c>
      <c r="C518" s="2">
        <v>530031287</v>
      </c>
      <c r="D518" s="2" t="s">
        <v>23</v>
      </c>
      <c r="E518" s="2" t="s">
        <v>21</v>
      </c>
      <c r="F518" s="3">
        <v>45188</v>
      </c>
      <c r="G518" s="2" t="s">
        <v>593</v>
      </c>
      <c r="H518" s="2">
        <v>998631</v>
      </c>
      <c r="I518" s="2">
        <v>9703.26</v>
      </c>
      <c r="K518" s="2">
        <v>873.29</v>
      </c>
      <c r="L518" s="2">
        <v>873.29</v>
      </c>
      <c r="M518" s="2">
        <v>1746.58</v>
      </c>
      <c r="N518" s="2">
        <v>0</v>
      </c>
      <c r="O518" s="2">
        <v>1746.58</v>
      </c>
      <c r="P518" s="2">
        <v>177108</v>
      </c>
      <c r="Q518" s="2">
        <v>2.3083115094702999E+23</v>
      </c>
      <c r="R518" t="s">
        <v>4</v>
      </c>
      <c r="S518" t="s">
        <v>651</v>
      </c>
    </row>
    <row r="519" spans="1:19" ht="36" hidden="1">
      <c r="A519" t="s">
        <v>947</v>
      </c>
      <c r="B519" s="2" t="s">
        <v>13</v>
      </c>
      <c r="C519" s="2">
        <v>45005201</v>
      </c>
      <c r="D519" s="2" t="s">
        <v>17</v>
      </c>
      <c r="E519" s="2" t="s">
        <v>18</v>
      </c>
      <c r="F519" s="3">
        <v>45185</v>
      </c>
      <c r="G519" s="2" t="s">
        <v>594</v>
      </c>
      <c r="H519" s="2">
        <v>998631</v>
      </c>
      <c r="I519" s="2">
        <v>19085.22</v>
      </c>
      <c r="K519" s="2">
        <v>1717.67</v>
      </c>
      <c r="L519" s="2">
        <v>1717.67</v>
      </c>
      <c r="M519" s="2">
        <v>3435.34</v>
      </c>
      <c r="N519" s="2">
        <v>0</v>
      </c>
      <c r="O519" s="2">
        <v>3435.34</v>
      </c>
      <c r="P519" s="2">
        <v>43457</v>
      </c>
      <c r="Q519" s="2">
        <v>2.3082912472003002E+23</v>
      </c>
      <c r="R519" t="s">
        <v>4</v>
      </c>
      <c r="S519" t="s">
        <v>651</v>
      </c>
    </row>
    <row r="520" spans="1:19" ht="24" hidden="1">
      <c r="A520" t="s">
        <v>947</v>
      </c>
      <c r="B520" s="2" t="s">
        <v>13</v>
      </c>
      <c r="C520" s="2">
        <v>260016980</v>
      </c>
      <c r="D520" s="2" t="s">
        <v>595</v>
      </c>
      <c r="E520" s="2" t="s">
        <v>596</v>
      </c>
      <c r="F520" s="3">
        <v>45174</v>
      </c>
      <c r="G520" s="2" t="s">
        <v>597</v>
      </c>
      <c r="H520" s="2">
        <v>998631</v>
      </c>
      <c r="I520" s="2">
        <v>338.7</v>
      </c>
      <c r="K520" s="2">
        <v>30.48</v>
      </c>
      <c r="L520" s="2">
        <v>30.48</v>
      </c>
      <c r="M520" s="2">
        <v>60.96</v>
      </c>
      <c r="N520" s="2">
        <v>0</v>
      </c>
      <c r="O520" s="2">
        <v>60.96</v>
      </c>
      <c r="P520" s="2">
        <v>400</v>
      </c>
      <c r="Q520" s="2">
        <v>2.3083113163303001E+23</v>
      </c>
      <c r="R520" t="s">
        <v>4</v>
      </c>
      <c r="S520" t="s">
        <v>651</v>
      </c>
    </row>
    <row r="521" spans="1:19" ht="36" hidden="1">
      <c r="A521" t="s">
        <v>947</v>
      </c>
      <c r="B521" s="2" t="s">
        <v>25</v>
      </c>
      <c r="C521" s="2">
        <v>1710061725</v>
      </c>
      <c r="D521" s="2" t="s">
        <v>29</v>
      </c>
      <c r="E521" s="2" t="s">
        <v>30</v>
      </c>
      <c r="F521" s="3">
        <v>45182</v>
      </c>
      <c r="G521" s="2" t="s">
        <v>598</v>
      </c>
      <c r="H521" s="2">
        <v>998631</v>
      </c>
      <c r="I521" s="2">
        <v>18275.849999999999</v>
      </c>
      <c r="K521" s="2">
        <v>1644.83</v>
      </c>
      <c r="L521" s="2">
        <v>1644.83</v>
      </c>
      <c r="M521" s="2">
        <v>3289.66</v>
      </c>
      <c r="N521" s="2">
        <v>0</v>
      </c>
      <c r="O521" s="2">
        <v>3289.66</v>
      </c>
      <c r="P521" s="2">
        <v>52812</v>
      </c>
      <c r="Q521" s="2">
        <v>2.3082618034703101E+23</v>
      </c>
      <c r="R521" t="s">
        <v>4</v>
      </c>
      <c r="S521" t="s">
        <v>651</v>
      </c>
    </row>
    <row r="522" spans="1:19" ht="36" hidden="1">
      <c r="A522" t="s">
        <v>947</v>
      </c>
      <c r="B522" s="2" t="s">
        <v>25</v>
      </c>
      <c r="C522" s="2">
        <v>166008270</v>
      </c>
      <c r="D522" s="2" t="s">
        <v>26</v>
      </c>
      <c r="E522" s="2" t="s">
        <v>27</v>
      </c>
      <c r="F522" s="3">
        <v>45176</v>
      </c>
      <c r="G522" s="2" t="s">
        <v>599</v>
      </c>
      <c r="H522" s="2">
        <v>998631</v>
      </c>
      <c r="I522" s="2">
        <v>18506.88</v>
      </c>
      <c r="K522" s="2">
        <v>1665.62</v>
      </c>
      <c r="L522" s="2">
        <v>1665.62</v>
      </c>
      <c r="M522" s="2">
        <v>3331.24</v>
      </c>
      <c r="N522" s="2">
        <v>0</v>
      </c>
      <c r="O522" s="2">
        <v>3331.24</v>
      </c>
      <c r="P522" s="2">
        <v>155785</v>
      </c>
      <c r="Q522" s="2">
        <v>2.3082819384703099E+23</v>
      </c>
      <c r="R522" t="s">
        <v>4</v>
      </c>
      <c r="S522" t="s">
        <v>651</v>
      </c>
    </row>
    <row r="523" spans="1:19" ht="36" hidden="1">
      <c r="A523" t="s">
        <v>947</v>
      </c>
      <c r="B523" s="2" t="s">
        <v>25</v>
      </c>
      <c r="C523" s="2">
        <v>2030112901</v>
      </c>
      <c r="D523" s="2" t="s">
        <v>327</v>
      </c>
      <c r="E523" s="2" t="s">
        <v>328</v>
      </c>
      <c r="F523" s="3">
        <v>45183</v>
      </c>
      <c r="G523" s="2" t="s">
        <v>600</v>
      </c>
      <c r="H523" s="2">
        <v>998631</v>
      </c>
      <c r="I523" s="2">
        <v>12183.39</v>
      </c>
      <c r="K523" s="2">
        <v>1096.51</v>
      </c>
      <c r="L523" s="2">
        <v>1096.51</v>
      </c>
      <c r="M523" s="2">
        <v>2193.02</v>
      </c>
      <c r="N523" s="2">
        <v>0</v>
      </c>
      <c r="O523" s="2">
        <v>2193.02</v>
      </c>
      <c r="P523" s="2">
        <v>111812</v>
      </c>
      <c r="Q523" s="2">
        <v>2.3082814205003199E+23</v>
      </c>
      <c r="R523" t="s">
        <v>4</v>
      </c>
      <c r="S523" t="s">
        <v>651</v>
      </c>
    </row>
    <row r="524" spans="1:19" ht="36" hidden="1">
      <c r="A524" t="s">
        <v>947</v>
      </c>
      <c r="B524" s="2" t="s">
        <v>32</v>
      </c>
      <c r="C524" s="2">
        <v>244004294</v>
      </c>
      <c r="D524" s="2" t="s">
        <v>33</v>
      </c>
      <c r="E524" s="2" t="s">
        <v>34</v>
      </c>
      <c r="F524" s="3">
        <v>45189</v>
      </c>
      <c r="G524" s="2" t="s">
        <v>601</v>
      </c>
      <c r="H524" s="2">
        <v>998631</v>
      </c>
      <c r="I524" s="2">
        <v>15777.36</v>
      </c>
      <c r="K524" s="2">
        <v>1419.96</v>
      </c>
      <c r="L524" s="2">
        <v>1419.96</v>
      </c>
      <c r="M524" s="2">
        <v>2839.92</v>
      </c>
      <c r="N524" s="2">
        <v>0</v>
      </c>
      <c r="O524" s="2">
        <v>2839.92</v>
      </c>
      <c r="P524" s="2">
        <v>126840</v>
      </c>
      <c r="Q524" s="2">
        <v>2.3083113294203199E+23</v>
      </c>
      <c r="R524" t="s">
        <v>4</v>
      </c>
      <c r="S524" t="s">
        <v>651</v>
      </c>
    </row>
    <row r="525" spans="1:19" ht="36" hidden="1">
      <c r="A525" t="s">
        <v>947</v>
      </c>
      <c r="B525" s="2" t="s">
        <v>32</v>
      </c>
      <c r="C525" s="2">
        <v>890082772</v>
      </c>
      <c r="D525" s="2" t="s">
        <v>42</v>
      </c>
      <c r="E525" s="2" t="s">
        <v>43</v>
      </c>
      <c r="F525" s="3">
        <v>45183</v>
      </c>
      <c r="G525" s="2" t="s">
        <v>602</v>
      </c>
      <c r="H525" s="2">
        <v>998631</v>
      </c>
      <c r="I525" s="2">
        <v>24937.47</v>
      </c>
      <c r="K525" s="2">
        <v>2244.37</v>
      </c>
      <c r="L525" s="2">
        <v>2244.37</v>
      </c>
      <c r="M525" s="2">
        <v>4488.74</v>
      </c>
      <c r="N525" s="2">
        <v>0</v>
      </c>
      <c r="O525" s="2">
        <v>4488.74</v>
      </c>
      <c r="P525" s="2">
        <v>350525</v>
      </c>
      <c r="Q525" s="2">
        <v>2.3083017093303001E+23</v>
      </c>
      <c r="R525" t="s">
        <v>4</v>
      </c>
      <c r="S525" t="s">
        <v>651</v>
      </c>
    </row>
    <row r="526" spans="1:19" ht="36" hidden="1">
      <c r="A526" t="s">
        <v>947</v>
      </c>
      <c r="B526" s="2" t="s">
        <v>32</v>
      </c>
      <c r="C526" s="2">
        <v>810011383</v>
      </c>
      <c r="D526" s="2" t="s">
        <v>39</v>
      </c>
      <c r="E526" s="2" t="s">
        <v>40</v>
      </c>
      <c r="F526" s="3">
        <v>45187</v>
      </c>
      <c r="G526" s="2" t="s">
        <v>603</v>
      </c>
      <c r="H526" s="2">
        <v>998631</v>
      </c>
      <c r="I526" s="2">
        <v>26719.919999999998</v>
      </c>
      <c r="K526" s="2">
        <v>2404.79</v>
      </c>
      <c r="L526" s="2">
        <v>2404.79</v>
      </c>
      <c r="M526" s="2">
        <v>4809.58</v>
      </c>
      <c r="N526" s="2">
        <v>0</v>
      </c>
      <c r="O526" s="2">
        <v>4809.58</v>
      </c>
      <c r="P526" s="2">
        <v>65864</v>
      </c>
      <c r="Q526" s="2">
        <v>2.3083117371403E+23</v>
      </c>
      <c r="R526" t="s">
        <v>4</v>
      </c>
      <c r="S526" t="s">
        <v>651</v>
      </c>
    </row>
    <row r="527" spans="1:19" ht="36" hidden="1">
      <c r="A527" t="s">
        <v>947</v>
      </c>
      <c r="B527" s="2" t="s">
        <v>32</v>
      </c>
      <c r="C527" s="2">
        <v>2450042323</v>
      </c>
      <c r="D527" s="2" t="s">
        <v>529</v>
      </c>
      <c r="E527" s="2" t="s">
        <v>530</v>
      </c>
      <c r="F527" s="3">
        <v>45186</v>
      </c>
      <c r="G527" s="2" t="s">
        <v>604</v>
      </c>
      <c r="H527" s="2">
        <v>998631</v>
      </c>
      <c r="I527" s="2">
        <v>23688.99</v>
      </c>
      <c r="K527" s="2">
        <v>2132.0100000000002</v>
      </c>
      <c r="L527" s="2">
        <v>2132.0100000000002</v>
      </c>
      <c r="M527" s="2">
        <v>4264.0200000000004</v>
      </c>
      <c r="N527" s="2">
        <v>0</v>
      </c>
      <c r="O527" s="2">
        <v>4264.0200000000004</v>
      </c>
      <c r="P527" s="2">
        <v>240309</v>
      </c>
      <c r="Q527" s="2">
        <v>2.30831142523032E+23</v>
      </c>
      <c r="R527" t="s">
        <v>4</v>
      </c>
      <c r="S527" t="s">
        <v>651</v>
      </c>
    </row>
    <row r="528" spans="1:19" ht="36" hidden="1">
      <c r="A528" t="s">
        <v>947</v>
      </c>
      <c r="B528" s="2" t="s">
        <v>32</v>
      </c>
      <c r="C528" s="2">
        <v>2940022044</v>
      </c>
      <c r="D528" s="2" t="s">
        <v>332</v>
      </c>
      <c r="E528" s="2" t="s">
        <v>333</v>
      </c>
      <c r="F528" s="3">
        <v>45173</v>
      </c>
      <c r="G528" s="2" t="s">
        <v>605</v>
      </c>
      <c r="H528" s="2">
        <v>998631</v>
      </c>
      <c r="I528" s="2">
        <v>295.49</v>
      </c>
      <c r="K528" s="2">
        <v>26.59</v>
      </c>
      <c r="L528" s="2">
        <v>26.59</v>
      </c>
      <c r="M528" s="2">
        <v>53.18</v>
      </c>
      <c r="N528" s="2">
        <v>0</v>
      </c>
      <c r="O528" s="2">
        <v>53.18</v>
      </c>
      <c r="P528" s="2">
        <v>349</v>
      </c>
      <c r="Q528" s="2">
        <v>2.3082113125603201E+23</v>
      </c>
      <c r="R528" t="s">
        <v>4</v>
      </c>
      <c r="S528" t="s">
        <v>651</v>
      </c>
    </row>
    <row r="529" spans="1:19" ht="36" hidden="1">
      <c r="A529" t="s">
        <v>947</v>
      </c>
      <c r="B529" s="2" t="s">
        <v>32</v>
      </c>
      <c r="C529" s="2">
        <v>2780032473</v>
      </c>
      <c r="D529" s="2" t="s">
        <v>36</v>
      </c>
      <c r="E529" s="2" t="s">
        <v>37</v>
      </c>
      <c r="F529" s="3">
        <v>45188</v>
      </c>
      <c r="G529" s="2" t="s">
        <v>606</v>
      </c>
      <c r="H529" s="2">
        <v>998631</v>
      </c>
      <c r="I529" s="2">
        <v>21761.19</v>
      </c>
      <c r="K529" s="2">
        <v>1958.51</v>
      </c>
      <c r="L529" s="2">
        <v>1958.51</v>
      </c>
      <c r="M529" s="2">
        <v>3917.02</v>
      </c>
      <c r="N529" s="2">
        <v>0</v>
      </c>
      <c r="O529" s="2">
        <v>3917.02</v>
      </c>
      <c r="P529" s="2">
        <v>473134</v>
      </c>
      <c r="Q529" s="2">
        <v>2.3082916154103201E+23</v>
      </c>
      <c r="R529" t="s">
        <v>4</v>
      </c>
      <c r="S529" t="s">
        <v>651</v>
      </c>
    </row>
    <row r="530" spans="1:19" ht="36" hidden="1">
      <c r="A530" t="s">
        <v>947</v>
      </c>
      <c r="B530" s="2" t="s">
        <v>45</v>
      </c>
      <c r="C530" s="2">
        <v>4300251085</v>
      </c>
      <c r="D530" s="2" t="s">
        <v>46</v>
      </c>
      <c r="E530" s="2" t="s">
        <v>47</v>
      </c>
      <c r="F530" s="3">
        <v>45176</v>
      </c>
      <c r="G530" s="2" t="s">
        <v>607</v>
      </c>
      <c r="H530" s="2">
        <v>998631</v>
      </c>
      <c r="I530" s="2">
        <v>13418.1</v>
      </c>
      <c r="K530" s="2">
        <v>1207.6300000000001</v>
      </c>
      <c r="L530" s="2">
        <v>1207.6300000000001</v>
      </c>
      <c r="M530" s="2">
        <v>2415.2600000000002</v>
      </c>
      <c r="N530" s="2">
        <v>0</v>
      </c>
      <c r="O530" s="2">
        <v>2415.2600000000002</v>
      </c>
      <c r="P530" s="2">
        <v>257631</v>
      </c>
      <c r="Q530" s="2">
        <v>2.3082913330804398E+23</v>
      </c>
      <c r="R530" t="s">
        <v>4</v>
      </c>
      <c r="S530" t="s">
        <v>651</v>
      </c>
    </row>
    <row r="531" spans="1:19" ht="36" hidden="1">
      <c r="A531" t="s">
        <v>947</v>
      </c>
      <c r="B531" s="2" t="s">
        <v>45</v>
      </c>
      <c r="C531" s="2">
        <v>4840023261</v>
      </c>
      <c r="D531" s="2" t="s">
        <v>338</v>
      </c>
      <c r="E531" s="2" t="s">
        <v>339</v>
      </c>
      <c r="F531" s="3">
        <v>45192</v>
      </c>
      <c r="G531" s="2" t="s">
        <v>608</v>
      </c>
      <c r="H531" s="2">
        <v>998631</v>
      </c>
      <c r="I531" s="2">
        <v>2233.8000000000002</v>
      </c>
      <c r="K531" s="2">
        <v>201.04</v>
      </c>
      <c r="L531" s="2">
        <v>201.04</v>
      </c>
      <c r="M531" s="2">
        <v>402.08</v>
      </c>
      <c r="N531" s="2">
        <v>0</v>
      </c>
      <c r="O531" s="2">
        <v>402.08</v>
      </c>
      <c r="P531" s="2">
        <v>19853</v>
      </c>
      <c r="Q531" s="2">
        <v>2.3090114010504401E+23</v>
      </c>
      <c r="R531" t="s">
        <v>4</v>
      </c>
      <c r="S531" t="s">
        <v>651</v>
      </c>
    </row>
    <row r="532" spans="1:19" ht="24" hidden="1">
      <c r="A532" t="s">
        <v>947</v>
      </c>
      <c r="B532" s="2" t="s">
        <v>55</v>
      </c>
      <c r="C532" s="2">
        <v>42007741</v>
      </c>
      <c r="D532" s="2" t="s">
        <v>59</v>
      </c>
      <c r="E532" s="2" t="s">
        <v>60</v>
      </c>
      <c r="F532" s="3">
        <v>45177</v>
      </c>
      <c r="G532" s="2" t="s">
        <v>609</v>
      </c>
      <c r="H532" s="2">
        <v>998631</v>
      </c>
      <c r="I532" s="2">
        <v>11329.65</v>
      </c>
      <c r="K532" s="2">
        <v>1019.67</v>
      </c>
      <c r="L532" s="2">
        <v>1019.67</v>
      </c>
      <c r="M532" s="2">
        <v>2039.34</v>
      </c>
      <c r="N532" s="2">
        <v>0</v>
      </c>
      <c r="O532" s="2">
        <v>2039.34</v>
      </c>
      <c r="P532" s="2">
        <v>35190</v>
      </c>
      <c r="Q532" s="2">
        <v>2.3082913350904E+23</v>
      </c>
      <c r="R532" t="s">
        <v>4</v>
      </c>
      <c r="S532" t="s">
        <v>651</v>
      </c>
    </row>
    <row r="533" spans="1:19" ht="36" hidden="1">
      <c r="A533" t="s">
        <v>947</v>
      </c>
      <c r="B533" s="2" t="s">
        <v>55</v>
      </c>
      <c r="C533" s="2">
        <v>570022203</v>
      </c>
      <c r="D533" s="2" t="s">
        <v>62</v>
      </c>
      <c r="E533" s="2" t="s">
        <v>63</v>
      </c>
      <c r="F533" s="3">
        <v>45182</v>
      </c>
      <c r="G533" s="2" t="s">
        <v>610</v>
      </c>
      <c r="H533" s="2">
        <v>998631</v>
      </c>
      <c r="I533" s="2">
        <v>23006.61</v>
      </c>
      <c r="K533" s="2">
        <v>2070.59</v>
      </c>
      <c r="L533" s="2">
        <v>2070.59</v>
      </c>
      <c r="M533" s="2">
        <v>4141.18</v>
      </c>
      <c r="N533" s="2">
        <v>0</v>
      </c>
      <c r="O533" s="2">
        <v>4141.18</v>
      </c>
      <c r="P533" s="2">
        <v>128764</v>
      </c>
      <c r="Q533" s="2">
        <v>2.3090216474003999E+23</v>
      </c>
      <c r="R533" t="s">
        <v>4</v>
      </c>
      <c r="S533" t="s">
        <v>651</v>
      </c>
    </row>
    <row r="534" spans="1:19" ht="36" hidden="1">
      <c r="A534" t="s">
        <v>947</v>
      </c>
      <c r="B534" s="2" t="s">
        <v>65</v>
      </c>
      <c r="C534" s="2">
        <v>309001722</v>
      </c>
      <c r="D534" s="2" t="s">
        <v>66</v>
      </c>
      <c r="E534" s="2" t="s">
        <v>67</v>
      </c>
      <c r="F534" s="3">
        <v>45196</v>
      </c>
      <c r="G534" s="2" t="s">
        <v>611</v>
      </c>
      <c r="H534" s="2">
        <v>998631</v>
      </c>
      <c r="I534" s="2">
        <v>15546.33</v>
      </c>
      <c r="K534" s="2">
        <v>1399.17</v>
      </c>
      <c r="L534" s="2">
        <v>1399.17</v>
      </c>
      <c r="M534" s="2">
        <v>2798.34</v>
      </c>
      <c r="N534" s="2">
        <v>0</v>
      </c>
      <c r="O534" s="2">
        <v>2798.34</v>
      </c>
      <c r="P534" s="2">
        <v>39827</v>
      </c>
      <c r="Q534" s="2">
        <v>2.30925153115043E+23</v>
      </c>
      <c r="R534" t="s">
        <v>4</v>
      </c>
      <c r="S534" t="s">
        <v>651</v>
      </c>
    </row>
    <row r="535" spans="1:19" ht="36" hidden="1">
      <c r="A535" t="s">
        <v>947</v>
      </c>
      <c r="B535" s="2" t="s">
        <v>69</v>
      </c>
      <c r="C535" s="2">
        <v>1590021135</v>
      </c>
      <c r="D535" s="2" t="s">
        <v>612</v>
      </c>
      <c r="E535" s="2" t="s">
        <v>613</v>
      </c>
      <c r="F535" s="3">
        <v>45187</v>
      </c>
      <c r="G535" s="2" t="s">
        <v>614</v>
      </c>
      <c r="H535" s="2">
        <v>998631</v>
      </c>
      <c r="I535" s="2">
        <v>11181.24</v>
      </c>
      <c r="K535" s="2">
        <v>1006.31</v>
      </c>
      <c r="L535" s="2">
        <v>1006.31</v>
      </c>
      <c r="M535" s="2">
        <v>2012.62</v>
      </c>
      <c r="N535" s="2">
        <v>0</v>
      </c>
      <c r="O535" s="2">
        <v>2012.62</v>
      </c>
      <c r="P535" s="2">
        <v>486458</v>
      </c>
      <c r="Q535" s="2">
        <v>2.3082914134104101E+23</v>
      </c>
      <c r="R535" t="s">
        <v>4</v>
      </c>
      <c r="S535" t="s">
        <v>651</v>
      </c>
    </row>
    <row r="536" spans="1:19" ht="36" hidden="1">
      <c r="A536" t="s">
        <v>947</v>
      </c>
      <c r="B536" s="2" t="s">
        <v>69</v>
      </c>
      <c r="C536" s="2">
        <v>212004498</v>
      </c>
      <c r="D536" s="2" t="s">
        <v>473</v>
      </c>
      <c r="E536" s="2" t="s">
        <v>474</v>
      </c>
      <c r="F536" s="3">
        <v>45188</v>
      </c>
      <c r="G536" s="2" t="s">
        <v>615</v>
      </c>
      <c r="H536" s="2">
        <v>998631</v>
      </c>
      <c r="I536" s="2">
        <v>14117.62</v>
      </c>
      <c r="K536" s="2">
        <v>1270.5899999999999</v>
      </c>
      <c r="L536" s="2">
        <v>1270.5899999999999</v>
      </c>
      <c r="M536" s="2">
        <v>2541.1799999999998</v>
      </c>
      <c r="N536" s="2">
        <v>0</v>
      </c>
      <c r="O536" s="2">
        <v>2541.1799999999998</v>
      </c>
      <c r="P536" s="2">
        <v>54054</v>
      </c>
      <c r="Q536" s="2">
        <v>2.3091218484504198E+23</v>
      </c>
      <c r="R536" t="s">
        <v>4</v>
      </c>
      <c r="S536" t="s">
        <v>651</v>
      </c>
    </row>
    <row r="537" spans="1:19" ht="36" hidden="1">
      <c r="A537" t="s">
        <v>947</v>
      </c>
      <c r="B537" s="2" t="s">
        <v>69</v>
      </c>
      <c r="C537" s="2">
        <v>507006487</v>
      </c>
      <c r="D537" s="2" t="s">
        <v>70</v>
      </c>
      <c r="E537" s="2" t="s">
        <v>71</v>
      </c>
      <c r="F537" s="3">
        <v>45188</v>
      </c>
      <c r="G537" s="2" t="s">
        <v>616</v>
      </c>
      <c r="H537" s="2">
        <v>998631</v>
      </c>
      <c r="I537" s="2">
        <v>12337.92</v>
      </c>
      <c r="K537" s="2">
        <v>1110.4100000000001</v>
      </c>
      <c r="L537" s="2">
        <v>1110.4100000000001</v>
      </c>
      <c r="M537" s="2">
        <v>2220.8200000000002</v>
      </c>
      <c r="N537" s="2">
        <v>0</v>
      </c>
      <c r="O537" s="2">
        <v>2220.8200000000002</v>
      </c>
      <c r="P537" s="2">
        <v>275393</v>
      </c>
      <c r="Q537" s="2">
        <v>2.3091417425604498E+23</v>
      </c>
      <c r="R537" t="s">
        <v>4</v>
      </c>
      <c r="S537" t="s">
        <v>651</v>
      </c>
    </row>
    <row r="538" spans="1:19" ht="84" hidden="1">
      <c r="A538" t="s">
        <v>947</v>
      </c>
      <c r="B538" s="2" t="s">
        <v>73</v>
      </c>
      <c r="C538" s="2">
        <v>2290011349</v>
      </c>
      <c r="D538" s="2" t="s">
        <v>477</v>
      </c>
      <c r="E538" s="2" t="s">
        <v>2</v>
      </c>
      <c r="F538" s="3">
        <v>45194</v>
      </c>
      <c r="G538" s="2" t="s">
        <v>617</v>
      </c>
      <c r="H538" s="2">
        <v>998631</v>
      </c>
      <c r="I538" s="2">
        <v>4504.32</v>
      </c>
      <c r="K538" s="2">
        <v>405.39</v>
      </c>
      <c r="L538" s="2">
        <v>405.39</v>
      </c>
      <c r="M538" s="2">
        <v>810.78</v>
      </c>
      <c r="N538" s="2">
        <v>0</v>
      </c>
      <c r="O538" s="2">
        <v>810.78</v>
      </c>
      <c r="P538" s="2">
        <v>35320</v>
      </c>
      <c r="Q538" s="2">
        <v>2.3090716074709199E+23</v>
      </c>
      <c r="R538" t="s">
        <v>4</v>
      </c>
      <c r="S538" t="s">
        <v>651</v>
      </c>
    </row>
    <row r="539" spans="1:19" ht="36" hidden="1">
      <c r="A539" t="s">
        <v>947</v>
      </c>
      <c r="B539" s="2" t="s">
        <v>73</v>
      </c>
      <c r="C539" s="2">
        <v>2250132116</v>
      </c>
      <c r="D539" s="2" t="s">
        <v>74</v>
      </c>
      <c r="E539" s="2" t="s">
        <v>75</v>
      </c>
      <c r="F539" s="3">
        <v>45193</v>
      </c>
      <c r="G539" s="2" t="s">
        <v>618</v>
      </c>
      <c r="H539" s="2">
        <v>998631</v>
      </c>
      <c r="I539" s="2">
        <v>9153.6200000000008</v>
      </c>
      <c r="K539" s="2">
        <v>823.83</v>
      </c>
      <c r="L539" s="2">
        <v>823.83</v>
      </c>
      <c r="M539" s="2">
        <v>1647.66</v>
      </c>
      <c r="N539" s="2">
        <v>0</v>
      </c>
      <c r="O539" s="2">
        <v>1647.66</v>
      </c>
      <c r="P539" s="2">
        <v>225</v>
      </c>
      <c r="Q539" s="2">
        <v>2.30919154545092E+23</v>
      </c>
      <c r="R539" t="s">
        <v>4</v>
      </c>
      <c r="S539" t="s">
        <v>651</v>
      </c>
    </row>
    <row r="540" spans="1:19" ht="60" hidden="1">
      <c r="A540" t="s">
        <v>947</v>
      </c>
      <c r="B540" s="2" t="s">
        <v>73</v>
      </c>
      <c r="C540" s="2">
        <v>307003435</v>
      </c>
      <c r="D540" s="2" t="s">
        <v>349</v>
      </c>
      <c r="E540" s="2" t="s">
        <v>350</v>
      </c>
      <c r="F540" s="3">
        <v>45186</v>
      </c>
      <c r="G540" s="2" t="s">
        <v>619</v>
      </c>
      <c r="H540" s="2">
        <v>998631</v>
      </c>
      <c r="I540" s="2">
        <v>466.34</v>
      </c>
      <c r="K540" s="2">
        <v>41.97</v>
      </c>
      <c r="L540" s="2">
        <v>41.97</v>
      </c>
      <c r="M540" s="2">
        <v>83.94</v>
      </c>
      <c r="N540" s="2">
        <v>0</v>
      </c>
      <c r="O540" s="2">
        <v>83.94</v>
      </c>
      <c r="P540" s="2">
        <v>1045</v>
      </c>
      <c r="Q540" s="2">
        <v>2.30829085624093E+23</v>
      </c>
      <c r="R540" t="s">
        <v>4</v>
      </c>
      <c r="S540" t="s">
        <v>651</v>
      </c>
    </row>
    <row r="541" spans="1:19" ht="60" hidden="1">
      <c r="A541" t="s">
        <v>947</v>
      </c>
      <c r="B541" s="2" t="s">
        <v>73</v>
      </c>
      <c r="C541" s="2">
        <v>2250021121</v>
      </c>
      <c r="D541" s="2" t="s">
        <v>346</v>
      </c>
      <c r="E541" s="2" t="s">
        <v>347</v>
      </c>
      <c r="F541" s="3">
        <v>45184</v>
      </c>
      <c r="G541" s="2" t="s">
        <v>620</v>
      </c>
      <c r="H541" s="2">
        <v>998631</v>
      </c>
      <c r="I541" s="2">
        <v>1458.09</v>
      </c>
      <c r="K541" s="2">
        <v>131.22999999999999</v>
      </c>
      <c r="L541" s="2">
        <v>131.22999999999999</v>
      </c>
      <c r="M541" s="2">
        <v>262.45999999999998</v>
      </c>
      <c r="N541" s="2">
        <v>0</v>
      </c>
      <c r="O541" s="2">
        <v>262.45999999999998</v>
      </c>
      <c r="P541" s="2">
        <v>14159</v>
      </c>
      <c r="Q541" s="2">
        <v>2.30913114717092E+23</v>
      </c>
      <c r="R541" t="s">
        <v>4</v>
      </c>
      <c r="S541" t="s">
        <v>651</v>
      </c>
    </row>
    <row r="542" spans="1:19" ht="84" hidden="1">
      <c r="A542" t="s">
        <v>947</v>
      </c>
      <c r="B542" s="2" t="s">
        <v>77</v>
      </c>
      <c r="C542" s="2">
        <v>298007571</v>
      </c>
      <c r="D542" s="2" t="s">
        <v>78</v>
      </c>
      <c r="E542" s="2" t="s">
        <v>79</v>
      </c>
      <c r="F542" s="3">
        <v>45189</v>
      </c>
      <c r="G542" s="2" t="s">
        <v>621</v>
      </c>
      <c r="H542" s="2">
        <v>998631</v>
      </c>
      <c r="I542" s="2">
        <v>22590.45</v>
      </c>
      <c r="K542" s="2">
        <v>2033.14</v>
      </c>
      <c r="L542" s="2">
        <v>2033.14</v>
      </c>
      <c r="M542" s="2">
        <v>4066.28</v>
      </c>
      <c r="N542" s="2">
        <v>0</v>
      </c>
      <c r="O542" s="2">
        <v>4066.28</v>
      </c>
      <c r="P542" s="2">
        <v>240634</v>
      </c>
      <c r="Q542" s="2">
        <v>2.3082910020609199E+23</v>
      </c>
      <c r="R542" t="s">
        <v>4</v>
      </c>
      <c r="S542" t="s">
        <v>651</v>
      </c>
    </row>
    <row r="543" spans="1:19" ht="72" hidden="1">
      <c r="A543" t="s">
        <v>947</v>
      </c>
      <c r="B543" s="2" t="s">
        <v>77</v>
      </c>
      <c r="C543" s="2">
        <v>315341803</v>
      </c>
      <c r="D543" s="2" t="s">
        <v>81</v>
      </c>
      <c r="E543" s="2" t="s">
        <v>82</v>
      </c>
      <c r="F543" s="3">
        <v>45176</v>
      </c>
      <c r="G543" s="2" t="s">
        <v>622</v>
      </c>
      <c r="H543" s="2">
        <v>998631</v>
      </c>
      <c r="I543" s="2">
        <v>8463.36</v>
      </c>
      <c r="K543" s="2">
        <v>761.7</v>
      </c>
      <c r="L543" s="2">
        <v>761.7</v>
      </c>
      <c r="M543" s="2">
        <v>1523.4</v>
      </c>
      <c r="N543" s="2">
        <v>0</v>
      </c>
      <c r="O543" s="2">
        <v>1523.4</v>
      </c>
      <c r="P543" s="2">
        <v>43563</v>
      </c>
      <c r="Q543" s="2">
        <v>2.3082413434509301E+23</v>
      </c>
      <c r="R543" t="s">
        <v>4</v>
      </c>
      <c r="S543" t="s">
        <v>651</v>
      </c>
    </row>
    <row r="544" spans="1:19" ht="72" hidden="1">
      <c r="A544" t="s">
        <v>947</v>
      </c>
      <c r="B544" s="2" t="s">
        <v>77</v>
      </c>
      <c r="C544" s="2">
        <v>315341804</v>
      </c>
      <c r="D544" s="2" t="s">
        <v>81</v>
      </c>
      <c r="E544" s="2" t="s">
        <v>82</v>
      </c>
      <c r="F544" s="3">
        <v>45176</v>
      </c>
      <c r="G544" s="2" t="s">
        <v>623</v>
      </c>
      <c r="H544" s="2">
        <v>998631</v>
      </c>
      <c r="I544" s="2">
        <v>18138.150000000001</v>
      </c>
      <c r="K544" s="2">
        <v>1632.43</v>
      </c>
      <c r="L544" s="2">
        <v>1632.43</v>
      </c>
      <c r="M544" s="2">
        <v>3264.86</v>
      </c>
      <c r="N544" s="2">
        <v>0</v>
      </c>
      <c r="O544" s="2">
        <v>3264.86</v>
      </c>
      <c r="P544" s="2">
        <v>158132</v>
      </c>
      <c r="Q544" s="2">
        <v>2.30830113532093E+23</v>
      </c>
      <c r="R544" t="s">
        <v>4</v>
      </c>
      <c r="S544" t="s">
        <v>651</v>
      </c>
    </row>
    <row r="545" spans="1:19" ht="72" hidden="1">
      <c r="A545" t="s">
        <v>947</v>
      </c>
      <c r="B545" s="2" t="s">
        <v>77</v>
      </c>
      <c r="C545" s="2">
        <v>315341802</v>
      </c>
      <c r="D545" s="2" t="s">
        <v>81</v>
      </c>
      <c r="E545" s="2" t="s">
        <v>82</v>
      </c>
      <c r="F545" s="3">
        <v>45176</v>
      </c>
      <c r="G545" s="2" t="s">
        <v>624</v>
      </c>
      <c r="H545" s="2">
        <v>998631</v>
      </c>
      <c r="I545" s="2">
        <v>8463.36</v>
      </c>
      <c r="K545" s="2">
        <v>761.7</v>
      </c>
      <c r="L545" s="2">
        <v>761.7</v>
      </c>
      <c r="M545" s="2">
        <v>1523.4</v>
      </c>
      <c r="N545" s="2">
        <v>0</v>
      </c>
      <c r="O545" s="2">
        <v>1523.4</v>
      </c>
      <c r="P545" s="2">
        <v>48872</v>
      </c>
      <c r="Q545" s="2">
        <v>2.3082413452709299E+23</v>
      </c>
      <c r="R545" t="s">
        <v>4</v>
      </c>
      <c r="S545" t="s">
        <v>651</v>
      </c>
    </row>
    <row r="546" spans="1:19" ht="72" hidden="1">
      <c r="A546" t="s">
        <v>947</v>
      </c>
      <c r="B546" s="2" t="s">
        <v>84</v>
      </c>
      <c r="C546" s="2">
        <v>437028266</v>
      </c>
      <c r="D546" s="2" t="s">
        <v>88</v>
      </c>
      <c r="E546" s="2" t="s">
        <v>89</v>
      </c>
      <c r="F546" s="3">
        <v>45181</v>
      </c>
      <c r="G546" s="2" t="s">
        <v>625</v>
      </c>
      <c r="H546" s="2">
        <v>998631</v>
      </c>
      <c r="I546" s="2">
        <v>7171.11</v>
      </c>
      <c r="K546" s="2">
        <v>645.4</v>
      </c>
      <c r="L546" s="2">
        <v>645.4</v>
      </c>
      <c r="M546" s="2">
        <v>1290.8</v>
      </c>
      <c r="N546" s="2">
        <v>0</v>
      </c>
      <c r="O546" s="2">
        <v>1290.8</v>
      </c>
      <c r="P546" s="2">
        <v>75479</v>
      </c>
      <c r="Q546" s="2">
        <v>2.30908105024094E+23</v>
      </c>
      <c r="R546" t="s">
        <v>4</v>
      </c>
      <c r="S546" t="s">
        <v>651</v>
      </c>
    </row>
    <row r="547" spans="1:19" ht="72" hidden="1">
      <c r="A547" t="s">
        <v>947</v>
      </c>
      <c r="B547" s="2" t="s">
        <v>84</v>
      </c>
      <c r="C547" s="2">
        <v>437028265</v>
      </c>
      <c r="D547" s="2" t="s">
        <v>88</v>
      </c>
      <c r="E547" s="2" t="s">
        <v>89</v>
      </c>
      <c r="F547" s="3">
        <v>45181</v>
      </c>
      <c r="G547" s="2" t="s">
        <v>626</v>
      </c>
      <c r="H547" s="2">
        <v>998631</v>
      </c>
      <c r="I547" s="2">
        <v>7171.11</v>
      </c>
      <c r="K547" s="2">
        <v>645.4</v>
      </c>
      <c r="L547" s="2">
        <v>645.4</v>
      </c>
      <c r="M547" s="2">
        <v>1290.8</v>
      </c>
      <c r="N547" s="2">
        <v>0</v>
      </c>
      <c r="O547" s="2">
        <v>1290.8</v>
      </c>
      <c r="P547" s="2">
        <v>141176</v>
      </c>
      <c r="Q547" s="2">
        <v>2.3090810512509401E+23</v>
      </c>
      <c r="R547" t="s">
        <v>4</v>
      </c>
      <c r="S547" t="s">
        <v>651</v>
      </c>
    </row>
    <row r="548" spans="1:19" ht="60" hidden="1">
      <c r="A548" t="s">
        <v>947</v>
      </c>
      <c r="B548" s="2" t="s">
        <v>84</v>
      </c>
      <c r="C548" s="2">
        <v>37001811</v>
      </c>
      <c r="D548" s="2" t="s">
        <v>99</v>
      </c>
      <c r="E548" s="2" t="s">
        <v>100</v>
      </c>
      <c r="F548" s="3">
        <v>45198</v>
      </c>
      <c r="G548" s="2" t="s">
        <v>627</v>
      </c>
      <c r="H548" s="2">
        <v>998631</v>
      </c>
      <c r="I548" s="2">
        <v>17273.7</v>
      </c>
      <c r="K548" s="2">
        <v>1554.63</v>
      </c>
      <c r="L548" s="2">
        <v>1554.63</v>
      </c>
      <c r="M548" s="2">
        <v>3109.26</v>
      </c>
      <c r="N548" s="2">
        <v>0</v>
      </c>
      <c r="O548" s="2">
        <v>3109.26</v>
      </c>
      <c r="P548" s="2">
        <v>84708</v>
      </c>
      <c r="Q548" s="2">
        <v>2.3092210280609002E+23</v>
      </c>
      <c r="R548" t="s">
        <v>4</v>
      </c>
      <c r="S548" t="s">
        <v>651</v>
      </c>
    </row>
    <row r="549" spans="1:19" ht="60" hidden="1">
      <c r="A549" t="s">
        <v>947</v>
      </c>
      <c r="B549" s="2" t="s">
        <v>84</v>
      </c>
      <c r="C549" s="2">
        <v>37001811</v>
      </c>
      <c r="D549" s="2" t="s">
        <v>99</v>
      </c>
      <c r="E549" s="2" t="s">
        <v>100</v>
      </c>
      <c r="F549" s="3">
        <v>45180</v>
      </c>
      <c r="G549" s="2" t="s">
        <v>628</v>
      </c>
      <c r="H549" s="2">
        <v>998631</v>
      </c>
      <c r="I549" s="2">
        <v>17273.7</v>
      </c>
      <c r="K549" s="2">
        <v>1554.63</v>
      </c>
      <c r="L549" s="2">
        <v>1554.63</v>
      </c>
      <c r="M549" s="2">
        <v>3109.26</v>
      </c>
      <c r="N549" s="2">
        <v>0</v>
      </c>
      <c r="O549" s="2">
        <v>3109.26</v>
      </c>
      <c r="P549" s="2">
        <v>38020</v>
      </c>
      <c r="Q549" s="2">
        <v>2.3082515344709E+23</v>
      </c>
      <c r="R549" t="s">
        <v>4</v>
      </c>
      <c r="S549" t="s">
        <v>651</v>
      </c>
    </row>
    <row r="550" spans="1:19" ht="48" hidden="1">
      <c r="A550" t="s">
        <v>947</v>
      </c>
      <c r="B550" s="2" t="s">
        <v>84</v>
      </c>
      <c r="C550" s="2">
        <v>171015147</v>
      </c>
      <c r="D550" s="2" t="s">
        <v>96</v>
      </c>
      <c r="E550" s="2" t="s">
        <v>97</v>
      </c>
      <c r="F550" s="3">
        <v>45177</v>
      </c>
      <c r="G550" s="2" t="s">
        <v>629</v>
      </c>
      <c r="H550" s="2">
        <v>998631</v>
      </c>
      <c r="I550" s="2">
        <v>4974.03</v>
      </c>
      <c r="K550" s="2">
        <v>447.66</v>
      </c>
      <c r="L550" s="2">
        <v>447.66</v>
      </c>
      <c r="M550" s="2">
        <v>895.32</v>
      </c>
      <c r="N550" s="2">
        <v>0</v>
      </c>
      <c r="O550" s="2">
        <v>895.32</v>
      </c>
      <c r="P550" s="2">
        <v>71981</v>
      </c>
      <c r="Q550" s="2">
        <v>2.3083116550209098E+23</v>
      </c>
      <c r="R550" t="s">
        <v>4</v>
      </c>
      <c r="S550" t="s">
        <v>651</v>
      </c>
    </row>
    <row r="551" spans="1:19" ht="48" hidden="1">
      <c r="A551" t="s">
        <v>947</v>
      </c>
      <c r="B551" s="2" t="s">
        <v>102</v>
      </c>
      <c r="C551" s="2">
        <v>5810013251</v>
      </c>
      <c r="D551" s="2" t="s">
        <v>557</v>
      </c>
      <c r="E551" s="2" t="s">
        <v>558</v>
      </c>
      <c r="F551" s="3">
        <v>45195</v>
      </c>
      <c r="G551" s="2" t="s">
        <v>630</v>
      </c>
      <c r="H551" s="2">
        <v>998631</v>
      </c>
      <c r="I551" s="2">
        <v>1387.71</v>
      </c>
      <c r="K551" s="2">
        <v>124.89</v>
      </c>
      <c r="L551" s="2">
        <v>124.89</v>
      </c>
      <c r="M551" s="2">
        <v>249.78</v>
      </c>
      <c r="N551" s="2">
        <v>0</v>
      </c>
      <c r="O551" s="2">
        <v>249.78</v>
      </c>
      <c r="P551" s="2">
        <v>30928</v>
      </c>
      <c r="Q551" s="2">
        <v>2.3090813491809499E+23</v>
      </c>
      <c r="R551" t="s">
        <v>4</v>
      </c>
      <c r="S551" t="s">
        <v>651</v>
      </c>
    </row>
    <row r="552" spans="1:19" ht="60" hidden="1">
      <c r="A552" t="s">
        <v>947</v>
      </c>
      <c r="B552" s="2" t="s">
        <v>102</v>
      </c>
      <c r="C552" s="2">
        <v>562003436</v>
      </c>
      <c r="D552" s="2" t="s">
        <v>103</v>
      </c>
      <c r="E552" s="2" t="s">
        <v>104</v>
      </c>
      <c r="F552" s="3">
        <v>45183</v>
      </c>
      <c r="G552" s="2" t="s">
        <v>631</v>
      </c>
      <c r="H552" s="2">
        <v>998631</v>
      </c>
      <c r="I552" s="2">
        <v>6940.08</v>
      </c>
      <c r="K552" s="2">
        <v>624.61</v>
      </c>
      <c r="L552" s="2">
        <v>624.61</v>
      </c>
      <c r="M552" s="2">
        <v>1249.22</v>
      </c>
      <c r="N552" s="2">
        <v>0</v>
      </c>
      <c r="O552" s="2">
        <v>1249.22</v>
      </c>
      <c r="P552" s="2">
        <v>123827</v>
      </c>
      <c r="Q552" s="2">
        <v>2.3083011423009502E+23</v>
      </c>
      <c r="R552" t="s">
        <v>4</v>
      </c>
      <c r="S552" t="s">
        <v>651</v>
      </c>
    </row>
    <row r="553" spans="1:19" ht="48" hidden="1">
      <c r="A553" t="s">
        <v>947</v>
      </c>
      <c r="B553" s="2" t="s">
        <v>111</v>
      </c>
      <c r="C553" s="2">
        <v>26006232</v>
      </c>
      <c r="D553" s="2" t="s">
        <v>112</v>
      </c>
      <c r="E553" s="2" t="s">
        <v>113</v>
      </c>
      <c r="F553" s="3">
        <v>45189</v>
      </c>
      <c r="G553" s="2" t="s">
        <v>632</v>
      </c>
      <c r="H553" s="2">
        <v>998631</v>
      </c>
      <c r="I553" s="2">
        <v>11952.36</v>
      </c>
      <c r="K553" s="2">
        <v>1075.71</v>
      </c>
      <c r="L553" s="2">
        <v>1075.71</v>
      </c>
      <c r="M553" s="2">
        <v>2151.42</v>
      </c>
      <c r="N553" s="2">
        <v>0</v>
      </c>
      <c r="O553" s="2">
        <v>2151.42</v>
      </c>
      <c r="P553" s="2">
        <v>154239</v>
      </c>
      <c r="Q553" s="2">
        <v>2.3083113573405001E+23</v>
      </c>
      <c r="R553" t="s">
        <v>4</v>
      </c>
      <c r="S553" t="s">
        <v>651</v>
      </c>
    </row>
    <row r="554" spans="1:19" ht="48" hidden="1">
      <c r="A554" t="s">
        <v>947</v>
      </c>
      <c r="B554" s="2" t="s">
        <v>115</v>
      </c>
      <c r="C554" s="2">
        <v>52200312</v>
      </c>
      <c r="D554" s="2" t="s">
        <v>116</v>
      </c>
      <c r="E554" s="2" t="s">
        <v>117</v>
      </c>
      <c r="F554" s="3">
        <v>45184</v>
      </c>
      <c r="G554" s="2" t="s">
        <v>633</v>
      </c>
      <c r="H554" s="2">
        <v>998631</v>
      </c>
      <c r="I554" s="2">
        <v>8906.1299999999992</v>
      </c>
      <c r="K554" s="2">
        <v>801.55</v>
      </c>
      <c r="L554" s="2">
        <v>801.55</v>
      </c>
      <c r="M554" s="2">
        <v>1603.1</v>
      </c>
      <c r="N554" s="2">
        <v>0</v>
      </c>
      <c r="O554" s="2">
        <v>1603.1</v>
      </c>
      <c r="P554" s="2">
        <v>2211</v>
      </c>
      <c r="Q554" s="2">
        <v>2.30830133035055E+23</v>
      </c>
      <c r="R554" t="s">
        <v>4</v>
      </c>
      <c r="S554" t="s">
        <v>651</v>
      </c>
    </row>
    <row r="555" spans="1:19" ht="36" hidden="1">
      <c r="A555" t="s">
        <v>947</v>
      </c>
      <c r="B555" s="2" t="s">
        <v>200</v>
      </c>
      <c r="C555" s="2">
        <v>303024666</v>
      </c>
      <c r="D555" s="2" t="s">
        <v>388</v>
      </c>
      <c r="E555" s="2" t="s">
        <v>434</v>
      </c>
      <c r="F555" s="3">
        <v>45173</v>
      </c>
      <c r="G555" s="2" t="s">
        <v>634</v>
      </c>
      <c r="H555" s="2">
        <v>998631</v>
      </c>
      <c r="I555" s="2">
        <v>17304.3</v>
      </c>
      <c r="K555" s="2">
        <v>1557.39</v>
      </c>
      <c r="L555" s="2">
        <v>1557.39</v>
      </c>
      <c r="M555" s="2">
        <v>3114.78</v>
      </c>
      <c r="N555" s="2">
        <v>0</v>
      </c>
      <c r="O555" s="2">
        <v>3114.78</v>
      </c>
      <c r="P555" s="2">
        <v>172178</v>
      </c>
      <c r="Q555" s="2">
        <v>2.3090112304607299E+23</v>
      </c>
      <c r="R555" t="s">
        <v>4</v>
      </c>
      <c r="S555" t="s">
        <v>651</v>
      </c>
    </row>
    <row r="556" spans="1:19" ht="24" hidden="1">
      <c r="A556" t="s">
        <v>947</v>
      </c>
      <c r="B556" s="2" t="s">
        <v>127</v>
      </c>
      <c r="C556" s="2">
        <v>2011111388</v>
      </c>
      <c r="D556" s="2" t="s">
        <v>128</v>
      </c>
      <c r="E556" s="2" t="s">
        <v>129</v>
      </c>
      <c r="F556" s="3">
        <v>45188</v>
      </c>
      <c r="G556" s="2" t="s">
        <v>635</v>
      </c>
      <c r="H556" s="2">
        <v>998631</v>
      </c>
      <c r="I556" s="2">
        <v>7402.14</v>
      </c>
      <c r="K556" s="2">
        <v>666.19</v>
      </c>
      <c r="L556" s="2">
        <v>666.19</v>
      </c>
      <c r="M556" s="2">
        <v>1332.38</v>
      </c>
      <c r="N556" s="2">
        <v>0</v>
      </c>
      <c r="O556" s="2">
        <v>1332.38</v>
      </c>
      <c r="P556" s="2">
        <v>207522</v>
      </c>
      <c r="Q556" s="2">
        <v>2.3082814441406201E+23</v>
      </c>
      <c r="R556" t="s">
        <v>4</v>
      </c>
      <c r="S556" t="s">
        <v>651</v>
      </c>
    </row>
    <row r="557" spans="1:19" ht="36" hidden="1">
      <c r="A557" t="s">
        <v>947</v>
      </c>
      <c r="B557" s="2" t="s">
        <v>131</v>
      </c>
      <c r="C557" s="2">
        <v>15003417</v>
      </c>
      <c r="D557" s="2" t="s">
        <v>147</v>
      </c>
      <c r="E557" s="2" t="s">
        <v>148</v>
      </c>
      <c r="F557" s="3">
        <v>45177</v>
      </c>
      <c r="G557" s="2" t="s">
        <v>636</v>
      </c>
      <c r="H557" s="2">
        <v>998631</v>
      </c>
      <c r="I557" s="2">
        <v>22995.9</v>
      </c>
      <c r="K557" s="2">
        <v>2069.63</v>
      </c>
      <c r="L557" s="2">
        <v>2069.63</v>
      </c>
      <c r="M557" s="2">
        <v>4139.26</v>
      </c>
      <c r="N557" s="2">
        <v>0</v>
      </c>
      <c r="O557" s="2">
        <v>4139.26</v>
      </c>
      <c r="P557" s="2">
        <v>79040</v>
      </c>
      <c r="Q557" s="2">
        <v>2.3090416332206001E+23</v>
      </c>
      <c r="R557" t="s">
        <v>4</v>
      </c>
      <c r="S557" t="s">
        <v>651</v>
      </c>
    </row>
    <row r="558" spans="1:19" ht="36" hidden="1">
      <c r="A558" t="s">
        <v>947</v>
      </c>
      <c r="B558" s="2" t="s">
        <v>131</v>
      </c>
      <c r="C558" s="2">
        <v>800867</v>
      </c>
      <c r="D558" s="2" t="s">
        <v>153</v>
      </c>
      <c r="E558" s="2" t="s">
        <v>154</v>
      </c>
      <c r="F558" s="3">
        <v>45184</v>
      </c>
      <c r="G558" s="2" t="s">
        <v>637</v>
      </c>
      <c r="H558" s="2">
        <v>998631</v>
      </c>
      <c r="I558" s="2">
        <v>12764.79</v>
      </c>
      <c r="K558" s="2">
        <v>1148.83</v>
      </c>
      <c r="L558" s="2">
        <v>1148.83</v>
      </c>
      <c r="M558" s="2">
        <v>2297.66</v>
      </c>
      <c r="N558" s="2">
        <v>0</v>
      </c>
      <c r="O558" s="2">
        <v>2297.66</v>
      </c>
      <c r="P558" s="2">
        <v>238021</v>
      </c>
      <c r="Q558" s="2">
        <v>2.3082816410306002E+23</v>
      </c>
      <c r="R558" t="s">
        <v>4</v>
      </c>
      <c r="S558" t="s">
        <v>651</v>
      </c>
    </row>
    <row r="559" spans="1:19" ht="36" hidden="1">
      <c r="A559" t="s">
        <v>947</v>
      </c>
      <c r="B559" s="2" t="s">
        <v>131</v>
      </c>
      <c r="C559" s="2">
        <v>3005915</v>
      </c>
      <c r="D559" s="2" t="s">
        <v>138</v>
      </c>
      <c r="E559" s="2" t="s">
        <v>139</v>
      </c>
      <c r="F559" s="3">
        <v>45188</v>
      </c>
      <c r="G559" s="2" t="s">
        <v>638</v>
      </c>
      <c r="H559" s="2">
        <v>998631</v>
      </c>
      <c r="I559" s="2">
        <v>14928.21</v>
      </c>
      <c r="K559" s="2">
        <v>1343.54</v>
      </c>
      <c r="L559" s="2">
        <v>1343.54</v>
      </c>
      <c r="M559" s="2">
        <v>2687.08</v>
      </c>
      <c r="N559" s="2">
        <v>0</v>
      </c>
      <c r="O559" s="2">
        <v>2687.08</v>
      </c>
      <c r="P559" s="2">
        <v>11845</v>
      </c>
      <c r="Q559" s="2">
        <v>2.3083012034406002E+23</v>
      </c>
      <c r="R559" t="s">
        <v>4</v>
      </c>
      <c r="S559" t="s">
        <v>651</v>
      </c>
    </row>
    <row r="560" spans="1:19" ht="36" hidden="1">
      <c r="A560" t="s">
        <v>947</v>
      </c>
      <c r="B560" s="2" t="s">
        <v>131</v>
      </c>
      <c r="C560" s="2">
        <v>20062018</v>
      </c>
      <c r="D560" s="2" t="s">
        <v>132</v>
      </c>
      <c r="E560" s="2" t="s">
        <v>133</v>
      </c>
      <c r="F560" s="3">
        <v>45188</v>
      </c>
      <c r="G560" s="2" t="s">
        <v>639</v>
      </c>
      <c r="H560" s="2">
        <v>998631</v>
      </c>
      <c r="I560" s="2">
        <v>7634.7</v>
      </c>
      <c r="K560" s="2">
        <v>687.12</v>
      </c>
      <c r="L560" s="2">
        <v>687.12</v>
      </c>
      <c r="M560" s="2">
        <v>1374.24</v>
      </c>
      <c r="N560" s="2">
        <v>0</v>
      </c>
      <c r="O560" s="2">
        <v>1374.24</v>
      </c>
      <c r="P560" s="2">
        <v>42711</v>
      </c>
      <c r="Q560" s="2">
        <v>2.3083012143306001E+23</v>
      </c>
      <c r="R560" t="s">
        <v>4</v>
      </c>
      <c r="S560" t="s">
        <v>651</v>
      </c>
    </row>
    <row r="561" spans="1:19" ht="36" hidden="1">
      <c r="A561" t="s">
        <v>947</v>
      </c>
      <c r="B561" s="2" t="s">
        <v>131</v>
      </c>
      <c r="C561" s="2">
        <v>2006948</v>
      </c>
      <c r="D561" s="2" t="s">
        <v>135</v>
      </c>
      <c r="E561" s="2" t="s">
        <v>136</v>
      </c>
      <c r="F561" s="3">
        <v>45177</v>
      </c>
      <c r="G561" s="2" t="s">
        <v>640</v>
      </c>
      <c r="H561" s="2">
        <v>998631</v>
      </c>
      <c r="I561" s="2">
        <v>6995.16</v>
      </c>
      <c r="K561" s="2">
        <v>629.55999999999995</v>
      </c>
      <c r="L561" s="2">
        <v>629.55999999999995</v>
      </c>
      <c r="M561" s="2">
        <v>1259.1199999999999</v>
      </c>
      <c r="N561" s="2">
        <v>0</v>
      </c>
      <c r="O561" s="2">
        <v>1259.1199999999999</v>
      </c>
      <c r="P561" s="2">
        <v>32684</v>
      </c>
      <c r="Q561" s="2">
        <v>2.3083011292306E+23</v>
      </c>
      <c r="R561" t="s">
        <v>4</v>
      </c>
      <c r="S561" t="s">
        <v>651</v>
      </c>
    </row>
    <row r="562" spans="1:19" ht="36" hidden="1">
      <c r="A562" t="s">
        <v>947</v>
      </c>
      <c r="B562" s="2" t="s">
        <v>131</v>
      </c>
      <c r="C562" s="2">
        <v>3005910</v>
      </c>
      <c r="D562" s="2" t="s">
        <v>141</v>
      </c>
      <c r="E562" s="2" t="s">
        <v>142</v>
      </c>
      <c r="F562" s="3">
        <v>45188</v>
      </c>
      <c r="G562" s="2" t="s">
        <v>641</v>
      </c>
      <c r="H562" s="2">
        <v>998631</v>
      </c>
      <c r="I562" s="2">
        <v>14928.21</v>
      </c>
      <c r="K562" s="2">
        <v>1343.54</v>
      </c>
      <c r="L562" s="2">
        <v>1343.54</v>
      </c>
      <c r="M562" s="2">
        <v>2687.08</v>
      </c>
      <c r="N562" s="2">
        <v>0</v>
      </c>
      <c r="O562" s="2">
        <v>2687.08</v>
      </c>
      <c r="P562" s="2">
        <v>38627</v>
      </c>
      <c r="Q562" s="2">
        <v>2.3083011562106E+23</v>
      </c>
      <c r="R562" t="s">
        <v>4</v>
      </c>
      <c r="S562" t="s">
        <v>651</v>
      </c>
    </row>
    <row r="563" spans="1:19" ht="36" hidden="1">
      <c r="A563" t="s">
        <v>947</v>
      </c>
      <c r="B563" s="2" t="s">
        <v>131</v>
      </c>
      <c r="C563" s="2">
        <v>210011466</v>
      </c>
      <c r="D563" s="2" t="s">
        <v>150</v>
      </c>
      <c r="E563" s="2" t="s">
        <v>151</v>
      </c>
      <c r="F563" s="3">
        <v>45185</v>
      </c>
      <c r="G563" s="2" t="s">
        <v>642</v>
      </c>
      <c r="H563" s="2">
        <v>998631</v>
      </c>
      <c r="I563" s="2">
        <v>19894.59</v>
      </c>
      <c r="K563" s="2">
        <v>1790.51</v>
      </c>
      <c r="L563" s="2">
        <v>1790.51</v>
      </c>
      <c r="M563" s="2">
        <v>3581.02</v>
      </c>
      <c r="N563" s="2">
        <v>0</v>
      </c>
      <c r="O563" s="2">
        <v>3581.02</v>
      </c>
      <c r="P563" s="2">
        <v>41327</v>
      </c>
      <c r="Q563" s="2">
        <v>2.3083013382806001E+23</v>
      </c>
      <c r="R563" t="s">
        <v>4</v>
      </c>
      <c r="S563" t="s">
        <v>651</v>
      </c>
    </row>
    <row r="564" spans="1:19" ht="36" hidden="1">
      <c r="A564" t="s">
        <v>947</v>
      </c>
      <c r="B564" s="2" t="s">
        <v>131</v>
      </c>
      <c r="C564" s="2">
        <v>140022804</v>
      </c>
      <c r="D564" s="2" t="s">
        <v>144</v>
      </c>
      <c r="E564" s="2" t="s">
        <v>145</v>
      </c>
      <c r="F564" s="3">
        <v>45188</v>
      </c>
      <c r="G564" s="2" t="s">
        <v>643</v>
      </c>
      <c r="H564" s="2">
        <v>998631</v>
      </c>
      <c r="I564" s="2">
        <v>23491.62</v>
      </c>
      <c r="K564" s="2">
        <v>2114.25</v>
      </c>
      <c r="L564" s="2">
        <v>2114.25</v>
      </c>
      <c r="M564" s="2">
        <v>4228.5</v>
      </c>
      <c r="N564" s="2">
        <v>0</v>
      </c>
      <c r="O564" s="2">
        <v>4228.5</v>
      </c>
      <c r="P564" s="2">
        <v>155637</v>
      </c>
      <c r="Q564" s="2">
        <v>2.3082911145106E+23</v>
      </c>
      <c r="R564" t="s">
        <v>4</v>
      </c>
      <c r="S564" t="s">
        <v>651</v>
      </c>
    </row>
    <row r="565" spans="1:19" ht="36" hidden="1">
      <c r="A565" t="s">
        <v>947</v>
      </c>
      <c r="B565" s="2" t="s">
        <v>202</v>
      </c>
      <c r="C565" s="2">
        <v>485010834</v>
      </c>
      <c r="D565" s="2" t="s">
        <v>373</v>
      </c>
      <c r="E565" s="2" t="s">
        <v>374</v>
      </c>
      <c r="F565" s="3">
        <v>45174</v>
      </c>
      <c r="G565" s="2" t="s">
        <v>644</v>
      </c>
      <c r="H565" s="2">
        <v>998631</v>
      </c>
      <c r="I565" s="2">
        <v>4205.84</v>
      </c>
      <c r="K565" s="2">
        <v>378.53</v>
      </c>
      <c r="L565" s="2">
        <v>378.53</v>
      </c>
      <c r="M565" s="2">
        <v>757.06</v>
      </c>
      <c r="N565" s="2">
        <v>0</v>
      </c>
      <c r="O565" s="2">
        <v>757.06</v>
      </c>
      <c r="P565" s="2">
        <v>52570</v>
      </c>
      <c r="Q565" s="2">
        <v>2.3082221083906401E+23</v>
      </c>
      <c r="R565" t="s">
        <v>4</v>
      </c>
      <c r="S565" t="s">
        <v>651</v>
      </c>
    </row>
    <row r="566" spans="1:19" ht="36" hidden="1">
      <c r="A566" t="s">
        <v>947</v>
      </c>
      <c r="B566" s="2" t="s">
        <v>156</v>
      </c>
      <c r="C566" s="2">
        <v>562020493</v>
      </c>
      <c r="D566" s="2" t="s">
        <v>157</v>
      </c>
      <c r="E566" s="2" t="s">
        <v>158</v>
      </c>
      <c r="F566" s="3">
        <v>45178</v>
      </c>
      <c r="G566" s="2" t="s">
        <v>645</v>
      </c>
      <c r="H566" s="2">
        <v>998631</v>
      </c>
      <c r="I566" s="2">
        <v>4596.4799999999996</v>
      </c>
      <c r="K566" s="2">
        <v>413.68</v>
      </c>
      <c r="L566" s="2">
        <v>413.68</v>
      </c>
      <c r="M566" s="2">
        <v>827.36</v>
      </c>
      <c r="N566" s="2">
        <v>0</v>
      </c>
      <c r="O566" s="2">
        <v>827.36</v>
      </c>
      <c r="P566" s="2">
        <v>22092</v>
      </c>
      <c r="Q566" s="2">
        <v>2.30830155846065E+23</v>
      </c>
      <c r="R566" t="s">
        <v>4</v>
      </c>
      <c r="S566" t="s">
        <v>651</v>
      </c>
    </row>
    <row r="567" spans="1:19" ht="24" hidden="1">
      <c r="A567" t="s">
        <v>947</v>
      </c>
      <c r="B567" s="2" t="s">
        <v>164</v>
      </c>
      <c r="C567" s="2">
        <v>202026963</v>
      </c>
      <c r="D567" s="2" t="s">
        <v>165</v>
      </c>
      <c r="E567" s="2" t="s">
        <v>166</v>
      </c>
      <c r="F567" s="3">
        <v>45189</v>
      </c>
      <c r="G567" s="2" t="s">
        <v>646</v>
      </c>
      <c r="H567" s="2">
        <v>998631</v>
      </c>
      <c r="I567" s="2">
        <v>12010.5</v>
      </c>
      <c r="K567" s="2">
        <v>1080.95</v>
      </c>
      <c r="L567" s="2">
        <v>1080.95</v>
      </c>
      <c r="M567" s="2">
        <v>2161.9</v>
      </c>
      <c r="N567" s="2">
        <v>0</v>
      </c>
      <c r="O567" s="2">
        <v>2161.9</v>
      </c>
      <c r="P567" s="2">
        <v>212595</v>
      </c>
      <c r="Q567" s="2">
        <v>2.30831201306022E+23</v>
      </c>
      <c r="R567" t="s">
        <v>4</v>
      </c>
      <c r="S567" t="s">
        <v>651</v>
      </c>
    </row>
    <row r="568" spans="1:19" ht="36" hidden="1">
      <c r="A568" t="s">
        <v>947</v>
      </c>
      <c r="B568" s="2" t="s">
        <v>210</v>
      </c>
      <c r="C568" s="2">
        <v>407002874</v>
      </c>
      <c r="D568" s="2" t="s">
        <v>384</v>
      </c>
      <c r="E568" s="2" t="s">
        <v>385</v>
      </c>
      <c r="F568" s="3">
        <v>45198</v>
      </c>
      <c r="G568" s="2" t="s">
        <v>647</v>
      </c>
      <c r="H568" s="2">
        <v>998631</v>
      </c>
      <c r="I568" s="2">
        <v>2506.14</v>
      </c>
      <c r="K568" s="2">
        <v>225.55</v>
      </c>
      <c r="L568" s="2">
        <v>225.55</v>
      </c>
      <c r="M568" s="2">
        <v>451.1</v>
      </c>
      <c r="N568" s="2">
        <v>0</v>
      </c>
      <c r="O568" s="2">
        <v>451.1</v>
      </c>
      <c r="P568" s="2">
        <v>24753</v>
      </c>
      <c r="Q568" s="2">
        <v>2.3092217190202399E+23</v>
      </c>
      <c r="R568" t="s">
        <v>4</v>
      </c>
      <c r="S568" t="s">
        <v>651</v>
      </c>
    </row>
    <row r="569" spans="1:19" ht="36" hidden="1">
      <c r="A569" t="s">
        <v>947</v>
      </c>
      <c r="B569" s="2" t="s">
        <v>160</v>
      </c>
      <c r="C569" s="2">
        <v>373002301</v>
      </c>
      <c r="D569" s="2" t="s">
        <v>161</v>
      </c>
      <c r="E569" s="2" t="s">
        <v>162</v>
      </c>
      <c r="F569" s="3">
        <v>45188</v>
      </c>
      <c r="G569" s="2" t="s">
        <v>648</v>
      </c>
      <c r="H569" s="2">
        <v>998631</v>
      </c>
      <c r="I569" s="2">
        <v>13147.29</v>
      </c>
      <c r="K569" s="2">
        <v>1183.26</v>
      </c>
      <c r="L569" s="2">
        <v>1183.26</v>
      </c>
      <c r="M569" s="2">
        <v>2366.52</v>
      </c>
      <c r="N569" s="2">
        <v>0</v>
      </c>
      <c r="O569" s="2">
        <v>2366.52</v>
      </c>
      <c r="P569" s="2">
        <v>263514</v>
      </c>
      <c r="Q569" s="2">
        <v>2.30831175648083E+23</v>
      </c>
      <c r="R569" t="s">
        <v>4</v>
      </c>
      <c r="S569" t="s">
        <v>651</v>
      </c>
    </row>
    <row r="570" spans="1:19" ht="36" hidden="1">
      <c r="A570" t="s">
        <v>947</v>
      </c>
      <c r="B570" s="2" t="s">
        <v>205</v>
      </c>
      <c r="C570" s="2">
        <v>2790091261</v>
      </c>
      <c r="D570" s="2" t="s">
        <v>377</v>
      </c>
      <c r="E570" s="2" t="s">
        <v>378</v>
      </c>
      <c r="F570" s="3">
        <v>45170</v>
      </c>
      <c r="G570" s="2" t="s">
        <v>649</v>
      </c>
      <c r="H570" s="2">
        <v>998631</v>
      </c>
      <c r="I570" s="2">
        <v>1076.1600000000001</v>
      </c>
      <c r="K570" s="2">
        <v>96.85</v>
      </c>
      <c r="L570" s="2">
        <v>96.85</v>
      </c>
      <c r="M570" s="2">
        <v>193.7</v>
      </c>
      <c r="N570" s="2">
        <v>0</v>
      </c>
      <c r="O570" s="2">
        <v>193.7</v>
      </c>
      <c r="P570" s="2">
        <v>2603</v>
      </c>
      <c r="Q570" s="2">
        <v>2.3090108520508199E+23</v>
      </c>
      <c r="R570" t="s">
        <v>4</v>
      </c>
      <c r="S570" t="s">
        <v>651</v>
      </c>
    </row>
    <row r="571" spans="1:19" ht="24" hidden="1">
      <c r="A571" t="s">
        <v>947</v>
      </c>
      <c r="B571" s="2" t="s">
        <v>205</v>
      </c>
      <c r="C571" s="2">
        <v>2130033751</v>
      </c>
      <c r="D571" s="2" t="s">
        <v>380</v>
      </c>
      <c r="E571" s="2" t="s">
        <v>50</v>
      </c>
      <c r="F571" s="3">
        <v>45189</v>
      </c>
      <c r="G571" s="2" t="s">
        <v>650</v>
      </c>
      <c r="H571" s="2">
        <v>998631</v>
      </c>
      <c r="I571" s="2">
        <v>185.13</v>
      </c>
      <c r="K571" s="2">
        <v>16.66</v>
      </c>
      <c r="L571" s="2">
        <v>16.66</v>
      </c>
      <c r="M571" s="2">
        <v>33.32</v>
      </c>
      <c r="N571" s="2">
        <v>0</v>
      </c>
      <c r="O571" s="2">
        <v>33.32</v>
      </c>
      <c r="P571" s="2">
        <v>5803</v>
      </c>
      <c r="Q571" s="2">
        <v>2.3090514514708202E+23</v>
      </c>
      <c r="R571" t="s">
        <v>4</v>
      </c>
      <c r="S571" t="s">
        <v>651</v>
      </c>
    </row>
    <row r="572" spans="1:19" ht="24" hidden="1">
      <c r="A572" t="s">
        <v>947</v>
      </c>
      <c r="B572" s="2" t="s">
        <v>190</v>
      </c>
      <c r="C572" s="2">
        <v>840031092</v>
      </c>
      <c r="D572" s="2" t="s">
        <v>191</v>
      </c>
      <c r="E572" s="2" t="s">
        <v>310</v>
      </c>
      <c r="F572" s="3">
        <v>45194</v>
      </c>
      <c r="G572" s="2" t="s">
        <v>579</v>
      </c>
      <c r="H572" s="2">
        <v>998631</v>
      </c>
      <c r="I572" s="2">
        <v>2429.64</v>
      </c>
      <c r="K572" s="2">
        <v>218.67</v>
      </c>
      <c r="L572" s="2">
        <v>218.67</v>
      </c>
      <c r="M572" s="2">
        <v>437.34</v>
      </c>
      <c r="N572" s="2">
        <v>0</v>
      </c>
      <c r="O572" s="2">
        <v>437.34</v>
      </c>
      <c r="P572" s="2">
        <v>10237</v>
      </c>
      <c r="Q572" s="2">
        <v>2.3091214392201001E+23</v>
      </c>
      <c r="R572" t="s">
        <v>4</v>
      </c>
      <c r="S572" t="s">
        <v>651</v>
      </c>
    </row>
    <row r="573" spans="1:19" ht="84" hidden="1">
      <c r="A573" t="s">
        <v>947</v>
      </c>
      <c r="B573" s="2" t="s">
        <v>190</v>
      </c>
      <c r="C573" s="2">
        <v>170091376</v>
      </c>
      <c r="D573" s="2" t="s">
        <v>580</v>
      </c>
      <c r="E573" s="2" t="s">
        <v>581</v>
      </c>
      <c r="F573" s="3">
        <v>45181</v>
      </c>
      <c r="G573" s="2" t="s">
        <v>582</v>
      </c>
      <c r="H573" s="2">
        <v>998631</v>
      </c>
      <c r="I573" s="2">
        <v>1458.09</v>
      </c>
      <c r="K573" s="2">
        <v>131.22999999999999</v>
      </c>
      <c r="L573" s="2">
        <v>131.22999999999999</v>
      </c>
      <c r="M573" s="2">
        <v>262.45999999999998</v>
      </c>
      <c r="N573" s="2">
        <v>0</v>
      </c>
      <c r="O573" s="2">
        <v>262.45999999999998</v>
      </c>
      <c r="P573" s="2">
        <v>29406</v>
      </c>
      <c r="Q573" s="2">
        <v>2.3082913021300999E+23</v>
      </c>
      <c r="R573" t="s">
        <v>4</v>
      </c>
      <c r="S573" t="s">
        <v>651</v>
      </c>
    </row>
    <row r="574" spans="1:19" ht="84" hidden="1">
      <c r="A574" t="s">
        <v>947</v>
      </c>
      <c r="B574" s="2" t="s">
        <v>190</v>
      </c>
      <c r="C574" s="2">
        <v>170091377</v>
      </c>
      <c r="D574" s="2" t="s">
        <v>580</v>
      </c>
      <c r="E574" s="2" t="s">
        <v>581</v>
      </c>
      <c r="F574" s="3">
        <v>45181</v>
      </c>
      <c r="G574" s="2" t="s">
        <v>583</v>
      </c>
      <c r="H574" s="2">
        <v>998631</v>
      </c>
      <c r="I574" s="2">
        <v>1458.09</v>
      </c>
      <c r="K574" s="2">
        <v>131.22999999999999</v>
      </c>
      <c r="L574" s="2">
        <v>131.22999999999999</v>
      </c>
      <c r="M574" s="2">
        <v>262.45999999999998</v>
      </c>
      <c r="N574" s="2">
        <v>0</v>
      </c>
      <c r="O574" s="2">
        <v>262.45999999999998</v>
      </c>
      <c r="P574" s="2">
        <v>42381</v>
      </c>
      <c r="Q574" s="2">
        <v>2.3082913041601001E+23</v>
      </c>
      <c r="R574" t="s">
        <v>4</v>
      </c>
      <c r="S574" t="s">
        <v>651</v>
      </c>
    </row>
    <row r="575" spans="1:19" ht="84" hidden="1">
      <c r="A575" t="s">
        <v>947</v>
      </c>
      <c r="B575" s="2" t="s">
        <v>190</v>
      </c>
      <c r="C575" s="2">
        <v>170091378</v>
      </c>
      <c r="D575" s="2" t="s">
        <v>580</v>
      </c>
      <c r="E575" s="2" t="s">
        <v>581</v>
      </c>
      <c r="F575" s="3">
        <v>45181</v>
      </c>
      <c r="G575" s="2" t="s">
        <v>584</v>
      </c>
      <c r="H575" s="2">
        <v>998631</v>
      </c>
      <c r="I575" s="2">
        <v>1458.09</v>
      </c>
      <c r="K575" s="2">
        <v>131.22999999999999</v>
      </c>
      <c r="L575" s="2">
        <v>131.22999999999999</v>
      </c>
      <c r="M575" s="2">
        <v>262.45999999999998</v>
      </c>
      <c r="N575" s="2">
        <v>0</v>
      </c>
      <c r="O575" s="2">
        <v>262.45999999999998</v>
      </c>
      <c r="P575" s="2">
        <v>45781</v>
      </c>
      <c r="Q575" s="2">
        <v>2.3082913053701001E+23</v>
      </c>
      <c r="R575" t="s">
        <v>4</v>
      </c>
      <c r="S575" t="s">
        <v>651</v>
      </c>
    </row>
    <row r="576" spans="1:19" ht="36" hidden="1">
      <c r="A576" t="s">
        <v>947</v>
      </c>
      <c r="B576" s="2" t="s">
        <v>5</v>
      </c>
      <c r="C576" s="2">
        <v>139001610</v>
      </c>
      <c r="D576" s="2" t="s">
        <v>518</v>
      </c>
      <c r="E576" s="2" t="s">
        <v>519</v>
      </c>
      <c r="F576" s="3">
        <v>45177</v>
      </c>
      <c r="G576" s="2" t="s">
        <v>585</v>
      </c>
      <c r="H576" s="2">
        <v>998631</v>
      </c>
      <c r="I576" s="2">
        <v>12977.46</v>
      </c>
      <c r="K576" s="2">
        <v>1167.97</v>
      </c>
      <c r="L576" s="2">
        <v>1167.97</v>
      </c>
      <c r="M576" s="2">
        <v>2335.94</v>
      </c>
      <c r="N576" s="2">
        <v>0</v>
      </c>
      <c r="O576" s="2">
        <v>2335.94</v>
      </c>
      <c r="P576" s="2">
        <v>137709</v>
      </c>
      <c r="Q576" s="2">
        <v>2.3082812123103101E+23</v>
      </c>
      <c r="R576" t="s">
        <v>4</v>
      </c>
      <c r="S576" t="s">
        <v>651</v>
      </c>
    </row>
    <row r="577" spans="1:19" ht="48" hidden="1">
      <c r="A577" t="s">
        <v>947</v>
      </c>
      <c r="B577" s="2" t="s">
        <v>5</v>
      </c>
      <c r="C577" s="2">
        <v>1210021543</v>
      </c>
      <c r="D577" s="2" t="s">
        <v>319</v>
      </c>
      <c r="E577" s="2" t="s">
        <v>317</v>
      </c>
      <c r="F577" s="3">
        <v>45177</v>
      </c>
      <c r="G577" s="2" t="s">
        <v>586</v>
      </c>
      <c r="H577" s="2">
        <v>998631</v>
      </c>
      <c r="I577" s="2">
        <v>282.13</v>
      </c>
      <c r="K577" s="2">
        <v>25.39</v>
      </c>
      <c r="L577" s="2">
        <v>25.39</v>
      </c>
      <c r="M577" s="2">
        <v>50.78</v>
      </c>
      <c r="N577" s="2">
        <v>0</v>
      </c>
      <c r="O577" s="2">
        <v>50.78</v>
      </c>
      <c r="P577" s="2">
        <v>333</v>
      </c>
      <c r="Q577" s="2">
        <v>2.30828174735031E+23</v>
      </c>
      <c r="R577" t="s">
        <v>4</v>
      </c>
      <c r="S577" t="s">
        <v>651</v>
      </c>
    </row>
    <row r="578" spans="1:19" ht="36" hidden="1">
      <c r="A578" t="s">
        <v>947</v>
      </c>
      <c r="B578" s="2" t="s">
        <v>5</v>
      </c>
      <c r="C578" s="2">
        <v>1210021554</v>
      </c>
      <c r="D578" s="2" t="s">
        <v>316</v>
      </c>
      <c r="E578" s="2" t="s">
        <v>317</v>
      </c>
      <c r="F578" s="3">
        <v>45180</v>
      </c>
      <c r="G578" s="2" t="s">
        <v>587</v>
      </c>
      <c r="H578" s="2">
        <v>998631</v>
      </c>
      <c r="I578" s="2">
        <v>457.16</v>
      </c>
      <c r="K578" s="2">
        <v>41.14</v>
      </c>
      <c r="L578" s="2">
        <v>41.14</v>
      </c>
      <c r="M578" s="2">
        <v>82.28</v>
      </c>
      <c r="N578" s="2">
        <v>0</v>
      </c>
      <c r="O578" s="2">
        <v>82.28</v>
      </c>
      <c r="P578" s="2">
        <v>539</v>
      </c>
      <c r="Q578" s="2">
        <v>2.30828174844031E+23</v>
      </c>
      <c r="R578" t="s">
        <v>4</v>
      </c>
      <c r="S578" t="s">
        <v>651</v>
      </c>
    </row>
    <row r="579" spans="1:19" ht="36" hidden="1">
      <c r="A579" t="s">
        <v>947</v>
      </c>
      <c r="B579" s="2" t="s">
        <v>5</v>
      </c>
      <c r="C579" s="2">
        <v>105008650</v>
      </c>
      <c r="D579" s="2" t="s">
        <v>6</v>
      </c>
      <c r="E579" s="2" t="s">
        <v>7</v>
      </c>
      <c r="F579" s="3">
        <v>45178</v>
      </c>
      <c r="G579" s="2" t="s">
        <v>588</v>
      </c>
      <c r="H579" s="2">
        <v>998631</v>
      </c>
      <c r="I579" s="2">
        <v>20511.18</v>
      </c>
      <c r="K579" s="2">
        <v>1846.01</v>
      </c>
      <c r="L579" s="2">
        <v>1846.01</v>
      </c>
      <c r="M579" s="2">
        <v>3692.02</v>
      </c>
      <c r="N579" s="2">
        <v>0</v>
      </c>
      <c r="O579" s="2">
        <v>3692.02</v>
      </c>
      <c r="P579" s="2">
        <v>193820</v>
      </c>
      <c r="Q579" s="2">
        <v>2.30822123332031E+23</v>
      </c>
      <c r="R579" t="s">
        <v>4</v>
      </c>
      <c r="S579" t="s">
        <v>651</v>
      </c>
    </row>
    <row r="580" spans="1:19" ht="48" hidden="1">
      <c r="A580" t="s">
        <v>947</v>
      </c>
      <c r="B580" s="2" t="s">
        <v>9</v>
      </c>
      <c r="C580" s="2">
        <v>315005580</v>
      </c>
      <c r="D580" s="2" t="s">
        <v>10</v>
      </c>
      <c r="E580" s="2" t="s">
        <v>11</v>
      </c>
      <c r="F580" s="3">
        <v>45184</v>
      </c>
      <c r="G580" s="2" t="s">
        <v>589</v>
      </c>
      <c r="H580" s="2">
        <v>998631</v>
      </c>
      <c r="I580" s="2">
        <v>9608.4</v>
      </c>
      <c r="K580" s="2">
        <v>864.76</v>
      </c>
      <c r="L580" s="2">
        <v>864.76</v>
      </c>
      <c r="M580" s="2">
        <v>1729.52</v>
      </c>
      <c r="N580" s="2">
        <v>0</v>
      </c>
      <c r="O580" s="2">
        <v>1729.52</v>
      </c>
      <c r="P580" s="2">
        <v>32514</v>
      </c>
      <c r="Q580" s="2">
        <v>2.30831101942033E+23</v>
      </c>
      <c r="R580" t="s">
        <v>4</v>
      </c>
      <c r="S580" t="s">
        <v>651</v>
      </c>
    </row>
    <row r="581" spans="1:19" ht="48" hidden="1">
      <c r="A581" t="s">
        <v>947</v>
      </c>
      <c r="B581" s="2" t="s">
        <v>9</v>
      </c>
      <c r="C581" s="2">
        <v>315005581</v>
      </c>
      <c r="D581" s="2" t="s">
        <v>10</v>
      </c>
      <c r="E581" s="2" t="s">
        <v>11</v>
      </c>
      <c r="F581" s="3">
        <v>45184</v>
      </c>
      <c r="G581" s="2" t="s">
        <v>590</v>
      </c>
      <c r="H581" s="2">
        <v>998631</v>
      </c>
      <c r="I581" s="2">
        <v>5209.6499999999996</v>
      </c>
      <c r="K581" s="2">
        <v>468.87</v>
      </c>
      <c r="L581" s="2">
        <v>468.87</v>
      </c>
      <c r="M581" s="2">
        <v>937.74</v>
      </c>
      <c r="N581" s="2">
        <v>0</v>
      </c>
      <c r="O581" s="2">
        <v>937.74</v>
      </c>
      <c r="P581" s="2">
        <v>15265</v>
      </c>
      <c r="Q581" s="2">
        <v>2.30830130652033E+23</v>
      </c>
      <c r="R581" t="s">
        <v>4</v>
      </c>
      <c r="S581" t="s">
        <v>651</v>
      </c>
    </row>
    <row r="582" spans="1:19" ht="48" hidden="1">
      <c r="A582" t="s">
        <v>947</v>
      </c>
      <c r="B582" s="2" t="s">
        <v>13</v>
      </c>
      <c r="C582" s="2">
        <v>260016849</v>
      </c>
      <c r="D582" s="2" t="s">
        <v>14</v>
      </c>
      <c r="E582" s="2" t="s">
        <v>15</v>
      </c>
      <c r="F582" s="3">
        <v>45182</v>
      </c>
      <c r="G582" s="2" t="s">
        <v>591</v>
      </c>
      <c r="H582" s="2">
        <v>998631</v>
      </c>
      <c r="I582" s="2">
        <v>12458.79</v>
      </c>
      <c r="K582" s="2">
        <v>1121.29</v>
      </c>
      <c r="L582" s="2">
        <v>1121.29</v>
      </c>
      <c r="M582" s="2">
        <v>2242.58</v>
      </c>
      <c r="N582" s="2">
        <v>0</v>
      </c>
      <c r="O582" s="2">
        <v>2242.58</v>
      </c>
      <c r="P582" s="2">
        <v>76508</v>
      </c>
      <c r="Q582" s="2">
        <v>2.3083113553102999E+23</v>
      </c>
      <c r="R582" t="s">
        <v>4</v>
      </c>
      <c r="S582" t="s">
        <v>651</v>
      </c>
    </row>
    <row r="583" spans="1:19" ht="24" hidden="1">
      <c r="A583" t="s">
        <v>947</v>
      </c>
      <c r="B583" s="2" t="s">
        <v>13</v>
      </c>
      <c r="C583" s="2">
        <v>530031274</v>
      </c>
      <c r="D583" s="2" t="s">
        <v>20</v>
      </c>
      <c r="E583" s="2" t="s">
        <v>21</v>
      </c>
      <c r="F583" s="3">
        <v>45188</v>
      </c>
      <c r="G583" s="2" t="s">
        <v>592</v>
      </c>
      <c r="H583" s="2">
        <v>998631</v>
      </c>
      <c r="I583" s="2">
        <v>9623.7000000000007</v>
      </c>
      <c r="K583" s="2">
        <v>866.13</v>
      </c>
      <c r="L583" s="2">
        <v>866.13</v>
      </c>
      <c r="M583" s="2">
        <v>1732.26</v>
      </c>
      <c r="N583" s="2">
        <v>0</v>
      </c>
      <c r="O583" s="2">
        <v>1732.26</v>
      </c>
      <c r="P583" s="2">
        <v>304385</v>
      </c>
      <c r="Q583" s="2">
        <v>2.3083115094503001E+23</v>
      </c>
      <c r="R583" t="s">
        <v>4</v>
      </c>
      <c r="S583" t="s">
        <v>651</v>
      </c>
    </row>
    <row r="584" spans="1:19" ht="48" hidden="1">
      <c r="A584" t="s">
        <v>947</v>
      </c>
      <c r="B584" s="2" t="s">
        <v>13</v>
      </c>
      <c r="C584" s="2">
        <v>530031287</v>
      </c>
      <c r="D584" s="2" t="s">
        <v>23</v>
      </c>
      <c r="E584" s="2" t="s">
        <v>21</v>
      </c>
      <c r="F584" s="3">
        <v>45188</v>
      </c>
      <c r="G584" s="2" t="s">
        <v>593</v>
      </c>
      <c r="H584" s="2">
        <v>998631</v>
      </c>
      <c r="I584" s="2">
        <v>9703.26</v>
      </c>
      <c r="K584" s="2">
        <v>873.29</v>
      </c>
      <c r="L584" s="2">
        <v>873.29</v>
      </c>
      <c r="M584" s="2">
        <v>1746.58</v>
      </c>
      <c r="N584" s="2">
        <v>0</v>
      </c>
      <c r="O584" s="2">
        <v>1746.58</v>
      </c>
      <c r="P584" s="2">
        <v>177108</v>
      </c>
      <c r="Q584" s="2">
        <v>2.3083115094702999E+23</v>
      </c>
      <c r="R584" t="s">
        <v>4</v>
      </c>
      <c r="S584" t="s">
        <v>651</v>
      </c>
    </row>
    <row r="585" spans="1:19" ht="36" hidden="1">
      <c r="A585" t="s">
        <v>947</v>
      </c>
      <c r="B585" s="2" t="s">
        <v>13</v>
      </c>
      <c r="C585" s="2">
        <v>45005201</v>
      </c>
      <c r="D585" s="2" t="s">
        <v>17</v>
      </c>
      <c r="E585" s="2" t="s">
        <v>18</v>
      </c>
      <c r="F585" s="3">
        <v>45185</v>
      </c>
      <c r="G585" s="2" t="s">
        <v>594</v>
      </c>
      <c r="H585" s="2">
        <v>998631</v>
      </c>
      <c r="I585" s="2">
        <v>19085.22</v>
      </c>
      <c r="K585" s="2">
        <v>1717.67</v>
      </c>
      <c r="L585" s="2">
        <v>1717.67</v>
      </c>
      <c r="M585" s="2">
        <v>3435.34</v>
      </c>
      <c r="N585" s="2">
        <v>0</v>
      </c>
      <c r="O585" s="2">
        <v>3435.34</v>
      </c>
      <c r="P585" s="2">
        <v>43457</v>
      </c>
      <c r="Q585" s="2">
        <v>2.3082912472003002E+23</v>
      </c>
      <c r="R585" t="s">
        <v>4</v>
      </c>
      <c r="S585" t="s">
        <v>651</v>
      </c>
    </row>
    <row r="586" spans="1:19" ht="24" hidden="1">
      <c r="A586" t="s">
        <v>947</v>
      </c>
      <c r="B586" s="2" t="s">
        <v>13</v>
      </c>
      <c r="C586" s="2">
        <v>260016980</v>
      </c>
      <c r="D586" s="2" t="s">
        <v>595</v>
      </c>
      <c r="E586" s="2" t="s">
        <v>596</v>
      </c>
      <c r="F586" s="3">
        <v>45174</v>
      </c>
      <c r="G586" s="2" t="s">
        <v>597</v>
      </c>
      <c r="H586" s="2">
        <v>998631</v>
      </c>
      <c r="I586" s="2">
        <v>338.7</v>
      </c>
      <c r="K586" s="2">
        <v>30.48</v>
      </c>
      <c r="L586" s="2">
        <v>30.48</v>
      </c>
      <c r="M586" s="2">
        <v>60.96</v>
      </c>
      <c r="N586" s="2">
        <v>0</v>
      </c>
      <c r="O586" s="2">
        <v>60.96</v>
      </c>
      <c r="P586" s="2">
        <v>400</v>
      </c>
      <c r="Q586" s="2">
        <v>2.3083113163303001E+23</v>
      </c>
      <c r="R586" t="s">
        <v>4</v>
      </c>
      <c r="S586" t="s">
        <v>651</v>
      </c>
    </row>
    <row r="587" spans="1:19" ht="36" hidden="1">
      <c r="A587" t="s">
        <v>947</v>
      </c>
      <c r="B587" s="2" t="s">
        <v>25</v>
      </c>
      <c r="C587" s="2">
        <v>1710061725</v>
      </c>
      <c r="D587" s="2" t="s">
        <v>29</v>
      </c>
      <c r="E587" s="2" t="s">
        <v>30</v>
      </c>
      <c r="F587" s="3">
        <v>45182</v>
      </c>
      <c r="G587" s="2" t="s">
        <v>598</v>
      </c>
      <c r="H587" s="2">
        <v>998631</v>
      </c>
      <c r="I587" s="2">
        <v>18275.849999999999</v>
      </c>
      <c r="K587" s="2">
        <v>1644.83</v>
      </c>
      <c r="L587" s="2">
        <v>1644.83</v>
      </c>
      <c r="M587" s="2">
        <v>3289.66</v>
      </c>
      <c r="N587" s="2">
        <v>0</v>
      </c>
      <c r="O587" s="2">
        <v>3289.66</v>
      </c>
      <c r="P587" s="2">
        <v>52812</v>
      </c>
      <c r="Q587" s="2">
        <v>2.3082618034703101E+23</v>
      </c>
      <c r="R587" t="s">
        <v>4</v>
      </c>
      <c r="S587" t="s">
        <v>651</v>
      </c>
    </row>
    <row r="588" spans="1:19" ht="36" hidden="1">
      <c r="A588" t="s">
        <v>947</v>
      </c>
      <c r="B588" s="2" t="s">
        <v>25</v>
      </c>
      <c r="C588" s="2">
        <v>166008270</v>
      </c>
      <c r="D588" s="2" t="s">
        <v>26</v>
      </c>
      <c r="E588" s="2" t="s">
        <v>27</v>
      </c>
      <c r="F588" s="3">
        <v>45176</v>
      </c>
      <c r="G588" s="2" t="s">
        <v>599</v>
      </c>
      <c r="H588" s="2">
        <v>998631</v>
      </c>
      <c r="I588" s="2">
        <v>18506.88</v>
      </c>
      <c r="K588" s="2">
        <v>1665.62</v>
      </c>
      <c r="L588" s="2">
        <v>1665.62</v>
      </c>
      <c r="M588" s="2">
        <v>3331.24</v>
      </c>
      <c r="N588" s="2">
        <v>0</v>
      </c>
      <c r="O588" s="2">
        <v>3331.24</v>
      </c>
      <c r="P588" s="2">
        <v>155785</v>
      </c>
      <c r="Q588" s="2">
        <v>2.3082819384703099E+23</v>
      </c>
      <c r="R588" t="s">
        <v>4</v>
      </c>
      <c r="S588" t="s">
        <v>651</v>
      </c>
    </row>
    <row r="589" spans="1:19" ht="36" hidden="1">
      <c r="A589" t="s">
        <v>947</v>
      </c>
      <c r="B589" s="2" t="s">
        <v>25</v>
      </c>
      <c r="C589" s="2">
        <v>2030112901</v>
      </c>
      <c r="D589" s="2" t="s">
        <v>327</v>
      </c>
      <c r="E589" s="2" t="s">
        <v>328</v>
      </c>
      <c r="F589" s="3">
        <v>45183</v>
      </c>
      <c r="G589" s="2" t="s">
        <v>600</v>
      </c>
      <c r="H589" s="2">
        <v>998631</v>
      </c>
      <c r="I589" s="2">
        <v>12183.39</v>
      </c>
      <c r="K589" s="2">
        <v>1096.51</v>
      </c>
      <c r="L589" s="2">
        <v>1096.51</v>
      </c>
      <c r="M589" s="2">
        <v>2193.02</v>
      </c>
      <c r="N589" s="2">
        <v>0</v>
      </c>
      <c r="O589" s="2">
        <v>2193.02</v>
      </c>
      <c r="P589" s="2">
        <v>111812</v>
      </c>
      <c r="Q589" s="2">
        <v>2.3082814205003199E+23</v>
      </c>
      <c r="R589" t="s">
        <v>4</v>
      </c>
      <c r="S589" t="s">
        <v>651</v>
      </c>
    </row>
    <row r="590" spans="1:19" ht="36" hidden="1">
      <c r="A590" t="s">
        <v>947</v>
      </c>
      <c r="B590" s="2" t="s">
        <v>32</v>
      </c>
      <c r="C590" s="2">
        <v>244004294</v>
      </c>
      <c r="D590" s="2" t="s">
        <v>33</v>
      </c>
      <c r="E590" s="2" t="s">
        <v>34</v>
      </c>
      <c r="F590" s="3">
        <v>45189</v>
      </c>
      <c r="G590" s="2" t="s">
        <v>601</v>
      </c>
      <c r="H590" s="2">
        <v>998631</v>
      </c>
      <c r="I590" s="2">
        <v>15777.36</v>
      </c>
      <c r="K590" s="2">
        <v>1419.96</v>
      </c>
      <c r="L590" s="2">
        <v>1419.96</v>
      </c>
      <c r="M590" s="2">
        <v>2839.92</v>
      </c>
      <c r="N590" s="2">
        <v>0</v>
      </c>
      <c r="O590" s="2">
        <v>2839.92</v>
      </c>
      <c r="P590" s="2">
        <v>126840</v>
      </c>
      <c r="Q590" s="2">
        <v>2.3083113294203199E+23</v>
      </c>
      <c r="R590" t="s">
        <v>4</v>
      </c>
      <c r="S590" t="s">
        <v>651</v>
      </c>
    </row>
    <row r="591" spans="1:19" ht="36" hidden="1">
      <c r="A591" t="s">
        <v>947</v>
      </c>
      <c r="B591" s="2" t="s">
        <v>32</v>
      </c>
      <c r="C591" s="2">
        <v>890082772</v>
      </c>
      <c r="D591" s="2" t="s">
        <v>42</v>
      </c>
      <c r="E591" s="2" t="s">
        <v>43</v>
      </c>
      <c r="F591" s="3">
        <v>45183</v>
      </c>
      <c r="G591" s="2" t="s">
        <v>602</v>
      </c>
      <c r="H591" s="2">
        <v>998631</v>
      </c>
      <c r="I591" s="2">
        <v>24937.47</v>
      </c>
      <c r="K591" s="2">
        <v>2244.37</v>
      </c>
      <c r="L591" s="2">
        <v>2244.37</v>
      </c>
      <c r="M591" s="2">
        <v>4488.74</v>
      </c>
      <c r="N591" s="2">
        <v>0</v>
      </c>
      <c r="O591" s="2">
        <v>4488.74</v>
      </c>
      <c r="P591" s="2">
        <v>350525</v>
      </c>
      <c r="Q591" s="2">
        <v>2.3083017093303001E+23</v>
      </c>
      <c r="R591" t="s">
        <v>4</v>
      </c>
      <c r="S591" t="s">
        <v>651</v>
      </c>
    </row>
    <row r="592" spans="1:19" ht="36" hidden="1">
      <c r="A592" t="s">
        <v>947</v>
      </c>
      <c r="B592" s="2" t="s">
        <v>32</v>
      </c>
      <c r="C592" s="2">
        <v>810011383</v>
      </c>
      <c r="D592" s="2" t="s">
        <v>39</v>
      </c>
      <c r="E592" s="2" t="s">
        <v>40</v>
      </c>
      <c r="F592" s="3">
        <v>45187</v>
      </c>
      <c r="G592" s="2" t="s">
        <v>603</v>
      </c>
      <c r="H592" s="2">
        <v>998631</v>
      </c>
      <c r="I592" s="2">
        <v>26719.919999999998</v>
      </c>
      <c r="K592" s="2">
        <v>2404.79</v>
      </c>
      <c r="L592" s="2">
        <v>2404.79</v>
      </c>
      <c r="M592" s="2">
        <v>4809.58</v>
      </c>
      <c r="N592" s="2">
        <v>0</v>
      </c>
      <c r="O592" s="2">
        <v>4809.58</v>
      </c>
      <c r="P592" s="2">
        <v>65864</v>
      </c>
      <c r="Q592" s="2">
        <v>2.3083117371403E+23</v>
      </c>
      <c r="R592" t="s">
        <v>4</v>
      </c>
      <c r="S592" t="s">
        <v>651</v>
      </c>
    </row>
    <row r="593" spans="1:19" ht="36" hidden="1">
      <c r="A593" t="s">
        <v>947</v>
      </c>
      <c r="B593" s="2" t="s">
        <v>32</v>
      </c>
      <c r="C593" s="2">
        <v>2450042323</v>
      </c>
      <c r="D593" s="2" t="s">
        <v>529</v>
      </c>
      <c r="E593" s="2" t="s">
        <v>530</v>
      </c>
      <c r="F593" s="3">
        <v>45186</v>
      </c>
      <c r="G593" s="2" t="s">
        <v>604</v>
      </c>
      <c r="H593" s="2">
        <v>998631</v>
      </c>
      <c r="I593" s="2">
        <v>23688.99</v>
      </c>
      <c r="K593" s="2">
        <v>2132.0100000000002</v>
      </c>
      <c r="L593" s="2">
        <v>2132.0100000000002</v>
      </c>
      <c r="M593" s="2">
        <v>4264.0200000000004</v>
      </c>
      <c r="N593" s="2">
        <v>0</v>
      </c>
      <c r="O593" s="2">
        <v>4264.0200000000004</v>
      </c>
      <c r="P593" s="2">
        <v>240309</v>
      </c>
      <c r="Q593" s="2">
        <v>2.30831142523032E+23</v>
      </c>
      <c r="R593" t="s">
        <v>4</v>
      </c>
      <c r="S593" t="s">
        <v>651</v>
      </c>
    </row>
    <row r="594" spans="1:19" ht="36" hidden="1">
      <c r="A594" t="s">
        <v>947</v>
      </c>
      <c r="B594" s="2" t="s">
        <v>32</v>
      </c>
      <c r="C594" s="2">
        <v>2940022044</v>
      </c>
      <c r="D594" s="2" t="s">
        <v>332</v>
      </c>
      <c r="E594" s="2" t="s">
        <v>333</v>
      </c>
      <c r="F594" s="3">
        <v>45173</v>
      </c>
      <c r="G594" s="2" t="s">
        <v>605</v>
      </c>
      <c r="H594" s="2">
        <v>998631</v>
      </c>
      <c r="I594" s="2">
        <v>295.49</v>
      </c>
      <c r="K594" s="2">
        <v>26.59</v>
      </c>
      <c r="L594" s="2">
        <v>26.59</v>
      </c>
      <c r="M594" s="2">
        <v>53.18</v>
      </c>
      <c r="N594" s="2">
        <v>0</v>
      </c>
      <c r="O594" s="2">
        <v>53.18</v>
      </c>
      <c r="P594" s="2">
        <v>349</v>
      </c>
      <c r="Q594" s="2">
        <v>2.3082113125603201E+23</v>
      </c>
      <c r="R594" t="s">
        <v>4</v>
      </c>
      <c r="S594" t="s">
        <v>651</v>
      </c>
    </row>
    <row r="595" spans="1:19" ht="36" hidden="1">
      <c r="A595" t="s">
        <v>947</v>
      </c>
      <c r="B595" s="2" t="s">
        <v>32</v>
      </c>
      <c r="C595" s="2">
        <v>2780032473</v>
      </c>
      <c r="D595" s="2" t="s">
        <v>36</v>
      </c>
      <c r="E595" s="2" t="s">
        <v>37</v>
      </c>
      <c r="F595" s="3">
        <v>45188</v>
      </c>
      <c r="G595" s="2" t="s">
        <v>606</v>
      </c>
      <c r="H595" s="2">
        <v>998631</v>
      </c>
      <c r="I595" s="2">
        <v>21761.19</v>
      </c>
      <c r="K595" s="2">
        <v>1958.51</v>
      </c>
      <c r="L595" s="2">
        <v>1958.51</v>
      </c>
      <c r="M595" s="2">
        <v>3917.02</v>
      </c>
      <c r="N595" s="2">
        <v>0</v>
      </c>
      <c r="O595" s="2">
        <v>3917.02</v>
      </c>
      <c r="P595" s="2">
        <v>473134</v>
      </c>
      <c r="Q595" s="2">
        <v>2.3082916154103201E+23</v>
      </c>
      <c r="R595" t="s">
        <v>4</v>
      </c>
      <c r="S595" t="s">
        <v>651</v>
      </c>
    </row>
    <row r="596" spans="1:19" ht="36" hidden="1">
      <c r="A596" t="s">
        <v>947</v>
      </c>
      <c r="B596" s="2" t="s">
        <v>45</v>
      </c>
      <c r="C596" s="2">
        <v>4300251085</v>
      </c>
      <c r="D596" s="2" t="s">
        <v>46</v>
      </c>
      <c r="E596" s="2" t="s">
        <v>47</v>
      </c>
      <c r="F596" s="3">
        <v>45176</v>
      </c>
      <c r="G596" s="2" t="s">
        <v>607</v>
      </c>
      <c r="H596" s="2">
        <v>998631</v>
      </c>
      <c r="I596" s="2">
        <v>13418.1</v>
      </c>
      <c r="K596" s="2">
        <v>1207.6300000000001</v>
      </c>
      <c r="L596" s="2">
        <v>1207.6300000000001</v>
      </c>
      <c r="M596" s="2">
        <v>2415.2600000000002</v>
      </c>
      <c r="N596" s="2">
        <v>0</v>
      </c>
      <c r="O596" s="2">
        <v>2415.2600000000002</v>
      </c>
      <c r="P596" s="2">
        <v>257631</v>
      </c>
      <c r="Q596" s="2">
        <v>2.3082913330804398E+23</v>
      </c>
      <c r="R596" t="s">
        <v>4</v>
      </c>
      <c r="S596" t="s">
        <v>651</v>
      </c>
    </row>
    <row r="597" spans="1:19" ht="36" hidden="1">
      <c r="A597" t="s">
        <v>947</v>
      </c>
      <c r="B597" s="2" t="s">
        <v>45</v>
      </c>
      <c r="C597" s="2">
        <v>4840023261</v>
      </c>
      <c r="D597" s="2" t="s">
        <v>338</v>
      </c>
      <c r="E597" s="2" t="s">
        <v>339</v>
      </c>
      <c r="F597" s="3">
        <v>45192</v>
      </c>
      <c r="G597" s="2" t="s">
        <v>608</v>
      </c>
      <c r="H597" s="2">
        <v>998631</v>
      </c>
      <c r="I597" s="2">
        <v>2233.8000000000002</v>
      </c>
      <c r="K597" s="2">
        <v>201.04</v>
      </c>
      <c r="L597" s="2">
        <v>201.04</v>
      </c>
      <c r="M597" s="2">
        <v>402.08</v>
      </c>
      <c r="N597" s="2">
        <v>0</v>
      </c>
      <c r="O597" s="2">
        <v>402.08</v>
      </c>
      <c r="P597" s="2">
        <v>19853</v>
      </c>
      <c r="Q597" s="2">
        <v>2.3090114010504401E+23</v>
      </c>
      <c r="R597" t="s">
        <v>4</v>
      </c>
      <c r="S597" t="s">
        <v>651</v>
      </c>
    </row>
    <row r="598" spans="1:19" ht="24" hidden="1">
      <c r="A598" t="s">
        <v>947</v>
      </c>
      <c r="B598" s="2" t="s">
        <v>55</v>
      </c>
      <c r="C598" s="2">
        <v>42007741</v>
      </c>
      <c r="D598" s="2" t="s">
        <v>59</v>
      </c>
      <c r="E598" s="2" t="s">
        <v>60</v>
      </c>
      <c r="F598" s="3">
        <v>45177</v>
      </c>
      <c r="G598" s="2" t="s">
        <v>609</v>
      </c>
      <c r="H598" s="2">
        <v>998631</v>
      </c>
      <c r="I598" s="2">
        <v>11329.65</v>
      </c>
      <c r="K598" s="2">
        <v>1019.67</v>
      </c>
      <c r="L598" s="2">
        <v>1019.67</v>
      </c>
      <c r="M598" s="2">
        <v>2039.34</v>
      </c>
      <c r="N598" s="2">
        <v>0</v>
      </c>
      <c r="O598" s="2">
        <v>2039.34</v>
      </c>
      <c r="P598" s="2">
        <v>35190</v>
      </c>
      <c r="Q598" s="2">
        <v>2.3082913350904E+23</v>
      </c>
      <c r="R598" t="s">
        <v>4</v>
      </c>
      <c r="S598" t="s">
        <v>651</v>
      </c>
    </row>
    <row r="599" spans="1:19" ht="36" hidden="1">
      <c r="A599" t="s">
        <v>947</v>
      </c>
      <c r="B599" s="2" t="s">
        <v>55</v>
      </c>
      <c r="C599" s="2">
        <v>570022203</v>
      </c>
      <c r="D599" s="2" t="s">
        <v>62</v>
      </c>
      <c r="E599" s="2" t="s">
        <v>63</v>
      </c>
      <c r="F599" s="3">
        <v>45182</v>
      </c>
      <c r="G599" s="2" t="s">
        <v>610</v>
      </c>
      <c r="H599" s="2">
        <v>998631</v>
      </c>
      <c r="I599" s="2">
        <v>23006.61</v>
      </c>
      <c r="K599" s="2">
        <v>2070.59</v>
      </c>
      <c r="L599" s="2">
        <v>2070.59</v>
      </c>
      <c r="M599" s="2">
        <v>4141.18</v>
      </c>
      <c r="N599" s="2">
        <v>0</v>
      </c>
      <c r="O599" s="2">
        <v>4141.18</v>
      </c>
      <c r="P599" s="2">
        <v>128764</v>
      </c>
      <c r="Q599" s="2">
        <v>2.3090216474003999E+23</v>
      </c>
      <c r="R599" t="s">
        <v>4</v>
      </c>
      <c r="S599" t="s">
        <v>651</v>
      </c>
    </row>
    <row r="600" spans="1:19" ht="36" hidden="1">
      <c r="A600" t="s">
        <v>947</v>
      </c>
      <c r="B600" s="2" t="s">
        <v>65</v>
      </c>
      <c r="C600" s="2">
        <v>309001722</v>
      </c>
      <c r="D600" s="2" t="s">
        <v>66</v>
      </c>
      <c r="E600" s="2" t="s">
        <v>67</v>
      </c>
      <c r="F600" s="3">
        <v>45196</v>
      </c>
      <c r="G600" s="2" t="s">
        <v>611</v>
      </c>
      <c r="H600" s="2">
        <v>998631</v>
      </c>
      <c r="I600" s="2">
        <v>15546.33</v>
      </c>
      <c r="K600" s="2">
        <v>1399.17</v>
      </c>
      <c r="L600" s="2">
        <v>1399.17</v>
      </c>
      <c r="M600" s="2">
        <v>2798.34</v>
      </c>
      <c r="N600" s="2">
        <v>0</v>
      </c>
      <c r="O600" s="2">
        <v>2798.34</v>
      </c>
      <c r="P600" s="2">
        <v>39827</v>
      </c>
      <c r="Q600" s="2">
        <v>2.30925153115043E+23</v>
      </c>
      <c r="R600" t="s">
        <v>4</v>
      </c>
      <c r="S600" t="s">
        <v>651</v>
      </c>
    </row>
    <row r="601" spans="1:19" ht="36" hidden="1">
      <c r="A601" t="s">
        <v>947</v>
      </c>
      <c r="B601" s="2" t="s">
        <v>69</v>
      </c>
      <c r="C601" s="2">
        <v>1590021135</v>
      </c>
      <c r="D601" s="2" t="s">
        <v>612</v>
      </c>
      <c r="E601" s="2" t="s">
        <v>613</v>
      </c>
      <c r="F601" s="3">
        <v>45187</v>
      </c>
      <c r="G601" s="2" t="s">
        <v>614</v>
      </c>
      <c r="H601" s="2">
        <v>998631</v>
      </c>
      <c r="I601" s="2">
        <v>11181.24</v>
      </c>
      <c r="K601" s="2">
        <v>1006.31</v>
      </c>
      <c r="L601" s="2">
        <v>1006.31</v>
      </c>
      <c r="M601" s="2">
        <v>2012.62</v>
      </c>
      <c r="N601" s="2">
        <v>0</v>
      </c>
      <c r="O601" s="2">
        <v>2012.62</v>
      </c>
      <c r="P601" s="2">
        <v>486458</v>
      </c>
      <c r="Q601" s="2">
        <v>2.3082914134104101E+23</v>
      </c>
      <c r="R601" t="s">
        <v>4</v>
      </c>
      <c r="S601" t="s">
        <v>651</v>
      </c>
    </row>
    <row r="602" spans="1:19" ht="36" hidden="1">
      <c r="A602" t="s">
        <v>947</v>
      </c>
      <c r="B602" s="2" t="s">
        <v>69</v>
      </c>
      <c r="C602" s="2">
        <v>212004498</v>
      </c>
      <c r="D602" s="2" t="s">
        <v>473</v>
      </c>
      <c r="E602" s="2" t="s">
        <v>474</v>
      </c>
      <c r="F602" s="3">
        <v>45188</v>
      </c>
      <c r="G602" s="2" t="s">
        <v>615</v>
      </c>
      <c r="H602" s="2">
        <v>998631</v>
      </c>
      <c r="I602" s="2">
        <v>14117.62</v>
      </c>
      <c r="K602" s="2">
        <v>1270.5899999999999</v>
      </c>
      <c r="L602" s="2">
        <v>1270.5899999999999</v>
      </c>
      <c r="M602" s="2">
        <v>2541.1799999999998</v>
      </c>
      <c r="N602" s="2">
        <v>0</v>
      </c>
      <c r="O602" s="2">
        <v>2541.1799999999998</v>
      </c>
      <c r="P602" s="2">
        <v>54054</v>
      </c>
      <c r="Q602" s="2">
        <v>2.3091218484504198E+23</v>
      </c>
      <c r="R602" t="s">
        <v>4</v>
      </c>
      <c r="S602" t="s">
        <v>651</v>
      </c>
    </row>
    <row r="603" spans="1:19" ht="36" hidden="1">
      <c r="A603" t="s">
        <v>947</v>
      </c>
      <c r="B603" s="2" t="s">
        <v>69</v>
      </c>
      <c r="C603" s="2">
        <v>507006487</v>
      </c>
      <c r="D603" s="2" t="s">
        <v>70</v>
      </c>
      <c r="E603" s="2" t="s">
        <v>71</v>
      </c>
      <c r="F603" s="3">
        <v>45188</v>
      </c>
      <c r="G603" s="2" t="s">
        <v>616</v>
      </c>
      <c r="H603" s="2">
        <v>998631</v>
      </c>
      <c r="I603" s="2">
        <v>12337.92</v>
      </c>
      <c r="K603" s="2">
        <v>1110.4100000000001</v>
      </c>
      <c r="L603" s="2">
        <v>1110.4100000000001</v>
      </c>
      <c r="M603" s="2">
        <v>2220.8200000000002</v>
      </c>
      <c r="N603" s="2">
        <v>0</v>
      </c>
      <c r="O603" s="2">
        <v>2220.8200000000002</v>
      </c>
      <c r="P603" s="2">
        <v>275393</v>
      </c>
      <c r="Q603" s="2">
        <v>2.3091417425604498E+23</v>
      </c>
      <c r="R603" t="s">
        <v>4</v>
      </c>
      <c r="S603" t="s">
        <v>651</v>
      </c>
    </row>
    <row r="604" spans="1:19" ht="84" hidden="1">
      <c r="A604" t="s">
        <v>947</v>
      </c>
      <c r="B604" s="2" t="s">
        <v>73</v>
      </c>
      <c r="C604" s="2">
        <v>2290011349</v>
      </c>
      <c r="D604" s="2" t="s">
        <v>477</v>
      </c>
      <c r="E604" s="2" t="s">
        <v>2</v>
      </c>
      <c r="F604" s="3">
        <v>45194</v>
      </c>
      <c r="G604" s="2" t="s">
        <v>617</v>
      </c>
      <c r="H604" s="2">
        <v>998631</v>
      </c>
      <c r="I604" s="2">
        <v>4504.32</v>
      </c>
      <c r="K604" s="2">
        <v>405.39</v>
      </c>
      <c r="L604" s="2">
        <v>405.39</v>
      </c>
      <c r="M604" s="2">
        <v>810.78</v>
      </c>
      <c r="N604" s="2">
        <v>0</v>
      </c>
      <c r="O604" s="2">
        <v>810.78</v>
      </c>
      <c r="P604" s="2">
        <v>35320</v>
      </c>
      <c r="Q604" s="2">
        <v>2.3090716074709199E+23</v>
      </c>
      <c r="R604" t="s">
        <v>4</v>
      </c>
      <c r="S604" t="s">
        <v>651</v>
      </c>
    </row>
    <row r="605" spans="1:19" ht="36" hidden="1">
      <c r="A605" t="s">
        <v>947</v>
      </c>
      <c r="B605" s="2" t="s">
        <v>73</v>
      </c>
      <c r="C605" s="2">
        <v>2250132116</v>
      </c>
      <c r="D605" s="2" t="s">
        <v>74</v>
      </c>
      <c r="E605" s="2" t="s">
        <v>75</v>
      </c>
      <c r="F605" s="3">
        <v>45193</v>
      </c>
      <c r="G605" s="2" t="s">
        <v>618</v>
      </c>
      <c r="H605" s="2">
        <v>998631</v>
      </c>
      <c r="I605" s="2">
        <v>9153.6200000000008</v>
      </c>
      <c r="K605" s="2">
        <v>823.83</v>
      </c>
      <c r="L605" s="2">
        <v>823.83</v>
      </c>
      <c r="M605" s="2">
        <v>1647.66</v>
      </c>
      <c r="N605" s="2">
        <v>0</v>
      </c>
      <c r="O605" s="2">
        <v>1647.66</v>
      </c>
      <c r="P605" s="2">
        <v>225</v>
      </c>
      <c r="Q605" s="2">
        <v>2.30919154545092E+23</v>
      </c>
      <c r="R605" t="s">
        <v>4</v>
      </c>
      <c r="S605" t="s">
        <v>651</v>
      </c>
    </row>
    <row r="606" spans="1:19" ht="60" hidden="1">
      <c r="A606" t="s">
        <v>947</v>
      </c>
      <c r="B606" s="2" t="s">
        <v>73</v>
      </c>
      <c r="C606" s="2">
        <v>307003435</v>
      </c>
      <c r="D606" s="2" t="s">
        <v>349</v>
      </c>
      <c r="E606" s="2" t="s">
        <v>350</v>
      </c>
      <c r="F606" s="3">
        <v>45186</v>
      </c>
      <c r="G606" s="2" t="s">
        <v>619</v>
      </c>
      <c r="H606" s="2">
        <v>998631</v>
      </c>
      <c r="I606" s="2">
        <v>466.34</v>
      </c>
      <c r="K606" s="2">
        <v>41.97</v>
      </c>
      <c r="L606" s="2">
        <v>41.97</v>
      </c>
      <c r="M606" s="2">
        <v>83.94</v>
      </c>
      <c r="N606" s="2">
        <v>0</v>
      </c>
      <c r="O606" s="2">
        <v>83.94</v>
      </c>
      <c r="P606" s="2">
        <v>1045</v>
      </c>
      <c r="Q606" s="2">
        <v>2.30829085624093E+23</v>
      </c>
      <c r="R606" t="s">
        <v>4</v>
      </c>
      <c r="S606" t="s">
        <v>651</v>
      </c>
    </row>
    <row r="607" spans="1:19" ht="60" hidden="1">
      <c r="A607" t="s">
        <v>947</v>
      </c>
      <c r="B607" s="2" t="s">
        <v>73</v>
      </c>
      <c r="C607" s="2">
        <v>2250021121</v>
      </c>
      <c r="D607" s="2" t="s">
        <v>346</v>
      </c>
      <c r="E607" s="2" t="s">
        <v>347</v>
      </c>
      <c r="F607" s="3">
        <v>45184</v>
      </c>
      <c r="G607" s="2" t="s">
        <v>620</v>
      </c>
      <c r="H607" s="2">
        <v>998631</v>
      </c>
      <c r="I607" s="2">
        <v>1458.09</v>
      </c>
      <c r="K607" s="2">
        <v>131.22999999999999</v>
      </c>
      <c r="L607" s="2">
        <v>131.22999999999999</v>
      </c>
      <c r="M607" s="2">
        <v>262.45999999999998</v>
      </c>
      <c r="N607" s="2">
        <v>0</v>
      </c>
      <c r="O607" s="2">
        <v>262.45999999999998</v>
      </c>
      <c r="P607" s="2">
        <v>14159</v>
      </c>
      <c r="Q607" s="2">
        <v>2.30913114717092E+23</v>
      </c>
      <c r="R607" t="s">
        <v>4</v>
      </c>
      <c r="S607" t="s">
        <v>651</v>
      </c>
    </row>
    <row r="608" spans="1:19" ht="84" hidden="1">
      <c r="A608" t="s">
        <v>947</v>
      </c>
      <c r="B608" s="2" t="s">
        <v>77</v>
      </c>
      <c r="C608" s="2">
        <v>298007571</v>
      </c>
      <c r="D608" s="2" t="s">
        <v>78</v>
      </c>
      <c r="E608" s="2" t="s">
        <v>79</v>
      </c>
      <c r="F608" s="3">
        <v>45189</v>
      </c>
      <c r="G608" s="2" t="s">
        <v>621</v>
      </c>
      <c r="H608" s="2">
        <v>998631</v>
      </c>
      <c r="I608" s="2">
        <v>22590.45</v>
      </c>
      <c r="K608" s="2">
        <v>2033.14</v>
      </c>
      <c r="L608" s="2">
        <v>2033.14</v>
      </c>
      <c r="M608" s="2">
        <v>4066.28</v>
      </c>
      <c r="N608" s="2">
        <v>0</v>
      </c>
      <c r="O608" s="2">
        <v>4066.28</v>
      </c>
      <c r="P608" s="2">
        <v>240634</v>
      </c>
      <c r="Q608" s="2">
        <v>2.3082910020609199E+23</v>
      </c>
      <c r="R608" t="s">
        <v>4</v>
      </c>
      <c r="S608" t="s">
        <v>651</v>
      </c>
    </row>
    <row r="609" spans="1:19" ht="72" hidden="1">
      <c r="A609" t="s">
        <v>947</v>
      </c>
      <c r="B609" s="2" t="s">
        <v>77</v>
      </c>
      <c r="C609" s="2">
        <v>315341803</v>
      </c>
      <c r="D609" s="2" t="s">
        <v>81</v>
      </c>
      <c r="E609" s="2" t="s">
        <v>82</v>
      </c>
      <c r="F609" s="3">
        <v>45176</v>
      </c>
      <c r="G609" s="2" t="s">
        <v>622</v>
      </c>
      <c r="H609" s="2">
        <v>998631</v>
      </c>
      <c r="I609" s="2">
        <v>8463.36</v>
      </c>
      <c r="K609" s="2">
        <v>761.7</v>
      </c>
      <c r="L609" s="2">
        <v>761.7</v>
      </c>
      <c r="M609" s="2">
        <v>1523.4</v>
      </c>
      <c r="N609" s="2">
        <v>0</v>
      </c>
      <c r="O609" s="2">
        <v>1523.4</v>
      </c>
      <c r="P609" s="2">
        <v>43563</v>
      </c>
      <c r="Q609" s="2">
        <v>2.3082413434509301E+23</v>
      </c>
      <c r="R609" t="s">
        <v>4</v>
      </c>
      <c r="S609" t="s">
        <v>651</v>
      </c>
    </row>
    <row r="610" spans="1:19" ht="72" hidden="1">
      <c r="A610" t="s">
        <v>947</v>
      </c>
      <c r="B610" s="2" t="s">
        <v>77</v>
      </c>
      <c r="C610" s="2">
        <v>315341804</v>
      </c>
      <c r="D610" s="2" t="s">
        <v>81</v>
      </c>
      <c r="E610" s="2" t="s">
        <v>82</v>
      </c>
      <c r="F610" s="3">
        <v>45176</v>
      </c>
      <c r="G610" s="2" t="s">
        <v>623</v>
      </c>
      <c r="H610" s="2">
        <v>998631</v>
      </c>
      <c r="I610" s="2">
        <v>18138.150000000001</v>
      </c>
      <c r="K610" s="2">
        <v>1632.43</v>
      </c>
      <c r="L610" s="2">
        <v>1632.43</v>
      </c>
      <c r="M610" s="2">
        <v>3264.86</v>
      </c>
      <c r="N610" s="2">
        <v>0</v>
      </c>
      <c r="O610" s="2">
        <v>3264.86</v>
      </c>
      <c r="P610" s="2">
        <v>158132</v>
      </c>
      <c r="Q610" s="2">
        <v>2.30830113532093E+23</v>
      </c>
      <c r="R610" t="s">
        <v>4</v>
      </c>
      <c r="S610" t="s">
        <v>651</v>
      </c>
    </row>
    <row r="611" spans="1:19" ht="72" hidden="1">
      <c r="A611" t="s">
        <v>947</v>
      </c>
      <c r="B611" s="2" t="s">
        <v>77</v>
      </c>
      <c r="C611" s="2">
        <v>315341802</v>
      </c>
      <c r="D611" s="2" t="s">
        <v>81</v>
      </c>
      <c r="E611" s="2" t="s">
        <v>82</v>
      </c>
      <c r="F611" s="3">
        <v>45176</v>
      </c>
      <c r="G611" s="2" t="s">
        <v>624</v>
      </c>
      <c r="H611" s="2">
        <v>998631</v>
      </c>
      <c r="I611" s="2">
        <v>8463.36</v>
      </c>
      <c r="K611" s="2">
        <v>761.7</v>
      </c>
      <c r="L611" s="2">
        <v>761.7</v>
      </c>
      <c r="M611" s="2">
        <v>1523.4</v>
      </c>
      <c r="N611" s="2">
        <v>0</v>
      </c>
      <c r="O611" s="2">
        <v>1523.4</v>
      </c>
      <c r="P611" s="2">
        <v>48872</v>
      </c>
      <c r="Q611" s="2">
        <v>2.3082413452709299E+23</v>
      </c>
      <c r="R611" t="s">
        <v>4</v>
      </c>
      <c r="S611" t="s">
        <v>651</v>
      </c>
    </row>
    <row r="612" spans="1:19" ht="72" hidden="1">
      <c r="A612" t="s">
        <v>947</v>
      </c>
      <c r="B612" s="2" t="s">
        <v>84</v>
      </c>
      <c r="C612" s="2">
        <v>437028266</v>
      </c>
      <c r="D612" s="2" t="s">
        <v>88</v>
      </c>
      <c r="E612" s="2" t="s">
        <v>89</v>
      </c>
      <c r="F612" s="3">
        <v>45181</v>
      </c>
      <c r="G612" s="2" t="s">
        <v>625</v>
      </c>
      <c r="H612" s="2">
        <v>998631</v>
      </c>
      <c r="I612" s="2">
        <v>7171.11</v>
      </c>
      <c r="K612" s="2">
        <v>645.4</v>
      </c>
      <c r="L612" s="2">
        <v>645.4</v>
      </c>
      <c r="M612" s="2">
        <v>1290.8</v>
      </c>
      <c r="N612" s="2">
        <v>0</v>
      </c>
      <c r="O612" s="2">
        <v>1290.8</v>
      </c>
      <c r="P612" s="2">
        <v>75479</v>
      </c>
      <c r="Q612" s="2">
        <v>2.30908105024094E+23</v>
      </c>
      <c r="R612" t="s">
        <v>4</v>
      </c>
      <c r="S612" t="s">
        <v>651</v>
      </c>
    </row>
    <row r="613" spans="1:19" ht="72" hidden="1">
      <c r="A613" t="s">
        <v>947</v>
      </c>
      <c r="B613" s="2" t="s">
        <v>84</v>
      </c>
      <c r="C613" s="2">
        <v>437028265</v>
      </c>
      <c r="D613" s="2" t="s">
        <v>88</v>
      </c>
      <c r="E613" s="2" t="s">
        <v>89</v>
      </c>
      <c r="F613" s="3">
        <v>45181</v>
      </c>
      <c r="G613" s="2" t="s">
        <v>626</v>
      </c>
      <c r="H613" s="2">
        <v>998631</v>
      </c>
      <c r="I613" s="2">
        <v>7171.11</v>
      </c>
      <c r="K613" s="2">
        <v>645.4</v>
      </c>
      <c r="L613" s="2">
        <v>645.4</v>
      </c>
      <c r="M613" s="2">
        <v>1290.8</v>
      </c>
      <c r="N613" s="2">
        <v>0</v>
      </c>
      <c r="O613" s="2">
        <v>1290.8</v>
      </c>
      <c r="P613" s="2">
        <v>141176</v>
      </c>
      <c r="Q613" s="2">
        <v>2.3090810512509401E+23</v>
      </c>
      <c r="R613" t="s">
        <v>4</v>
      </c>
      <c r="S613" t="s">
        <v>651</v>
      </c>
    </row>
    <row r="614" spans="1:19" ht="60" hidden="1">
      <c r="A614" t="s">
        <v>947</v>
      </c>
      <c r="B614" s="2" t="s">
        <v>84</v>
      </c>
      <c r="C614" s="2">
        <v>37001811</v>
      </c>
      <c r="D614" s="2" t="s">
        <v>99</v>
      </c>
      <c r="E614" s="2" t="s">
        <v>100</v>
      </c>
      <c r="F614" s="3">
        <v>45198</v>
      </c>
      <c r="G614" s="2" t="s">
        <v>627</v>
      </c>
      <c r="H614" s="2">
        <v>998631</v>
      </c>
      <c r="I614" s="2">
        <v>17273.7</v>
      </c>
      <c r="K614" s="2">
        <v>1554.63</v>
      </c>
      <c r="L614" s="2">
        <v>1554.63</v>
      </c>
      <c r="M614" s="2">
        <v>3109.26</v>
      </c>
      <c r="N614" s="2">
        <v>0</v>
      </c>
      <c r="O614" s="2">
        <v>3109.26</v>
      </c>
      <c r="P614" s="2">
        <v>84708</v>
      </c>
      <c r="Q614" s="2">
        <v>2.3092210280609002E+23</v>
      </c>
      <c r="R614" t="s">
        <v>4</v>
      </c>
      <c r="S614" t="s">
        <v>651</v>
      </c>
    </row>
    <row r="615" spans="1:19" ht="60" hidden="1">
      <c r="A615" t="s">
        <v>947</v>
      </c>
      <c r="B615" s="2" t="s">
        <v>84</v>
      </c>
      <c r="C615" s="2">
        <v>37001811</v>
      </c>
      <c r="D615" s="2" t="s">
        <v>99</v>
      </c>
      <c r="E615" s="2" t="s">
        <v>100</v>
      </c>
      <c r="F615" s="3">
        <v>45180</v>
      </c>
      <c r="G615" s="2" t="s">
        <v>628</v>
      </c>
      <c r="H615" s="2">
        <v>998631</v>
      </c>
      <c r="I615" s="2">
        <v>17273.7</v>
      </c>
      <c r="K615" s="2">
        <v>1554.63</v>
      </c>
      <c r="L615" s="2">
        <v>1554.63</v>
      </c>
      <c r="M615" s="2">
        <v>3109.26</v>
      </c>
      <c r="N615" s="2">
        <v>0</v>
      </c>
      <c r="O615" s="2">
        <v>3109.26</v>
      </c>
      <c r="P615" s="2">
        <v>38020</v>
      </c>
      <c r="Q615" s="2">
        <v>2.3082515344709E+23</v>
      </c>
      <c r="R615" t="s">
        <v>4</v>
      </c>
      <c r="S615" t="s">
        <v>651</v>
      </c>
    </row>
    <row r="616" spans="1:19" ht="48" hidden="1">
      <c r="A616" t="s">
        <v>947</v>
      </c>
      <c r="B616" s="2" t="s">
        <v>84</v>
      </c>
      <c r="C616" s="2">
        <v>171015147</v>
      </c>
      <c r="D616" s="2" t="s">
        <v>96</v>
      </c>
      <c r="E616" s="2" t="s">
        <v>97</v>
      </c>
      <c r="F616" s="3">
        <v>45177</v>
      </c>
      <c r="G616" s="2" t="s">
        <v>629</v>
      </c>
      <c r="H616" s="2">
        <v>998631</v>
      </c>
      <c r="I616" s="2">
        <v>4974.03</v>
      </c>
      <c r="K616" s="2">
        <v>447.66</v>
      </c>
      <c r="L616" s="2">
        <v>447.66</v>
      </c>
      <c r="M616" s="2">
        <v>895.32</v>
      </c>
      <c r="N616" s="2">
        <v>0</v>
      </c>
      <c r="O616" s="2">
        <v>895.32</v>
      </c>
      <c r="P616" s="2">
        <v>71981</v>
      </c>
      <c r="Q616" s="2">
        <v>2.3083116550209098E+23</v>
      </c>
      <c r="R616" t="s">
        <v>4</v>
      </c>
      <c r="S616" t="s">
        <v>651</v>
      </c>
    </row>
    <row r="617" spans="1:19" ht="48" hidden="1">
      <c r="A617" t="s">
        <v>947</v>
      </c>
      <c r="B617" s="2" t="s">
        <v>102</v>
      </c>
      <c r="C617" s="2">
        <v>5810013251</v>
      </c>
      <c r="D617" s="2" t="s">
        <v>557</v>
      </c>
      <c r="E617" s="2" t="s">
        <v>558</v>
      </c>
      <c r="F617" s="3">
        <v>45195</v>
      </c>
      <c r="G617" s="2" t="s">
        <v>630</v>
      </c>
      <c r="H617" s="2">
        <v>998631</v>
      </c>
      <c r="I617" s="2">
        <v>1387.71</v>
      </c>
      <c r="K617" s="2">
        <v>124.89</v>
      </c>
      <c r="L617" s="2">
        <v>124.89</v>
      </c>
      <c r="M617" s="2">
        <v>249.78</v>
      </c>
      <c r="N617" s="2">
        <v>0</v>
      </c>
      <c r="O617" s="2">
        <v>249.78</v>
      </c>
      <c r="P617" s="2">
        <v>30928</v>
      </c>
      <c r="Q617" s="2">
        <v>2.3090813491809499E+23</v>
      </c>
      <c r="R617" t="s">
        <v>4</v>
      </c>
      <c r="S617" t="s">
        <v>651</v>
      </c>
    </row>
    <row r="618" spans="1:19" ht="60" hidden="1">
      <c r="A618" t="s">
        <v>947</v>
      </c>
      <c r="B618" s="2" t="s">
        <v>102</v>
      </c>
      <c r="C618" s="2">
        <v>562003436</v>
      </c>
      <c r="D618" s="2" t="s">
        <v>103</v>
      </c>
      <c r="E618" s="2" t="s">
        <v>104</v>
      </c>
      <c r="F618" s="3">
        <v>45183</v>
      </c>
      <c r="G618" s="2" t="s">
        <v>631</v>
      </c>
      <c r="H618" s="2">
        <v>998631</v>
      </c>
      <c r="I618" s="2">
        <v>6940.08</v>
      </c>
      <c r="K618" s="2">
        <v>624.61</v>
      </c>
      <c r="L618" s="2">
        <v>624.61</v>
      </c>
      <c r="M618" s="2">
        <v>1249.22</v>
      </c>
      <c r="N618" s="2">
        <v>0</v>
      </c>
      <c r="O618" s="2">
        <v>1249.22</v>
      </c>
      <c r="P618" s="2">
        <v>123827</v>
      </c>
      <c r="Q618" s="2">
        <v>2.3083011423009502E+23</v>
      </c>
      <c r="R618" t="s">
        <v>4</v>
      </c>
      <c r="S618" t="s">
        <v>651</v>
      </c>
    </row>
    <row r="619" spans="1:19" ht="48" hidden="1">
      <c r="A619" t="s">
        <v>947</v>
      </c>
      <c r="B619" s="2" t="s">
        <v>111</v>
      </c>
      <c r="C619" s="2">
        <v>26006232</v>
      </c>
      <c r="D619" s="2" t="s">
        <v>112</v>
      </c>
      <c r="E619" s="2" t="s">
        <v>113</v>
      </c>
      <c r="F619" s="3">
        <v>45189</v>
      </c>
      <c r="G619" s="2" t="s">
        <v>632</v>
      </c>
      <c r="H619" s="2">
        <v>998631</v>
      </c>
      <c r="I619" s="2">
        <v>11952.36</v>
      </c>
      <c r="K619" s="2">
        <v>1075.71</v>
      </c>
      <c r="L619" s="2">
        <v>1075.71</v>
      </c>
      <c r="M619" s="2">
        <v>2151.42</v>
      </c>
      <c r="N619" s="2">
        <v>0</v>
      </c>
      <c r="O619" s="2">
        <v>2151.42</v>
      </c>
      <c r="P619" s="2">
        <v>154239</v>
      </c>
      <c r="Q619" s="2">
        <v>2.3083113573405001E+23</v>
      </c>
      <c r="R619" t="s">
        <v>4</v>
      </c>
      <c r="S619" t="s">
        <v>651</v>
      </c>
    </row>
    <row r="620" spans="1:19" ht="48" hidden="1">
      <c r="A620" t="s">
        <v>947</v>
      </c>
      <c r="B620" s="2" t="s">
        <v>115</v>
      </c>
      <c r="C620" s="2">
        <v>52200312</v>
      </c>
      <c r="D620" s="2" t="s">
        <v>116</v>
      </c>
      <c r="E620" s="2" t="s">
        <v>117</v>
      </c>
      <c r="F620" s="3">
        <v>45184</v>
      </c>
      <c r="G620" s="2" t="s">
        <v>633</v>
      </c>
      <c r="H620" s="2">
        <v>998631</v>
      </c>
      <c r="I620" s="2">
        <v>8906.1299999999992</v>
      </c>
      <c r="K620" s="2">
        <v>801.55</v>
      </c>
      <c r="L620" s="2">
        <v>801.55</v>
      </c>
      <c r="M620" s="2">
        <v>1603.1</v>
      </c>
      <c r="N620" s="2">
        <v>0</v>
      </c>
      <c r="O620" s="2">
        <v>1603.1</v>
      </c>
      <c r="P620" s="2">
        <v>2211</v>
      </c>
      <c r="Q620" s="2">
        <v>2.30830133035055E+23</v>
      </c>
      <c r="R620" t="s">
        <v>4</v>
      </c>
      <c r="S620" t="s">
        <v>651</v>
      </c>
    </row>
    <row r="621" spans="1:19" ht="36" hidden="1">
      <c r="A621" t="s">
        <v>947</v>
      </c>
      <c r="B621" s="2" t="s">
        <v>200</v>
      </c>
      <c r="C621" s="2">
        <v>303024666</v>
      </c>
      <c r="D621" s="2" t="s">
        <v>388</v>
      </c>
      <c r="E621" s="2" t="s">
        <v>434</v>
      </c>
      <c r="F621" s="3">
        <v>45173</v>
      </c>
      <c r="G621" s="2" t="s">
        <v>634</v>
      </c>
      <c r="H621" s="2">
        <v>998631</v>
      </c>
      <c r="I621" s="2">
        <v>17304.3</v>
      </c>
      <c r="K621" s="2">
        <v>1557.39</v>
      </c>
      <c r="L621" s="2">
        <v>1557.39</v>
      </c>
      <c r="M621" s="2">
        <v>3114.78</v>
      </c>
      <c r="N621" s="2">
        <v>0</v>
      </c>
      <c r="O621" s="2">
        <v>3114.78</v>
      </c>
      <c r="P621" s="2">
        <v>172178</v>
      </c>
      <c r="Q621" s="2">
        <v>2.3090112304607299E+23</v>
      </c>
      <c r="R621" t="s">
        <v>4</v>
      </c>
      <c r="S621" t="s">
        <v>651</v>
      </c>
    </row>
    <row r="622" spans="1:19" ht="24" hidden="1">
      <c r="A622" t="s">
        <v>947</v>
      </c>
      <c r="B622" s="2" t="s">
        <v>127</v>
      </c>
      <c r="C622" s="2">
        <v>2011111388</v>
      </c>
      <c r="D622" s="2" t="s">
        <v>128</v>
      </c>
      <c r="E622" s="2" t="s">
        <v>129</v>
      </c>
      <c r="F622" s="3">
        <v>45188</v>
      </c>
      <c r="G622" s="2" t="s">
        <v>635</v>
      </c>
      <c r="H622" s="2">
        <v>998631</v>
      </c>
      <c r="I622" s="2">
        <v>7402.14</v>
      </c>
      <c r="K622" s="2">
        <v>666.19</v>
      </c>
      <c r="L622" s="2">
        <v>666.19</v>
      </c>
      <c r="M622" s="2">
        <v>1332.38</v>
      </c>
      <c r="N622" s="2">
        <v>0</v>
      </c>
      <c r="O622" s="2">
        <v>1332.38</v>
      </c>
      <c r="P622" s="2">
        <v>207522</v>
      </c>
      <c r="Q622" s="2">
        <v>2.3082814441406201E+23</v>
      </c>
      <c r="R622" t="s">
        <v>4</v>
      </c>
      <c r="S622" t="s">
        <v>651</v>
      </c>
    </row>
    <row r="623" spans="1:19" ht="36" hidden="1">
      <c r="A623" t="s">
        <v>947</v>
      </c>
      <c r="B623" s="2" t="s">
        <v>131</v>
      </c>
      <c r="C623" s="2">
        <v>15003417</v>
      </c>
      <c r="D623" s="2" t="s">
        <v>147</v>
      </c>
      <c r="E623" s="2" t="s">
        <v>148</v>
      </c>
      <c r="F623" s="3">
        <v>45177</v>
      </c>
      <c r="G623" s="2" t="s">
        <v>636</v>
      </c>
      <c r="H623" s="2">
        <v>998631</v>
      </c>
      <c r="I623" s="2">
        <v>22995.9</v>
      </c>
      <c r="K623" s="2">
        <v>2069.63</v>
      </c>
      <c r="L623" s="2">
        <v>2069.63</v>
      </c>
      <c r="M623" s="2">
        <v>4139.26</v>
      </c>
      <c r="N623" s="2">
        <v>0</v>
      </c>
      <c r="O623" s="2">
        <v>4139.26</v>
      </c>
      <c r="P623" s="2">
        <v>79040</v>
      </c>
      <c r="Q623" s="2">
        <v>2.3090416332206001E+23</v>
      </c>
      <c r="R623" t="s">
        <v>4</v>
      </c>
      <c r="S623" t="s">
        <v>651</v>
      </c>
    </row>
    <row r="624" spans="1:19" ht="36" hidden="1">
      <c r="A624" t="s">
        <v>947</v>
      </c>
      <c r="B624" s="2" t="s">
        <v>131</v>
      </c>
      <c r="C624" s="2">
        <v>800867</v>
      </c>
      <c r="D624" s="2" t="s">
        <v>153</v>
      </c>
      <c r="E624" s="2" t="s">
        <v>154</v>
      </c>
      <c r="F624" s="3">
        <v>45184</v>
      </c>
      <c r="G624" s="2" t="s">
        <v>637</v>
      </c>
      <c r="H624" s="2">
        <v>998631</v>
      </c>
      <c r="I624" s="2">
        <v>12764.79</v>
      </c>
      <c r="K624" s="2">
        <v>1148.83</v>
      </c>
      <c r="L624" s="2">
        <v>1148.83</v>
      </c>
      <c r="M624" s="2">
        <v>2297.66</v>
      </c>
      <c r="N624" s="2">
        <v>0</v>
      </c>
      <c r="O624" s="2">
        <v>2297.66</v>
      </c>
      <c r="P624" s="2">
        <v>238021</v>
      </c>
      <c r="Q624" s="2">
        <v>2.3082816410306002E+23</v>
      </c>
      <c r="R624" t="s">
        <v>4</v>
      </c>
      <c r="S624" t="s">
        <v>651</v>
      </c>
    </row>
    <row r="625" spans="1:19" ht="36" hidden="1">
      <c r="A625" t="s">
        <v>947</v>
      </c>
      <c r="B625" s="2" t="s">
        <v>131</v>
      </c>
      <c r="C625" s="2">
        <v>3005915</v>
      </c>
      <c r="D625" s="2" t="s">
        <v>138</v>
      </c>
      <c r="E625" s="2" t="s">
        <v>139</v>
      </c>
      <c r="F625" s="3">
        <v>45188</v>
      </c>
      <c r="G625" s="2" t="s">
        <v>638</v>
      </c>
      <c r="H625" s="2">
        <v>998631</v>
      </c>
      <c r="I625" s="2">
        <v>14928.21</v>
      </c>
      <c r="K625" s="2">
        <v>1343.54</v>
      </c>
      <c r="L625" s="2">
        <v>1343.54</v>
      </c>
      <c r="M625" s="2">
        <v>2687.08</v>
      </c>
      <c r="N625" s="2">
        <v>0</v>
      </c>
      <c r="O625" s="2">
        <v>2687.08</v>
      </c>
      <c r="P625" s="2">
        <v>11845</v>
      </c>
      <c r="Q625" s="2">
        <v>2.3083012034406002E+23</v>
      </c>
      <c r="R625" t="s">
        <v>4</v>
      </c>
      <c r="S625" t="s">
        <v>651</v>
      </c>
    </row>
    <row r="626" spans="1:19" ht="36" hidden="1">
      <c r="A626" t="s">
        <v>947</v>
      </c>
      <c r="B626" s="2" t="s">
        <v>131</v>
      </c>
      <c r="C626" s="2">
        <v>20062018</v>
      </c>
      <c r="D626" s="2" t="s">
        <v>132</v>
      </c>
      <c r="E626" s="2" t="s">
        <v>133</v>
      </c>
      <c r="F626" s="3">
        <v>45188</v>
      </c>
      <c r="G626" s="2" t="s">
        <v>639</v>
      </c>
      <c r="H626" s="2">
        <v>998631</v>
      </c>
      <c r="I626" s="2">
        <v>7634.7</v>
      </c>
      <c r="K626" s="2">
        <v>687.12</v>
      </c>
      <c r="L626" s="2">
        <v>687.12</v>
      </c>
      <c r="M626" s="2">
        <v>1374.24</v>
      </c>
      <c r="N626" s="2">
        <v>0</v>
      </c>
      <c r="O626" s="2">
        <v>1374.24</v>
      </c>
      <c r="P626" s="2">
        <v>42711</v>
      </c>
      <c r="Q626" s="2">
        <v>2.3083012143306001E+23</v>
      </c>
      <c r="R626" t="s">
        <v>4</v>
      </c>
      <c r="S626" t="s">
        <v>651</v>
      </c>
    </row>
    <row r="627" spans="1:19" ht="36" hidden="1">
      <c r="A627" t="s">
        <v>947</v>
      </c>
      <c r="B627" s="2" t="s">
        <v>131</v>
      </c>
      <c r="C627" s="2">
        <v>2006948</v>
      </c>
      <c r="D627" s="2" t="s">
        <v>135</v>
      </c>
      <c r="E627" s="2" t="s">
        <v>136</v>
      </c>
      <c r="F627" s="3">
        <v>45177</v>
      </c>
      <c r="G627" s="2" t="s">
        <v>640</v>
      </c>
      <c r="H627" s="2">
        <v>998631</v>
      </c>
      <c r="I627" s="2">
        <v>6995.16</v>
      </c>
      <c r="K627" s="2">
        <v>629.55999999999995</v>
      </c>
      <c r="L627" s="2">
        <v>629.55999999999995</v>
      </c>
      <c r="M627" s="2">
        <v>1259.1199999999999</v>
      </c>
      <c r="N627" s="2">
        <v>0</v>
      </c>
      <c r="O627" s="2">
        <v>1259.1199999999999</v>
      </c>
      <c r="P627" s="2">
        <v>32684</v>
      </c>
      <c r="Q627" s="2">
        <v>2.3083011292306E+23</v>
      </c>
      <c r="R627" t="s">
        <v>4</v>
      </c>
      <c r="S627" t="s">
        <v>651</v>
      </c>
    </row>
    <row r="628" spans="1:19" ht="36" hidden="1">
      <c r="A628" t="s">
        <v>947</v>
      </c>
      <c r="B628" s="2" t="s">
        <v>131</v>
      </c>
      <c r="C628" s="2">
        <v>3005910</v>
      </c>
      <c r="D628" s="2" t="s">
        <v>141</v>
      </c>
      <c r="E628" s="2" t="s">
        <v>142</v>
      </c>
      <c r="F628" s="3">
        <v>45188</v>
      </c>
      <c r="G628" s="2" t="s">
        <v>641</v>
      </c>
      <c r="H628" s="2">
        <v>998631</v>
      </c>
      <c r="I628" s="2">
        <v>14928.21</v>
      </c>
      <c r="K628" s="2">
        <v>1343.54</v>
      </c>
      <c r="L628" s="2">
        <v>1343.54</v>
      </c>
      <c r="M628" s="2">
        <v>2687.08</v>
      </c>
      <c r="N628" s="2">
        <v>0</v>
      </c>
      <c r="O628" s="2">
        <v>2687.08</v>
      </c>
      <c r="P628" s="2">
        <v>38627</v>
      </c>
      <c r="Q628" s="2">
        <v>2.3083011562106E+23</v>
      </c>
      <c r="R628" t="s">
        <v>4</v>
      </c>
      <c r="S628" t="s">
        <v>651</v>
      </c>
    </row>
    <row r="629" spans="1:19" ht="36" hidden="1">
      <c r="A629" t="s">
        <v>947</v>
      </c>
      <c r="B629" s="2" t="s">
        <v>131</v>
      </c>
      <c r="C629" s="2">
        <v>210011466</v>
      </c>
      <c r="D629" s="2" t="s">
        <v>150</v>
      </c>
      <c r="E629" s="2" t="s">
        <v>151</v>
      </c>
      <c r="F629" s="3">
        <v>45185</v>
      </c>
      <c r="G629" s="2" t="s">
        <v>642</v>
      </c>
      <c r="H629" s="2">
        <v>998631</v>
      </c>
      <c r="I629" s="2">
        <v>19894.59</v>
      </c>
      <c r="K629" s="2">
        <v>1790.51</v>
      </c>
      <c r="L629" s="2">
        <v>1790.51</v>
      </c>
      <c r="M629" s="2">
        <v>3581.02</v>
      </c>
      <c r="N629" s="2">
        <v>0</v>
      </c>
      <c r="O629" s="2">
        <v>3581.02</v>
      </c>
      <c r="P629" s="2">
        <v>41327</v>
      </c>
      <c r="Q629" s="2">
        <v>2.3083013382806001E+23</v>
      </c>
      <c r="R629" t="s">
        <v>4</v>
      </c>
      <c r="S629" t="s">
        <v>651</v>
      </c>
    </row>
    <row r="630" spans="1:19" ht="36" hidden="1">
      <c r="A630" t="s">
        <v>947</v>
      </c>
      <c r="B630" s="2" t="s">
        <v>131</v>
      </c>
      <c r="C630" s="2">
        <v>140022804</v>
      </c>
      <c r="D630" s="2" t="s">
        <v>144</v>
      </c>
      <c r="E630" s="2" t="s">
        <v>145</v>
      </c>
      <c r="F630" s="3">
        <v>45188</v>
      </c>
      <c r="G630" s="2" t="s">
        <v>643</v>
      </c>
      <c r="H630" s="2">
        <v>998631</v>
      </c>
      <c r="I630" s="2">
        <v>23491.62</v>
      </c>
      <c r="K630" s="2">
        <v>2114.25</v>
      </c>
      <c r="L630" s="2">
        <v>2114.25</v>
      </c>
      <c r="M630" s="2">
        <v>4228.5</v>
      </c>
      <c r="N630" s="2">
        <v>0</v>
      </c>
      <c r="O630" s="2">
        <v>4228.5</v>
      </c>
      <c r="P630" s="2">
        <v>155637</v>
      </c>
      <c r="Q630" s="2">
        <v>2.3082911145106E+23</v>
      </c>
      <c r="R630" t="s">
        <v>4</v>
      </c>
      <c r="S630" t="s">
        <v>651</v>
      </c>
    </row>
    <row r="631" spans="1:19" ht="36" hidden="1">
      <c r="A631" t="s">
        <v>947</v>
      </c>
      <c r="B631" s="2" t="s">
        <v>202</v>
      </c>
      <c r="C631" s="2">
        <v>485010834</v>
      </c>
      <c r="D631" s="2" t="s">
        <v>373</v>
      </c>
      <c r="E631" s="2" t="s">
        <v>374</v>
      </c>
      <c r="F631" s="3">
        <v>45174</v>
      </c>
      <c r="G631" s="2" t="s">
        <v>644</v>
      </c>
      <c r="H631" s="2">
        <v>998631</v>
      </c>
      <c r="I631" s="2">
        <v>4205.84</v>
      </c>
      <c r="K631" s="2">
        <v>378.53</v>
      </c>
      <c r="L631" s="2">
        <v>378.53</v>
      </c>
      <c r="M631" s="2">
        <v>757.06</v>
      </c>
      <c r="N631" s="2">
        <v>0</v>
      </c>
      <c r="O631" s="2">
        <v>757.06</v>
      </c>
      <c r="P631" s="2">
        <v>52570</v>
      </c>
      <c r="Q631" s="2">
        <v>2.3082221083906401E+23</v>
      </c>
      <c r="R631" t="s">
        <v>4</v>
      </c>
      <c r="S631" t="s">
        <v>651</v>
      </c>
    </row>
    <row r="632" spans="1:19" ht="36" hidden="1">
      <c r="A632" t="s">
        <v>947</v>
      </c>
      <c r="B632" s="2" t="s">
        <v>156</v>
      </c>
      <c r="C632" s="2">
        <v>562020493</v>
      </c>
      <c r="D632" s="2" t="s">
        <v>157</v>
      </c>
      <c r="E632" s="2" t="s">
        <v>158</v>
      </c>
      <c r="F632" s="3">
        <v>45178</v>
      </c>
      <c r="G632" s="2" t="s">
        <v>645</v>
      </c>
      <c r="H632" s="2">
        <v>998631</v>
      </c>
      <c r="I632" s="2">
        <v>4596.4799999999996</v>
      </c>
      <c r="K632" s="2">
        <v>413.68</v>
      </c>
      <c r="L632" s="2">
        <v>413.68</v>
      </c>
      <c r="M632" s="2">
        <v>827.36</v>
      </c>
      <c r="N632" s="2">
        <v>0</v>
      </c>
      <c r="O632" s="2">
        <v>827.36</v>
      </c>
      <c r="P632" s="2">
        <v>22092</v>
      </c>
      <c r="Q632" s="2">
        <v>2.30830155846065E+23</v>
      </c>
      <c r="R632" t="s">
        <v>4</v>
      </c>
      <c r="S632" t="s">
        <v>651</v>
      </c>
    </row>
    <row r="633" spans="1:19" ht="15" hidden="1">
      <c r="A633" t="s">
        <v>947</v>
      </c>
      <c r="B633" s="7" t="s">
        <v>13</v>
      </c>
      <c r="I633">
        <v>1759930.0399999982</v>
      </c>
      <c r="J633">
        <v>0</v>
      </c>
      <c r="K633">
        <v>158068.59999999983</v>
      </c>
      <c r="L633">
        <v>158068.59999999983</v>
      </c>
      <c r="Q633">
        <v>20554635</v>
      </c>
      <c r="R633" t="s">
        <v>213</v>
      </c>
      <c r="S633" t="s">
        <v>651</v>
      </c>
    </row>
    <row r="634" spans="1:19" ht="15" hidden="1">
      <c r="A634" t="s">
        <v>947</v>
      </c>
      <c r="B634" s="7" t="s">
        <v>5</v>
      </c>
      <c r="I634">
        <v>1033179.5999999986</v>
      </c>
      <c r="J634">
        <v>0</v>
      </c>
      <c r="K634">
        <v>92986.239999999918</v>
      </c>
      <c r="L634">
        <v>92986.239999999918</v>
      </c>
      <c r="Q634">
        <v>12133353</v>
      </c>
      <c r="R634" t="s">
        <v>213</v>
      </c>
      <c r="S634" t="s">
        <v>651</v>
      </c>
    </row>
    <row r="635" spans="1:19" ht="15">
      <c r="A635" t="s">
        <v>947</v>
      </c>
      <c r="B635" s="7" t="s">
        <v>192</v>
      </c>
      <c r="I635">
        <v>960194.06999999925</v>
      </c>
      <c r="J635">
        <v>0</v>
      </c>
      <c r="K635">
        <v>85448.4</v>
      </c>
      <c r="L635">
        <v>85448.4</v>
      </c>
      <c r="Q635">
        <v>12087237</v>
      </c>
      <c r="R635" t="s">
        <v>213</v>
      </c>
      <c r="S635" t="s">
        <v>651</v>
      </c>
    </row>
    <row r="636" spans="1:19" ht="15" hidden="1">
      <c r="A636" t="s">
        <v>947</v>
      </c>
      <c r="B636" s="7" t="s">
        <v>102</v>
      </c>
      <c r="I636">
        <v>767362.50999999826</v>
      </c>
      <c r="J636">
        <v>0</v>
      </c>
      <c r="K636">
        <v>69062.609999999942</v>
      </c>
      <c r="L636">
        <v>69062.609999999942</v>
      </c>
      <c r="Q636">
        <v>10831121</v>
      </c>
      <c r="R636" t="s">
        <v>213</v>
      </c>
      <c r="S636" t="s">
        <v>651</v>
      </c>
    </row>
    <row r="637" spans="1:19" ht="15" hidden="1">
      <c r="A637" t="s">
        <v>947</v>
      </c>
      <c r="B637" s="7" t="s">
        <v>0</v>
      </c>
      <c r="I637">
        <v>1064408.7799999986</v>
      </c>
      <c r="J637">
        <v>0</v>
      </c>
      <c r="K637">
        <v>95668.049999999988</v>
      </c>
      <c r="L637">
        <v>95668.049999999988</v>
      </c>
      <c r="Q637">
        <v>16263475</v>
      </c>
      <c r="R637" t="s">
        <v>213</v>
      </c>
      <c r="S637" t="s">
        <v>651</v>
      </c>
    </row>
    <row r="638" spans="1:19" ht="15" hidden="1">
      <c r="A638" t="s">
        <v>947</v>
      </c>
      <c r="B638" s="7" t="s">
        <v>190</v>
      </c>
      <c r="I638">
        <v>817340.14999999932</v>
      </c>
      <c r="J638">
        <v>0</v>
      </c>
      <c r="K638">
        <v>72534.62000000001</v>
      </c>
      <c r="L638">
        <v>72534.62000000001</v>
      </c>
      <c r="Q638">
        <v>8132311</v>
      </c>
      <c r="R638" t="s">
        <v>213</v>
      </c>
      <c r="S638" t="s">
        <v>651</v>
      </c>
    </row>
    <row r="639" spans="1:19" ht="15" hidden="1">
      <c r="A639" t="s">
        <v>947</v>
      </c>
      <c r="B639" s="7" t="s">
        <v>73</v>
      </c>
      <c r="I639">
        <v>1044954.2699999973</v>
      </c>
      <c r="J639">
        <v>0</v>
      </c>
      <c r="K639">
        <v>93872.46999999987</v>
      </c>
      <c r="L639">
        <v>93872.46999999987</v>
      </c>
      <c r="Q639">
        <v>16380691</v>
      </c>
      <c r="R639" t="s">
        <v>213</v>
      </c>
      <c r="S639" t="s">
        <v>651</v>
      </c>
    </row>
    <row r="640" spans="1:19" ht="15" hidden="1">
      <c r="A640" t="s">
        <v>947</v>
      </c>
      <c r="B640" s="7" t="s">
        <v>77</v>
      </c>
      <c r="I640">
        <v>1365102.6099999987</v>
      </c>
      <c r="J640">
        <v>0</v>
      </c>
      <c r="K640">
        <v>122730.43999999993</v>
      </c>
      <c r="L640">
        <v>122730.43999999993</v>
      </c>
      <c r="Q640">
        <v>18222765</v>
      </c>
      <c r="R640" t="s">
        <v>213</v>
      </c>
      <c r="S640" t="s">
        <v>651</v>
      </c>
    </row>
    <row r="641" spans="1:19" ht="15" hidden="1">
      <c r="A641" t="s">
        <v>947</v>
      </c>
      <c r="B641" s="7" t="s">
        <v>84</v>
      </c>
      <c r="I641">
        <v>1173579.1999999997</v>
      </c>
      <c r="J641">
        <v>0</v>
      </c>
      <c r="K641">
        <v>104674.24000000006</v>
      </c>
      <c r="L641">
        <v>104674.24000000006</v>
      </c>
      <c r="Q641">
        <v>15779140</v>
      </c>
      <c r="R641" t="s">
        <v>213</v>
      </c>
      <c r="S641" t="s">
        <v>651</v>
      </c>
    </row>
    <row r="642" spans="1:19" ht="15" hidden="1">
      <c r="A642" t="s">
        <v>947</v>
      </c>
      <c r="B642" s="7" t="s">
        <v>212</v>
      </c>
      <c r="I642">
        <v>310151.23000000016</v>
      </c>
      <c r="J642">
        <v>0</v>
      </c>
      <c r="K642">
        <v>27913.639999999989</v>
      </c>
      <c r="L642">
        <v>27913.639999999989</v>
      </c>
      <c r="Q642">
        <v>4180839</v>
      </c>
      <c r="R642" t="s">
        <v>213</v>
      </c>
      <c r="S642" t="s">
        <v>651</v>
      </c>
    </row>
    <row r="643" spans="1:19" ht="15" hidden="1">
      <c r="A643" t="s">
        <v>947</v>
      </c>
      <c r="B643" s="7" t="s">
        <v>208</v>
      </c>
      <c r="I643">
        <v>215475.47000000003</v>
      </c>
      <c r="J643">
        <v>0</v>
      </c>
      <c r="K643">
        <v>19392.86</v>
      </c>
      <c r="L643">
        <v>19392.86</v>
      </c>
      <c r="Q643">
        <v>2066207</v>
      </c>
      <c r="R643" t="s">
        <v>213</v>
      </c>
      <c r="S643" t="s">
        <v>651</v>
      </c>
    </row>
    <row r="644" spans="1:19" ht="15" hidden="1">
      <c r="A644" t="s">
        <v>947</v>
      </c>
      <c r="B644" s="7" t="s">
        <v>195</v>
      </c>
      <c r="I644">
        <v>574922.33999999985</v>
      </c>
      <c r="J644">
        <v>0</v>
      </c>
      <c r="K644">
        <v>51743.080000000024</v>
      </c>
      <c r="L644">
        <v>51743.080000000024</v>
      </c>
      <c r="Q644">
        <v>5572080</v>
      </c>
      <c r="R644" t="s">
        <v>213</v>
      </c>
      <c r="S644" t="s">
        <v>651</v>
      </c>
    </row>
    <row r="645" spans="1:19" ht="15" hidden="1">
      <c r="A645" t="s">
        <v>947</v>
      </c>
      <c r="B645" s="7" t="s">
        <v>55</v>
      </c>
      <c r="I645">
        <v>1592312.8699999994</v>
      </c>
      <c r="J645">
        <v>0</v>
      </c>
      <c r="K645">
        <v>142527.57000000009</v>
      </c>
      <c r="L645">
        <v>142527.57000000009</v>
      </c>
      <c r="Q645">
        <v>15514667</v>
      </c>
      <c r="R645" t="s">
        <v>213</v>
      </c>
      <c r="S645" t="s">
        <v>651</v>
      </c>
    </row>
    <row r="646" spans="1:19" ht="15" hidden="1">
      <c r="A646" t="s">
        <v>947</v>
      </c>
      <c r="B646" s="7" t="s">
        <v>65</v>
      </c>
      <c r="I646">
        <v>332435.25999999989</v>
      </c>
      <c r="J646">
        <v>0</v>
      </c>
      <c r="K646">
        <v>29919.319999999992</v>
      </c>
      <c r="L646">
        <v>29919.319999999992</v>
      </c>
      <c r="Q646">
        <v>2781485</v>
      </c>
      <c r="R646" t="s">
        <v>213</v>
      </c>
      <c r="S646" t="s">
        <v>651</v>
      </c>
    </row>
    <row r="647" spans="1:19" ht="15" hidden="1">
      <c r="A647" t="s">
        <v>947</v>
      </c>
      <c r="B647" s="7" t="s">
        <v>211</v>
      </c>
      <c r="I647">
        <v>199347.52</v>
      </c>
      <c r="J647">
        <v>0</v>
      </c>
      <c r="K647">
        <v>17941.32</v>
      </c>
      <c r="L647">
        <v>17941.32</v>
      </c>
      <c r="Q647">
        <v>2042486</v>
      </c>
      <c r="R647" t="s">
        <v>213</v>
      </c>
      <c r="S647" t="s">
        <v>651</v>
      </c>
    </row>
    <row r="648" spans="1:19" ht="15" hidden="1">
      <c r="A648" t="s">
        <v>947</v>
      </c>
      <c r="B648" s="7" t="s">
        <v>160</v>
      </c>
      <c r="I648">
        <v>290467.35999999981</v>
      </c>
      <c r="J648">
        <v>0</v>
      </c>
      <c r="K648">
        <v>26142.18</v>
      </c>
      <c r="L648">
        <v>26142.18</v>
      </c>
      <c r="Q648">
        <v>2978379</v>
      </c>
      <c r="R648" t="s">
        <v>213</v>
      </c>
      <c r="S648" t="s">
        <v>651</v>
      </c>
    </row>
    <row r="649" spans="1:19" ht="15" hidden="1">
      <c r="A649" t="s">
        <v>947</v>
      </c>
      <c r="B649" s="7" t="s">
        <v>123</v>
      </c>
      <c r="I649">
        <v>436668.08000000013</v>
      </c>
      <c r="J649">
        <v>0</v>
      </c>
      <c r="K649">
        <v>39300.18</v>
      </c>
      <c r="L649">
        <v>39300.18</v>
      </c>
      <c r="Q649">
        <v>4934844</v>
      </c>
      <c r="R649" t="s">
        <v>213</v>
      </c>
      <c r="S649" t="s">
        <v>651</v>
      </c>
    </row>
    <row r="650" spans="1:19" ht="15" hidden="1">
      <c r="A650" t="s">
        <v>947</v>
      </c>
      <c r="B650" s="7" t="s">
        <v>131</v>
      </c>
      <c r="I650">
        <v>1567975.9500000009</v>
      </c>
      <c r="J650">
        <v>0</v>
      </c>
      <c r="K650">
        <v>141117.95999999985</v>
      </c>
      <c r="L650">
        <v>141117.95999999985</v>
      </c>
      <c r="Q650">
        <v>15266752</v>
      </c>
      <c r="R650" t="s">
        <v>213</v>
      </c>
      <c r="S650" t="s">
        <v>651</v>
      </c>
    </row>
    <row r="651" spans="1:19" ht="15" hidden="1">
      <c r="A651" t="s">
        <v>947</v>
      </c>
      <c r="B651" s="7" t="s">
        <v>209</v>
      </c>
      <c r="I651">
        <v>284429.45</v>
      </c>
      <c r="J651">
        <v>0</v>
      </c>
      <c r="K651">
        <v>25598.670000000009</v>
      </c>
      <c r="L651">
        <v>25598.670000000009</v>
      </c>
      <c r="Q651">
        <v>3668939</v>
      </c>
      <c r="R651" t="s">
        <v>213</v>
      </c>
      <c r="S651" t="s">
        <v>651</v>
      </c>
    </row>
    <row r="652" spans="1:19" ht="15" hidden="1">
      <c r="A652" t="s">
        <v>947</v>
      </c>
      <c r="B652" s="7" t="s">
        <v>196</v>
      </c>
      <c r="I652">
        <v>461451.0400000001</v>
      </c>
      <c r="J652">
        <v>0</v>
      </c>
      <c r="K652">
        <v>41530.68</v>
      </c>
      <c r="L652">
        <v>41530.68</v>
      </c>
      <c r="Q652">
        <v>5076792</v>
      </c>
      <c r="R652" t="s">
        <v>213</v>
      </c>
      <c r="S652" t="s">
        <v>651</v>
      </c>
    </row>
    <row r="653" spans="1:19" ht="15" hidden="1">
      <c r="A653" t="s">
        <v>947</v>
      </c>
      <c r="B653" s="7" t="s">
        <v>111</v>
      </c>
      <c r="I653">
        <v>705323.81999999972</v>
      </c>
      <c r="J653">
        <v>0</v>
      </c>
      <c r="K653">
        <v>63479.369999999995</v>
      </c>
      <c r="L653">
        <v>63479.369999999995</v>
      </c>
      <c r="Q653">
        <v>7524648</v>
      </c>
      <c r="R653" t="s">
        <v>213</v>
      </c>
      <c r="S653" t="s">
        <v>651</v>
      </c>
    </row>
    <row r="654" spans="1:19" ht="15" hidden="1">
      <c r="A654" t="s">
        <v>947</v>
      </c>
      <c r="B654" s="7" t="s">
        <v>194</v>
      </c>
      <c r="I654">
        <v>206736.62000000011</v>
      </c>
      <c r="J654">
        <v>0</v>
      </c>
      <c r="K654">
        <v>18564.320000000003</v>
      </c>
      <c r="L654">
        <v>18564.320000000003</v>
      </c>
      <c r="Q654">
        <v>1811064</v>
      </c>
      <c r="R654" t="s">
        <v>213</v>
      </c>
      <c r="S654" t="s">
        <v>651</v>
      </c>
    </row>
    <row r="655" spans="1:19" ht="15" hidden="1">
      <c r="A655" t="s">
        <v>947</v>
      </c>
      <c r="B655" s="7" t="s">
        <v>203</v>
      </c>
      <c r="I655">
        <v>300144.49</v>
      </c>
      <c r="J655">
        <v>0</v>
      </c>
      <c r="K655">
        <v>27013.049999999996</v>
      </c>
      <c r="L655">
        <v>27013.049999999996</v>
      </c>
      <c r="Q655">
        <v>3035375</v>
      </c>
      <c r="R655" t="s">
        <v>213</v>
      </c>
      <c r="S655" t="s">
        <v>651</v>
      </c>
    </row>
    <row r="656" spans="1:19" ht="15" hidden="1">
      <c r="A656" t="s">
        <v>947</v>
      </c>
      <c r="B656" s="7" t="s">
        <v>69</v>
      </c>
      <c r="I656">
        <v>1000434.8199999997</v>
      </c>
      <c r="J656">
        <v>0</v>
      </c>
      <c r="K656">
        <v>89921.390000000058</v>
      </c>
      <c r="L656">
        <v>89921.390000000058</v>
      </c>
      <c r="Q656">
        <v>9276456</v>
      </c>
      <c r="R656" t="s">
        <v>213</v>
      </c>
      <c r="S656" t="s">
        <v>651</v>
      </c>
    </row>
    <row r="657" spans="1:19" ht="15" hidden="1">
      <c r="A657" t="s">
        <v>947</v>
      </c>
      <c r="B657" s="7" t="s">
        <v>193</v>
      </c>
      <c r="I657">
        <v>88075.339999999982</v>
      </c>
      <c r="J657">
        <v>0</v>
      </c>
      <c r="K657">
        <v>7926.7899999999963</v>
      </c>
      <c r="L657">
        <v>7926.7899999999963</v>
      </c>
      <c r="Q657">
        <v>875422</v>
      </c>
      <c r="R657" t="s">
        <v>213</v>
      </c>
      <c r="S657" t="s">
        <v>651</v>
      </c>
    </row>
    <row r="658" spans="1:19" ht="15" hidden="1">
      <c r="A658" t="s">
        <v>947</v>
      </c>
      <c r="B658" s="7" t="s">
        <v>32</v>
      </c>
      <c r="I658">
        <v>2146584.7500000009</v>
      </c>
      <c r="J658">
        <v>0</v>
      </c>
      <c r="K658">
        <v>193192.65999999995</v>
      </c>
      <c r="L658">
        <v>193192.65999999995</v>
      </c>
      <c r="Q658">
        <v>31055606</v>
      </c>
      <c r="R658" t="s">
        <v>213</v>
      </c>
      <c r="S658" t="s">
        <v>651</v>
      </c>
    </row>
    <row r="659" spans="1:19" ht="15" hidden="1">
      <c r="A659" t="s">
        <v>947</v>
      </c>
      <c r="B659" s="7" t="s">
        <v>201</v>
      </c>
      <c r="I659">
        <v>227989.66000000003</v>
      </c>
      <c r="J659">
        <v>0</v>
      </c>
      <c r="K659">
        <v>20519.159999999996</v>
      </c>
      <c r="L659">
        <v>20519.159999999996</v>
      </c>
      <c r="Q659">
        <v>2468208</v>
      </c>
      <c r="R659" t="s">
        <v>213</v>
      </c>
      <c r="S659" t="s">
        <v>651</v>
      </c>
    </row>
    <row r="660" spans="1:19" ht="15" hidden="1">
      <c r="A660" t="s">
        <v>947</v>
      </c>
      <c r="B660" s="7" t="s">
        <v>204</v>
      </c>
      <c r="I660">
        <v>217141.42</v>
      </c>
      <c r="J660">
        <v>0</v>
      </c>
      <c r="K660">
        <v>19542.740000000002</v>
      </c>
      <c r="L660">
        <v>19542.740000000002</v>
      </c>
      <c r="Q660">
        <v>1825977</v>
      </c>
      <c r="R660" t="s">
        <v>213</v>
      </c>
      <c r="S660" t="s">
        <v>651</v>
      </c>
    </row>
    <row r="661" spans="1:19" ht="15" hidden="1">
      <c r="A661" t="s">
        <v>947</v>
      </c>
      <c r="B661" s="7" t="s">
        <v>198</v>
      </c>
      <c r="I661">
        <v>174346.02999999994</v>
      </c>
      <c r="J661">
        <v>0</v>
      </c>
      <c r="K661">
        <v>15691.179999999998</v>
      </c>
      <c r="L661">
        <v>15691.179999999998</v>
      </c>
      <c r="Q661">
        <v>2121840</v>
      </c>
      <c r="R661" t="s">
        <v>213</v>
      </c>
      <c r="S661" t="s">
        <v>651</v>
      </c>
    </row>
    <row r="662" spans="1:19" ht="15" hidden="1">
      <c r="A662" t="s">
        <v>947</v>
      </c>
      <c r="B662" s="7" t="s">
        <v>45</v>
      </c>
      <c r="I662">
        <v>1090814.5499999991</v>
      </c>
      <c r="J662">
        <v>0</v>
      </c>
      <c r="K662">
        <v>97960.43000000008</v>
      </c>
      <c r="L662">
        <v>97960.43000000008</v>
      </c>
      <c r="Q662">
        <v>13417428</v>
      </c>
      <c r="R662" t="s">
        <v>213</v>
      </c>
      <c r="S662" t="s">
        <v>651</v>
      </c>
    </row>
    <row r="663" spans="1:19" ht="15" hidden="1">
      <c r="A663" t="s">
        <v>947</v>
      </c>
      <c r="B663" s="7" t="s">
        <v>197</v>
      </c>
      <c r="I663">
        <v>167966.28</v>
      </c>
      <c r="J663">
        <v>0</v>
      </c>
      <c r="K663">
        <v>15117.009999999995</v>
      </c>
      <c r="L663">
        <v>15117.009999999995</v>
      </c>
      <c r="Q663">
        <v>1906377</v>
      </c>
      <c r="R663" t="s">
        <v>213</v>
      </c>
      <c r="S663" t="s">
        <v>651</v>
      </c>
    </row>
    <row r="664" spans="1:19" ht="15" hidden="1">
      <c r="A664" t="s">
        <v>947</v>
      </c>
      <c r="B664" s="7" t="s">
        <v>202</v>
      </c>
      <c r="I664">
        <v>502875.52999999997</v>
      </c>
      <c r="J664">
        <v>0</v>
      </c>
      <c r="K664">
        <v>44110.830000000016</v>
      </c>
      <c r="L664">
        <v>44110.830000000016</v>
      </c>
      <c r="Q664">
        <v>6220240</v>
      </c>
      <c r="R664" t="s">
        <v>213</v>
      </c>
      <c r="S664" t="s">
        <v>651</v>
      </c>
    </row>
    <row r="665" spans="1:19" ht="15" hidden="1">
      <c r="A665" t="s">
        <v>947</v>
      </c>
      <c r="B665" s="7" t="s">
        <v>115</v>
      </c>
      <c r="I665">
        <v>289320.89</v>
      </c>
      <c r="J665">
        <v>0</v>
      </c>
      <c r="K665">
        <v>26038.940000000006</v>
      </c>
      <c r="L665">
        <v>26038.940000000006</v>
      </c>
      <c r="Q665">
        <v>3624845</v>
      </c>
      <c r="R665" t="s">
        <v>213</v>
      </c>
      <c r="S665" t="s">
        <v>651</v>
      </c>
    </row>
    <row r="666" spans="1:19" ht="15" hidden="1">
      <c r="A666" t="s">
        <v>947</v>
      </c>
      <c r="B666" s="7" t="s">
        <v>156</v>
      </c>
      <c r="I666">
        <v>109588.72</v>
      </c>
      <c r="J666">
        <v>0</v>
      </c>
      <c r="K666">
        <v>9863.0400000000009</v>
      </c>
      <c r="L666">
        <v>9863.0400000000009</v>
      </c>
      <c r="Q666">
        <v>1351237</v>
      </c>
      <c r="R666" t="s">
        <v>213</v>
      </c>
      <c r="S666" t="s">
        <v>651</v>
      </c>
    </row>
    <row r="667" spans="1:19" ht="15" hidden="1">
      <c r="A667" t="s">
        <v>947</v>
      </c>
      <c r="B667" s="7" t="s">
        <v>119</v>
      </c>
      <c r="I667">
        <v>614581.41999999981</v>
      </c>
      <c r="J667">
        <v>0</v>
      </c>
      <c r="K667">
        <v>55212.650000000023</v>
      </c>
      <c r="L667">
        <v>55212.650000000023</v>
      </c>
      <c r="Q667">
        <v>7177903</v>
      </c>
      <c r="R667" t="s">
        <v>213</v>
      </c>
      <c r="S667" t="s">
        <v>651</v>
      </c>
    </row>
    <row r="668" spans="1:19" ht="15" hidden="1">
      <c r="A668" t="s">
        <v>947</v>
      </c>
      <c r="B668" s="7" t="s">
        <v>207</v>
      </c>
      <c r="I668">
        <v>185701.36999999997</v>
      </c>
      <c r="J668">
        <v>0</v>
      </c>
      <c r="K668">
        <v>16713.169999999998</v>
      </c>
      <c r="L668">
        <v>16713.169999999998</v>
      </c>
      <c r="Q668">
        <v>2823204</v>
      </c>
      <c r="R668" t="s">
        <v>213</v>
      </c>
      <c r="S668" t="s">
        <v>651</v>
      </c>
    </row>
    <row r="669" spans="1:19" ht="15" hidden="1">
      <c r="A669" t="s">
        <v>947</v>
      </c>
      <c r="B669" s="7" t="s">
        <v>25</v>
      </c>
      <c r="I669">
        <v>3832767.0900000026</v>
      </c>
      <c r="J669">
        <v>0</v>
      </c>
      <c r="K669">
        <v>343482.66999999987</v>
      </c>
      <c r="L669">
        <v>343482.66999999987</v>
      </c>
      <c r="Q669">
        <v>36761582</v>
      </c>
      <c r="R669" t="s">
        <v>213</v>
      </c>
      <c r="S669" t="s">
        <v>651</v>
      </c>
    </row>
    <row r="670" spans="1:19" ht="15" hidden="1">
      <c r="A670" t="s">
        <v>947</v>
      </c>
      <c r="B670" s="7" t="s">
        <v>164</v>
      </c>
      <c r="I670">
        <v>210810.59000000003</v>
      </c>
      <c r="J670">
        <v>0</v>
      </c>
      <c r="K670">
        <v>18972.98</v>
      </c>
      <c r="L670">
        <v>18972.98</v>
      </c>
      <c r="Q670">
        <v>2638741</v>
      </c>
      <c r="R670" t="s">
        <v>213</v>
      </c>
      <c r="S670" t="s">
        <v>651</v>
      </c>
    </row>
    <row r="671" spans="1:19" ht="15" hidden="1">
      <c r="A671" t="s">
        <v>947</v>
      </c>
      <c r="B671" s="7" t="s">
        <v>127</v>
      </c>
      <c r="I671">
        <v>1312372.3700000013</v>
      </c>
      <c r="J671">
        <v>0</v>
      </c>
      <c r="K671">
        <v>116333.45000000004</v>
      </c>
      <c r="L671">
        <v>116333.45000000004</v>
      </c>
      <c r="Q671">
        <v>13520388</v>
      </c>
      <c r="R671" t="s">
        <v>213</v>
      </c>
      <c r="S671" t="s">
        <v>651</v>
      </c>
    </row>
    <row r="672" spans="1:19" ht="15" hidden="1">
      <c r="A672" t="s">
        <v>947</v>
      </c>
      <c r="B672" s="7" t="s">
        <v>200</v>
      </c>
      <c r="I672">
        <v>689432.65999999968</v>
      </c>
      <c r="J672">
        <v>0</v>
      </c>
      <c r="K672">
        <v>61997.759999999995</v>
      </c>
      <c r="L672">
        <v>61997.759999999995</v>
      </c>
      <c r="Q672">
        <v>6421398</v>
      </c>
      <c r="R672" t="s">
        <v>213</v>
      </c>
      <c r="S672" t="s">
        <v>651</v>
      </c>
    </row>
    <row r="673" spans="1:19" ht="15" hidden="1">
      <c r="A673" t="s">
        <v>947</v>
      </c>
      <c r="B673" s="7" t="s">
        <v>9</v>
      </c>
      <c r="I673">
        <v>589152.59</v>
      </c>
      <c r="J673">
        <v>0</v>
      </c>
      <c r="K673">
        <v>53023.760000000009</v>
      </c>
      <c r="L673">
        <v>53023.760000000009</v>
      </c>
      <c r="Q673">
        <v>6984157</v>
      </c>
      <c r="R673" t="s">
        <v>213</v>
      </c>
      <c r="S673" t="s">
        <v>651</v>
      </c>
    </row>
    <row r="674" spans="1:19" ht="15" hidden="1">
      <c r="A674" t="s">
        <v>947</v>
      </c>
      <c r="B674" s="7" t="s">
        <v>205</v>
      </c>
      <c r="I674">
        <v>293508.25999999989</v>
      </c>
      <c r="J674">
        <v>0</v>
      </c>
      <c r="K674">
        <v>26212.059999999994</v>
      </c>
      <c r="L674">
        <v>26212.059999999994</v>
      </c>
      <c r="Q674">
        <v>4865976</v>
      </c>
      <c r="R674" t="s">
        <v>213</v>
      </c>
      <c r="S674" t="s">
        <v>651</v>
      </c>
    </row>
    <row r="675" spans="1:19" ht="15" hidden="1">
      <c r="A675" t="s">
        <v>947</v>
      </c>
      <c r="B675" s="7" t="s">
        <v>210</v>
      </c>
      <c r="I675">
        <v>296594.76000000013</v>
      </c>
      <c r="J675">
        <v>0</v>
      </c>
      <c r="K675">
        <v>26693.609999999986</v>
      </c>
      <c r="L675">
        <v>26693.609999999986</v>
      </c>
      <c r="Q675">
        <v>2948166</v>
      </c>
      <c r="R675" t="s">
        <v>213</v>
      </c>
      <c r="S675" t="s">
        <v>651</v>
      </c>
    </row>
    <row r="676" spans="1:19" ht="15" hidden="1">
      <c r="A676" t="s">
        <v>947</v>
      </c>
      <c r="B676" s="7" t="s">
        <v>199</v>
      </c>
      <c r="I676">
        <v>831759.40000000014</v>
      </c>
      <c r="J676">
        <v>0</v>
      </c>
      <c r="K676">
        <v>74858.449999999983</v>
      </c>
      <c r="L676">
        <v>74858.449999999983</v>
      </c>
      <c r="Q676">
        <v>8172007</v>
      </c>
      <c r="R676" t="s">
        <v>213</v>
      </c>
      <c r="S676" t="s">
        <v>651</v>
      </c>
    </row>
    <row r="677" spans="1:19" ht="24" hidden="1">
      <c r="A677" t="s">
        <v>947</v>
      </c>
      <c r="B677" s="2" t="s">
        <v>0</v>
      </c>
      <c r="C677" s="2">
        <v>182009759</v>
      </c>
      <c r="D677" s="2" t="s">
        <v>206</v>
      </c>
      <c r="E677" s="2" t="s">
        <v>306</v>
      </c>
      <c r="F677" s="3">
        <v>45202</v>
      </c>
      <c r="G677" s="2" t="s">
        <v>652</v>
      </c>
      <c r="H677" s="2">
        <v>998631</v>
      </c>
      <c r="I677" s="2">
        <v>3825</v>
      </c>
      <c r="K677" s="2">
        <v>344.25</v>
      </c>
      <c r="L677" s="2">
        <v>344.25</v>
      </c>
      <c r="M677" s="2">
        <v>0</v>
      </c>
      <c r="N677" s="2">
        <v>688.5</v>
      </c>
      <c r="O677" s="2">
        <v>0</v>
      </c>
      <c r="P677" s="2">
        <v>688.5</v>
      </c>
      <c r="Q677" s="2">
        <v>67507</v>
      </c>
      <c r="R677" s="2" t="s">
        <v>4</v>
      </c>
      <c r="S677" t="s">
        <v>729</v>
      </c>
    </row>
    <row r="678" spans="1:19" ht="60" hidden="1">
      <c r="A678" t="s">
        <v>947</v>
      </c>
      <c r="B678" s="2" t="s">
        <v>0</v>
      </c>
      <c r="C678" s="2">
        <v>208041295</v>
      </c>
      <c r="D678" s="2" t="s">
        <v>1</v>
      </c>
      <c r="E678" s="2" t="s">
        <v>2</v>
      </c>
      <c r="F678" s="3">
        <v>45216</v>
      </c>
      <c r="G678" s="2" t="s">
        <v>653</v>
      </c>
      <c r="H678" s="2">
        <v>998631</v>
      </c>
      <c r="I678" s="2">
        <v>2868.75</v>
      </c>
      <c r="K678" s="2">
        <v>258.19</v>
      </c>
      <c r="L678" s="2">
        <v>258.19</v>
      </c>
      <c r="M678" s="2">
        <v>0</v>
      </c>
      <c r="N678" s="2">
        <v>516.38</v>
      </c>
      <c r="O678" s="2">
        <v>0</v>
      </c>
      <c r="P678" s="2">
        <v>516.38</v>
      </c>
      <c r="Q678" s="2">
        <v>126607</v>
      </c>
      <c r="R678" s="2" t="s">
        <v>4</v>
      </c>
      <c r="S678" t="s">
        <v>729</v>
      </c>
    </row>
    <row r="679" spans="1:19" ht="24" hidden="1">
      <c r="A679" t="s">
        <v>947</v>
      </c>
      <c r="B679" s="2" t="s">
        <v>190</v>
      </c>
      <c r="C679" s="2">
        <v>150241804</v>
      </c>
      <c r="D679" s="2" t="s">
        <v>514</v>
      </c>
      <c r="E679" s="2" t="s">
        <v>515</v>
      </c>
      <c r="F679" s="3">
        <v>45208</v>
      </c>
      <c r="G679" s="2" t="s">
        <v>654</v>
      </c>
      <c r="H679" s="2">
        <v>998631</v>
      </c>
      <c r="I679" s="2">
        <v>4469.13</v>
      </c>
      <c r="K679" s="2">
        <v>402.22</v>
      </c>
      <c r="L679" s="2">
        <v>402.22</v>
      </c>
      <c r="M679" s="2">
        <v>0</v>
      </c>
      <c r="N679" s="2">
        <v>804.44</v>
      </c>
      <c r="O679" s="2">
        <v>0</v>
      </c>
      <c r="P679" s="2">
        <v>804.44</v>
      </c>
      <c r="Q679" s="2">
        <v>12533</v>
      </c>
      <c r="R679" s="2" t="s">
        <v>4</v>
      </c>
      <c r="S679" t="s">
        <v>729</v>
      </c>
    </row>
    <row r="680" spans="1:19" ht="72" hidden="1">
      <c r="A680" t="s">
        <v>947</v>
      </c>
      <c r="B680" s="2" t="s">
        <v>190</v>
      </c>
      <c r="C680" s="2">
        <v>730012628</v>
      </c>
      <c r="D680" s="2" t="s">
        <v>655</v>
      </c>
      <c r="E680" s="2" t="s">
        <v>656</v>
      </c>
      <c r="F680" s="3">
        <v>45209</v>
      </c>
      <c r="G680" s="2" t="s">
        <v>657</v>
      </c>
      <c r="H680" s="2">
        <v>998631</v>
      </c>
      <c r="I680" s="2">
        <v>7838.19</v>
      </c>
      <c r="K680" s="2">
        <v>705.44</v>
      </c>
      <c r="L680" s="2">
        <v>705.44</v>
      </c>
      <c r="M680" s="2">
        <v>0</v>
      </c>
      <c r="N680" s="2">
        <v>1410.88</v>
      </c>
      <c r="O680" s="2">
        <v>0</v>
      </c>
      <c r="P680" s="2">
        <v>1410.88</v>
      </c>
      <c r="Q680" s="2">
        <v>72839</v>
      </c>
      <c r="R680" s="2" t="s">
        <v>4</v>
      </c>
      <c r="S680" t="s">
        <v>729</v>
      </c>
    </row>
    <row r="681" spans="1:19" ht="24" hidden="1">
      <c r="A681" t="s">
        <v>947</v>
      </c>
      <c r="B681" s="2" t="s">
        <v>190</v>
      </c>
      <c r="C681" s="2">
        <v>100001524</v>
      </c>
      <c r="D681" s="2" t="s">
        <v>191</v>
      </c>
      <c r="E681" s="2" t="s">
        <v>308</v>
      </c>
      <c r="F681" s="3">
        <v>45225</v>
      </c>
      <c r="G681" s="2" t="s">
        <v>658</v>
      </c>
      <c r="H681" s="2">
        <v>998631</v>
      </c>
      <c r="I681" s="2">
        <v>2252.16</v>
      </c>
      <c r="K681" s="2">
        <v>202.69</v>
      </c>
      <c r="L681" s="2">
        <v>202.69</v>
      </c>
      <c r="M681" s="2">
        <v>0</v>
      </c>
      <c r="N681" s="2">
        <v>405.38</v>
      </c>
      <c r="O681" s="2">
        <v>0</v>
      </c>
      <c r="P681" s="2">
        <v>405.38</v>
      </c>
      <c r="Q681" s="2">
        <v>11062</v>
      </c>
      <c r="R681" s="2" t="s">
        <v>4</v>
      </c>
      <c r="S681" t="s">
        <v>729</v>
      </c>
    </row>
    <row r="682" spans="1:19" ht="84" hidden="1">
      <c r="A682" t="s">
        <v>947</v>
      </c>
      <c r="B682" s="2" t="s">
        <v>5</v>
      </c>
      <c r="C682" s="2">
        <v>1050031565</v>
      </c>
      <c r="D682" s="2" t="s">
        <v>312</v>
      </c>
      <c r="E682" s="2" t="s">
        <v>313</v>
      </c>
      <c r="F682" s="3">
        <v>45200</v>
      </c>
      <c r="G682" s="2" t="s">
        <v>659</v>
      </c>
      <c r="H682" s="2">
        <v>998631</v>
      </c>
      <c r="I682" s="2">
        <v>296.20999999999998</v>
      </c>
      <c r="K682" s="2">
        <v>26.66</v>
      </c>
      <c r="L682" s="2">
        <v>26.66</v>
      </c>
      <c r="M682" s="2">
        <v>0</v>
      </c>
      <c r="N682" s="2">
        <v>53.32</v>
      </c>
      <c r="O682" s="2">
        <v>0</v>
      </c>
      <c r="P682" s="2">
        <v>53.32</v>
      </c>
      <c r="Q682" s="2">
        <v>350</v>
      </c>
      <c r="R682" s="2" t="s">
        <v>4</v>
      </c>
      <c r="S682" t="s">
        <v>729</v>
      </c>
    </row>
    <row r="683" spans="1:19" ht="36" hidden="1">
      <c r="A683" t="s">
        <v>947</v>
      </c>
      <c r="B683" s="2" t="s">
        <v>5</v>
      </c>
      <c r="C683" s="2">
        <v>105008650</v>
      </c>
      <c r="D683" s="2" t="s">
        <v>6</v>
      </c>
      <c r="E683" s="2" t="s">
        <v>7</v>
      </c>
      <c r="F683" s="3">
        <v>45208</v>
      </c>
      <c r="G683" s="2" t="s">
        <v>660</v>
      </c>
      <c r="H683" s="2">
        <v>998631</v>
      </c>
      <c r="I683" s="2">
        <v>22709.79</v>
      </c>
      <c r="K683" s="2">
        <v>2043.88</v>
      </c>
      <c r="L683" s="2">
        <v>2043.88</v>
      </c>
      <c r="M683" s="2">
        <v>0</v>
      </c>
      <c r="N683" s="2">
        <v>4087.76</v>
      </c>
      <c r="O683" s="2">
        <v>0</v>
      </c>
      <c r="P683" s="2">
        <v>4087.76</v>
      </c>
      <c r="Q683" s="2">
        <v>209137</v>
      </c>
      <c r="R683" s="2" t="s">
        <v>4</v>
      </c>
      <c r="S683" t="s">
        <v>729</v>
      </c>
    </row>
    <row r="684" spans="1:19" ht="36" hidden="1">
      <c r="A684" t="s">
        <v>947</v>
      </c>
      <c r="B684" s="2" t="s">
        <v>5</v>
      </c>
      <c r="C684" s="2">
        <v>139001610</v>
      </c>
      <c r="D684" s="2" t="s">
        <v>518</v>
      </c>
      <c r="E684" s="2" t="s">
        <v>519</v>
      </c>
      <c r="F684" s="3">
        <v>45205</v>
      </c>
      <c r="G684" s="2" t="s">
        <v>661</v>
      </c>
      <c r="H684" s="2">
        <v>998631</v>
      </c>
      <c r="I684" s="2">
        <v>10687.05</v>
      </c>
      <c r="K684" s="2">
        <v>961.83</v>
      </c>
      <c r="L684" s="2">
        <v>961.83</v>
      </c>
      <c r="M684" s="2">
        <v>0</v>
      </c>
      <c r="N684" s="2">
        <v>1923.66</v>
      </c>
      <c r="O684" s="2">
        <v>0</v>
      </c>
      <c r="P684" s="2">
        <v>1923.66</v>
      </c>
      <c r="Q684" s="2">
        <v>102949</v>
      </c>
      <c r="R684" s="2" t="s">
        <v>4</v>
      </c>
      <c r="S684" t="s">
        <v>729</v>
      </c>
    </row>
    <row r="685" spans="1:19" ht="48" hidden="1">
      <c r="A685" t="s">
        <v>947</v>
      </c>
      <c r="B685" s="2" t="s">
        <v>9</v>
      </c>
      <c r="C685" s="2">
        <v>315005581</v>
      </c>
      <c r="D685" s="2" t="s">
        <v>10</v>
      </c>
      <c r="E685" s="2" t="s">
        <v>11</v>
      </c>
      <c r="F685" s="3">
        <v>45211</v>
      </c>
      <c r="G685" s="2" t="s">
        <v>662</v>
      </c>
      <c r="H685" s="2">
        <v>998631</v>
      </c>
      <c r="I685" s="2">
        <v>4262.58</v>
      </c>
      <c r="K685" s="2">
        <v>383.63</v>
      </c>
      <c r="L685" s="2">
        <v>383.63</v>
      </c>
      <c r="M685" s="2">
        <v>0</v>
      </c>
      <c r="N685" s="2">
        <v>767.26</v>
      </c>
      <c r="O685" s="2">
        <v>0</v>
      </c>
      <c r="P685" s="2">
        <v>767.26</v>
      </c>
      <c r="Q685" s="2">
        <v>12198</v>
      </c>
      <c r="R685" s="2" t="s">
        <v>4</v>
      </c>
      <c r="S685" t="s">
        <v>729</v>
      </c>
    </row>
    <row r="686" spans="1:19" ht="24" hidden="1">
      <c r="A686" t="s">
        <v>947</v>
      </c>
      <c r="B686" s="2" t="s">
        <v>13</v>
      </c>
      <c r="C686" s="2">
        <v>530031274</v>
      </c>
      <c r="D686" s="2" t="s">
        <v>20</v>
      </c>
      <c r="E686" s="2" t="s">
        <v>21</v>
      </c>
      <c r="F686" s="3">
        <v>45215</v>
      </c>
      <c r="G686" s="2" t="s">
        <v>663</v>
      </c>
      <c r="H686" s="2">
        <v>998631</v>
      </c>
      <c r="I686" s="2">
        <v>8382.8700000000008</v>
      </c>
      <c r="K686" s="2">
        <v>754.46</v>
      </c>
      <c r="L686" s="2">
        <v>754.46</v>
      </c>
      <c r="M686" s="2">
        <v>0</v>
      </c>
      <c r="N686" s="2">
        <v>1508.92</v>
      </c>
      <c r="O686" s="2">
        <v>0</v>
      </c>
      <c r="P686" s="2">
        <v>1508.92</v>
      </c>
      <c r="Q686" s="2">
        <v>282285</v>
      </c>
      <c r="R686" s="2" t="s">
        <v>4</v>
      </c>
      <c r="S686" t="s">
        <v>729</v>
      </c>
    </row>
    <row r="687" spans="1:19" ht="48" hidden="1">
      <c r="A687" t="s">
        <v>947</v>
      </c>
      <c r="B687" s="2" t="s">
        <v>13</v>
      </c>
      <c r="C687" s="2">
        <v>530031287</v>
      </c>
      <c r="D687" s="2" t="s">
        <v>23</v>
      </c>
      <c r="E687" s="2" t="s">
        <v>21</v>
      </c>
      <c r="F687" s="3">
        <v>45215</v>
      </c>
      <c r="G687" s="2" t="s">
        <v>664</v>
      </c>
      <c r="H687" s="2">
        <v>998631</v>
      </c>
      <c r="I687" s="2">
        <v>8450.19</v>
      </c>
      <c r="K687" s="2">
        <v>760.52</v>
      </c>
      <c r="L687" s="2">
        <v>760.52</v>
      </c>
      <c r="M687" s="2">
        <v>0</v>
      </c>
      <c r="N687" s="2">
        <v>1521.04</v>
      </c>
      <c r="O687" s="2">
        <v>0</v>
      </c>
      <c r="P687" s="2">
        <v>1521.04</v>
      </c>
      <c r="Q687" s="2">
        <v>205761</v>
      </c>
      <c r="R687" s="2" t="s">
        <v>4</v>
      </c>
      <c r="S687" t="s">
        <v>729</v>
      </c>
    </row>
    <row r="688" spans="1:19" ht="24" hidden="1">
      <c r="A688" t="s">
        <v>947</v>
      </c>
      <c r="B688" s="2" t="s">
        <v>13</v>
      </c>
      <c r="C688" s="2">
        <v>260016987</v>
      </c>
      <c r="D688" s="2" t="s">
        <v>595</v>
      </c>
      <c r="E688" s="2" t="s">
        <v>596</v>
      </c>
      <c r="F688" s="3">
        <v>45222</v>
      </c>
      <c r="G688" s="2" t="s">
        <v>665</v>
      </c>
      <c r="H688" s="2">
        <v>998631</v>
      </c>
      <c r="I688" s="2">
        <v>345.47</v>
      </c>
      <c r="K688" s="2">
        <v>31.09</v>
      </c>
      <c r="L688" s="2">
        <v>31.09</v>
      </c>
      <c r="M688" s="2">
        <v>0</v>
      </c>
      <c r="N688" s="2">
        <v>62.18</v>
      </c>
      <c r="O688" s="2">
        <v>0</v>
      </c>
      <c r="P688" s="2">
        <v>62.18</v>
      </c>
      <c r="Q688" s="2">
        <v>979</v>
      </c>
      <c r="R688" s="2" t="s">
        <v>4</v>
      </c>
      <c r="S688" t="s">
        <v>729</v>
      </c>
    </row>
    <row r="689" spans="1:19" ht="48" hidden="1">
      <c r="A689" t="s">
        <v>947</v>
      </c>
      <c r="B689" s="2" t="s">
        <v>13</v>
      </c>
      <c r="C689" s="2">
        <v>260016849</v>
      </c>
      <c r="D689" s="2" t="s">
        <v>14</v>
      </c>
      <c r="E689" s="2" t="s">
        <v>15</v>
      </c>
      <c r="F689" s="3">
        <v>45212</v>
      </c>
      <c r="G689" s="2" t="s">
        <v>666</v>
      </c>
      <c r="H689" s="2">
        <v>998631</v>
      </c>
      <c r="I689" s="2">
        <v>10993.05</v>
      </c>
      <c r="K689" s="2">
        <v>989.37</v>
      </c>
      <c r="L689" s="2">
        <v>989.37</v>
      </c>
      <c r="M689" s="2">
        <v>0</v>
      </c>
      <c r="N689" s="2">
        <v>1978.74</v>
      </c>
      <c r="O689" s="2">
        <v>0</v>
      </c>
      <c r="P689" s="2">
        <v>1978.74</v>
      </c>
      <c r="Q689" s="2">
        <v>74940</v>
      </c>
      <c r="R689" s="2" t="s">
        <v>4</v>
      </c>
      <c r="S689" t="s">
        <v>729</v>
      </c>
    </row>
    <row r="690" spans="1:19" ht="36" hidden="1">
      <c r="A690" t="s">
        <v>947</v>
      </c>
      <c r="B690" s="2" t="s">
        <v>13</v>
      </c>
      <c r="C690" s="2">
        <v>45005201</v>
      </c>
      <c r="D690" s="2" t="s">
        <v>17</v>
      </c>
      <c r="E690" s="2" t="s">
        <v>18</v>
      </c>
      <c r="F690" s="3">
        <v>45215</v>
      </c>
      <c r="G690" s="2" t="s">
        <v>667</v>
      </c>
      <c r="H690" s="2">
        <v>998631</v>
      </c>
      <c r="I690" s="2">
        <v>16193.52</v>
      </c>
      <c r="K690" s="2">
        <v>1457.42</v>
      </c>
      <c r="L690" s="2">
        <v>1457.42</v>
      </c>
      <c r="M690" s="2">
        <v>0</v>
      </c>
      <c r="N690" s="2">
        <v>2914.84</v>
      </c>
      <c r="O690" s="2">
        <v>0</v>
      </c>
      <c r="P690" s="2">
        <v>2914.84</v>
      </c>
      <c r="Q690" s="2">
        <v>45799</v>
      </c>
      <c r="R690" s="2" t="s">
        <v>4</v>
      </c>
      <c r="S690" t="s">
        <v>729</v>
      </c>
    </row>
    <row r="691" spans="1:19" ht="24" hidden="1">
      <c r="A691" t="s">
        <v>947</v>
      </c>
      <c r="B691" s="2" t="s">
        <v>13</v>
      </c>
      <c r="C691" s="2">
        <v>260016980</v>
      </c>
      <c r="D691" s="2" t="s">
        <v>595</v>
      </c>
      <c r="E691" s="2" t="s">
        <v>596</v>
      </c>
      <c r="F691" s="3">
        <v>45222</v>
      </c>
      <c r="G691" s="2" t="s">
        <v>668</v>
      </c>
      <c r="H691" s="2">
        <v>998631</v>
      </c>
      <c r="I691" s="2">
        <v>345.47</v>
      </c>
      <c r="K691" s="2">
        <v>31.09</v>
      </c>
      <c r="L691" s="2">
        <v>31.09</v>
      </c>
      <c r="M691" s="2">
        <v>0</v>
      </c>
      <c r="N691" s="2">
        <v>62.18</v>
      </c>
      <c r="O691" s="2">
        <v>0</v>
      </c>
      <c r="P691" s="2">
        <v>62.18</v>
      </c>
      <c r="Q691" s="2">
        <v>408</v>
      </c>
      <c r="R691" s="2" t="s">
        <v>4</v>
      </c>
      <c r="S691" t="s">
        <v>729</v>
      </c>
    </row>
    <row r="692" spans="1:19" ht="36" hidden="1">
      <c r="A692" t="s">
        <v>947</v>
      </c>
      <c r="B692" s="2" t="s">
        <v>25</v>
      </c>
      <c r="C692" s="2">
        <v>166008270</v>
      </c>
      <c r="D692" s="2" t="s">
        <v>26</v>
      </c>
      <c r="E692" s="2" t="s">
        <v>27</v>
      </c>
      <c r="F692" s="3">
        <v>45212</v>
      </c>
      <c r="G692" s="2" t="s">
        <v>669</v>
      </c>
      <c r="H692" s="2">
        <v>998631</v>
      </c>
      <c r="I692" s="2">
        <v>18506.88</v>
      </c>
      <c r="K692" s="2">
        <v>1665.62</v>
      </c>
      <c r="L692" s="2">
        <v>1665.62</v>
      </c>
      <c r="M692" s="2">
        <v>0</v>
      </c>
      <c r="N692" s="2">
        <v>3331.24</v>
      </c>
      <c r="O692" s="2">
        <v>0</v>
      </c>
      <c r="P692" s="2">
        <v>3331.24</v>
      </c>
      <c r="Q692" s="2">
        <v>202142</v>
      </c>
      <c r="R692" s="2" t="s">
        <v>4</v>
      </c>
      <c r="S692" t="s">
        <v>729</v>
      </c>
    </row>
    <row r="693" spans="1:19" ht="36" hidden="1">
      <c r="A693" t="s">
        <v>947</v>
      </c>
      <c r="B693" s="2" t="s">
        <v>25</v>
      </c>
      <c r="C693" s="2">
        <v>2140022347</v>
      </c>
      <c r="D693" s="2" t="s">
        <v>670</v>
      </c>
      <c r="E693" s="2" t="s">
        <v>671</v>
      </c>
      <c r="F693" s="3">
        <v>45209</v>
      </c>
      <c r="G693" s="2" t="s">
        <v>672</v>
      </c>
      <c r="H693" s="2">
        <v>998631</v>
      </c>
      <c r="I693" s="2">
        <v>2775.42</v>
      </c>
      <c r="K693" s="2">
        <v>249.79</v>
      </c>
      <c r="L693" s="2">
        <v>249.79</v>
      </c>
      <c r="M693" s="2">
        <v>0</v>
      </c>
      <c r="N693" s="2">
        <v>499.58</v>
      </c>
      <c r="O693" s="2">
        <v>0</v>
      </c>
      <c r="P693" s="2">
        <v>499.58</v>
      </c>
      <c r="Q693" s="2">
        <v>222991</v>
      </c>
      <c r="R693" s="2" t="s">
        <v>4</v>
      </c>
      <c r="S693" t="s">
        <v>729</v>
      </c>
    </row>
    <row r="694" spans="1:19" ht="36" hidden="1">
      <c r="A694" t="s">
        <v>947</v>
      </c>
      <c r="B694" s="2" t="s">
        <v>25</v>
      </c>
      <c r="C694" s="2">
        <v>1710061725</v>
      </c>
      <c r="D694" s="2" t="s">
        <v>29</v>
      </c>
      <c r="E694" s="2" t="s">
        <v>30</v>
      </c>
      <c r="F694" s="3">
        <v>45213</v>
      </c>
      <c r="G694" s="2" t="s">
        <v>673</v>
      </c>
      <c r="H694" s="2">
        <v>998631</v>
      </c>
      <c r="I694" s="2">
        <v>20102.669999999998</v>
      </c>
      <c r="K694" s="2">
        <v>1809.24</v>
      </c>
      <c r="L694" s="2">
        <v>1809.24</v>
      </c>
      <c r="M694" s="2">
        <v>0</v>
      </c>
      <c r="N694" s="2">
        <v>3618.48</v>
      </c>
      <c r="O694" s="2">
        <v>0</v>
      </c>
      <c r="P694" s="2">
        <v>3618.48</v>
      </c>
      <c r="Q694" s="2">
        <v>56001</v>
      </c>
      <c r="R694" s="2" t="s">
        <v>4</v>
      </c>
      <c r="S694" t="s">
        <v>729</v>
      </c>
    </row>
    <row r="695" spans="1:19" ht="36" hidden="1">
      <c r="A695" t="s">
        <v>947</v>
      </c>
      <c r="B695" s="2" t="s">
        <v>32</v>
      </c>
      <c r="C695" s="2">
        <v>2780032473</v>
      </c>
      <c r="D695" s="2" t="s">
        <v>36</v>
      </c>
      <c r="E695" s="2" t="s">
        <v>37</v>
      </c>
      <c r="F695" s="3">
        <v>45215</v>
      </c>
      <c r="G695" s="2" t="s">
        <v>674</v>
      </c>
      <c r="H695" s="2">
        <v>998631</v>
      </c>
      <c r="I695" s="2">
        <v>17920.89</v>
      </c>
      <c r="K695" s="2">
        <v>1612.88</v>
      </c>
      <c r="L695" s="2">
        <v>1612.88</v>
      </c>
      <c r="M695" s="2">
        <v>0</v>
      </c>
      <c r="N695" s="2">
        <v>3225.76</v>
      </c>
      <c r="O695" s="2">
        <v>0</v>
      </c>
      <c r="P695" s="2">
        <v>3225.76</v>
      </c>
      <c r="Q695" s="2">
        <v>408984</v>
      </c>
      <c r="R695" s="2" t="s">
        <v>4</v>
      </c>
      <c r="S695" t="s">
        <v>729</v>
      </c>
    </row>
    <row r="696" spans="1:19" ht="36" hidden="1">
      <c r="A696" t="s">
        <v>947</v>
      </c>
      <c r="B696" s="2" t="s">
        <v>32</v>
      </c>
      <c r="C696" s="2">
        <v>2450042323</v>
      </c>
      <c r="D696" s="2" t="s">
        <v>529</v>
      </c>
      <c r="E696" s="2" t="s">
        <v>530</v>
      </c>
      <c r="F696" s="3">
        <v>45216</v>
      </c>
      <c r="G696" s="2" t="s">
        <v>675</v>
      </c>
      <c r="H696" s="2">
        <v>998631</v>
      </c>
      <c r="I696" s="2">
        <v>22207.95</v>
      </c>
      <c r="K696" s="2">
        <v>1998.72</v>
      </c>
      <c r="L696" s="2">
        <v>1998.72</v>
      </c>
      <c r="M696" s="2">
        <v>0</v>
      </c>
      <c r="N696" s="2">
        <v>3997.44</v>
      </c>
      <c r="O696" s="2">
        <v>0</v>
      </c>
      <c r="P696" s="2">
        <v>3997.44</v>
      </c>
      <c r="Q696" s="2">
        <v>334404</v>
      </c>
      <c r="R696" s="2" t="s">
        <v>4</v>
      </c>
      <c r="S696" t="s">
        <v>729</v>
      </c>
    </row>
    <row r="697" spans="1:19" ht="36" hidden="1">
      <c r="A697" t="s">
        <v>947</v>
      </c>
      <c r="B697" s="2" t="s">
        <v>32</v>
      </c>
      <c r="C697" s="2">
        <v>810011383</v>
      </c>
      <c r="D697" s="2" t="s">
        <v>39</v>
      </c>
      <c r="E697" s="2" t="s">
        <v>40</v>
      </c>
      <c r="F697" s="3">
        <v>45215</v>
      </c>
      <c r="G697" s="2" t="s">
        <v>676</v>
      </c>
      <c r="H697" s="2">
        <v>998631</v>
      </c>
      <c r="I697" s="2">
        <v>22139.1</v>
      </c>
      <c r="K697" s="2">
        <v>1992.52</v>
      </c>
      <c r="L697" s="2">
        <v>1992.52</v>
      </c>
      <c r="M697" s="2">
        <v>0</v>
      </c>
      <c r="N697" s="2">
        <v>3985.04</v>
      </c>
      <c r="O697" s="2">
        <v>0</v>
      </c>
      <c r="P697" s="2">
        <v>3985.04</v>
      </c>
      <c r="Q697" s="2">
        <v>97237</v>
      </c>
      <c r="R697" s="2" t="s">
        <v>4</v>
      </c>
      <c r="S697" t="s">
        <v>729</v>
      </c>
    </row>
    <row r="698" spans="1:19" ht="36" hidden="1">
      <c r="A698" t="s">
        <v>947</v>
      </c>
      <c r="B698" s="2" t="s">
        <v>32</v>
      </c>
      <c r="C698" s="2">
        <v>244004294</v>
      </c>
      <c r="D698" s="2" t="s">
        <v>33</v>
      </c>
      <c r="E698" s="2" t="s">
        <v>34</v>
      </c>
      <c r="F698" s="3">
        <v>45215</v>
      </c>
      <c r="G698" s="2" t="s">
        <v>677</v>
      </c>
      <c r="H698" s="2">
        <v>998631</v>
      </c>
      <c r="I698" s="2">
        <v>15267.87</v>
      </c>
      <c r="K698" s="2">
        <v>1374.11</v>
      </c>
      <c r="L698" s="2">
        <v>1374.11</v>
      </c>
      <c r="M698" s="2">
        <v>0</v>
      </c>
      <c r="N698" s="2">
        <v>2748.22</v>
      </c>
      <c r="O698" s="2">
        <v>0</v>
      </c>
      <c r="P698" s="2">
        <v>2748.22</v>
      </c>
      <c r="Q698" s="2">
        <v>104205</v>
      </c>
      <c r="R698" s="2" t="s">
        <v>4</v>
      </c>
      <c r="S698" t="s">
        <v>729</v>
      </c>
    </row>
    <row r="699" spans="1:19" ht="36" hidden="1">
      <c r="A699" t="s">
        <v>947</v>
      </c>
      <c r="B699" s="2" t="s">
        <v>32</v>
      </c>
      <c r="C699" s="2">
        <v>2940022044</v>
      </c>
      <c r="D699" s="2" t="s">
        <v>332</v>
      </c>
      <c r="E699" s="2" t="s">
        <v>333</v>
      </c>
      <c r="F699" s="3">
        <v>45229</v>
      </c>
      <c r="G699" s="2" t="s">
        <v>678</v>
      </c>
      <c r="H699" s="2">
        <v>998631</v>
      </c>
      <c r="I699" s="2">
        <v>297.43</v>
      </c>
      <c r="K699" s="2">
        <v>26.77</v>
      </c>
      <c r="L699" s="2">
        <v>26.77</v>
      </c>
      <c r="M699" s="2">
        <v>0</v>
      </c>
      <c r="N699" s="2">
        <v>53.54</v>
      </c>
      <c r="O699" s="2">
        <v>0</v>
      </c>
      <c r="P699" s="2">
        <v>53.54</v>
      </c>
      <c r="Q699" s="2">
        <v>351</v>
      </c>
      <c r="R699" s="2" t="s">
        <v>4</v>
      </c>
      <c r="S699" t="s">
        <v>729</v>
      </c>
    </row>
    <row r="700" spans="1:19" ht="36" hidden="1">
      <c r="A700" t="s">
        <v>947</v>
      </c>
      <c r="B700" s="2" t="s">
        <v>32</v>
      </c>
      <c r="C700" s="2">
        <v>890082772</v>
      </c>
      <c r="D700" s="2" t="s">
        <v>42</v>
      </c>
      <c r="E700" s="2" t="s">
        <v>43</v>
      </c>
      <c r="F700" s="3">
        <v>45214</v>
      </c>
      <c r="G700" s="2" t="s">
        <v>679</v>
      </c>
      <c r="H700" s="2">
        <v>998631</v>
      </c>
      <c r="I700" s="2">
        <v>22671.54</v>
      </c>
      <c r="K700" s="2">
        <v>2040.44</v>
      </c>
      <c r="L700" s="2">
        <v>2040.44</v>
      </c>
      <c r="M700" s="2">
        <v>0</v>
      </c>
      <c r="N700" s="2">
        <v>4080.88</v>
      </c>
      <c r="O700" s="2">
        <v>0</v>
      </c>
      <c r="P700" s="2">
        <v>4080.88</v>
      </c>
      <c r="Q700" s="2">
        <v>292268</v>
      </c>
      <c r="R700" s="2" t="s">
        <v>4</v>
      </c>
      <c r="S700" t="s">
        <v>729</v>
      </c>
    </row>
    <row r="701" spans="1:19" ht="36" hidden="1">
      <c r="A701" t="s">
        <v>947</v>
      </c>
      <c r="B701" s="2" t="s">
        <v>45</v>
      </c>
      <c r="C701" s="2">
        <v>41000582</v>
      </c>
      <c r="D701" s="2" t="s">
        <v>52</v>
      </c>
      <c r="E701" s="2" t="s">
        <v>53</v>
      </c>
      <c r="F701" s="3">
        <v>45206</v>
      </c>
      <c r="G701" s="2" t="s">
        <v>680</v>
      </c>
      <c r="H701" s="2">
        <v>998631</v>
      </c>
      <c r="I701" s="2">
        <v>940.95</v>
      </c>
      <c r="K701" s="2">
        <v>84.69</v>
      </c>
      <c r="L701" s="2">
        <v>84.69</v>
      </c>
      <c r="M701" s="2">
        <v>0</v>
      </c>
      <c r="N701" s="2">
        <v>169.38</v>
      </c>
      <c r="O701" s="2">
        <v>0</v>
      </c>
      <c r="P701" s="2">
        <v>169.38</v>
      </c>
      <c r="Q701" s="2">
        <v>3691</v>
      </c>
      <c r="R701" s="2" t="s">
        <v>4</v>
      </c>
      <c r="S701" t="s">
        <v>729</v>
      </c>
    </row>
    <row r="702" spans="1:19" ht="36" hidden="1">
      <c r="A702" t="s">
        <v>947</v>
      </c>
      <c r="B702" s="2" t="s">
        <v>45</v>
      </c>
      <c r="C702" s="2">
        <v>4300251085</v>
      </c>
      <c r="D702" s="2" t="s">
        <v>46</v>
      </c>
      <c r="E702" s="2" t="s">
        <v>47</v>
      </c>
      <c r="F702" s="3">
        <v>45215</v>
      </c>
      <c r="G702" s="2" t="s">
        <v>681</v>
      </c>
      <c r="H702" s="2">
        <v>998631</v>
      </c>
      <c r="I702" s="2">
        <v>14805.81</v>
      </c>
      <c r="K702" s="2">
        <v>1332.52</v>
      </c>
      <c r="L702" s="2">
        <v>1332.52</v>
      </c>
      <c r="M702" s="2">
        <v>0</v>
      </c>
      <c r="N702" s="2">
        <v>2665.04</v>
      </c>
      <c r="O702" s="2">
        <v>0</v>
      </c>
      <c r="P702" s="2">
        <v>2665.04</v>
      </c>
      <c r="Q702" s="2">
        <v>275379</v>
      </c>
      <c r="R702" s="2" t="s">
        <v>4</v>
      </c>
      <c r="S702" t="s">
        <v>729</v>
      </c>
    </row>
    <row r="703" spans="1:19" ht="24" hidden="1">
      <c r="A703" t="s">
        <v>947</v>
      </c>
      <c r="B703" s="2" t="s">
        <v>45</v>
      </c>
      <c r="C703" s="2">
        <v>5380021071</v>
      </c>
      <c r="D703" s="2" t="s">
        <v>49</v>
      </c>
      <c r="E703" s="2" t="s">
        <v>50</v>
      </c>
      <c r="F703" s="3">
        <v>45204</v>
      </c>
      <c r="G703" s="2" t="s">
        <v>682</v>
      </c>
      <c r="H703" s="2">
        <v>998631</v>
      </c>
      <c r="I703" s="2">
        <v>470.32</v>
      </c>
      <c r="K703" s="2">
        <v>42.33</v>
      </c>
      <c r="L703" s="2">
        <v>42.33</v>
      </c>
      <c r="M703" s="2">
        <v>0</v>
      </c>
      <c r="N703" s="2">
        <v>84.66</v>
      </c>
      <c r="O703" s="2">
        <v>0</v>
      </c>
      <c r="P703" s="2">
        <v>84.66</v>
      </c>
      <c r="Q703" s="2">
        <v>555</v>
      </c>
      <c r="R703" s="2" t="s">
        <v>4</v>
      </c>
      <c r="S703" t="s">
        <v>729</v>
      </c>
    </row>
    <row r="704" spans="1:19" ht="36" hidden="1">
      <c r="A704" t="s">
        <v>947</v>
      </c>
      <c r="B704" s="2" t="s">
        <v>55</v>
      </c>
      <c r="C704" s="2">
        <v>10007784</v>
      </c>
      <c r="D704" s="2" t="s">
        <v>56</v>
      </c>
      <c r="E704" s="2" t="s">
        <v>57</v>
      </c>
      <c r="F704" s="3">
        <v>45217</v>
      </c>
      <c r="G704" s="2" t="s">
        <v>683</v>
      </c>
      <c r="H704" s="2">
        <v>998631</v>
      </c>
      <c r="I704" s="2">
        <v>434.52</v>
      </c>
      <c r="K704" s="2">
        <v>39.11</v>
      </c>
      <c r="L704" s="2">
        <v>39.11</v>
      </c>
      <c r="M704" s="2">
        <v>0</v>
      </c>
      <c r="N704" s="2">
        <v>78.22</v>
      </c>
      <c r="O704" s="2">
        <v>0</v>
      </c>
      <c r="P704" s="2">
        <v>78.22</v>
      </c>
      <c r="Q704" s="2">
        <v>11452</v>
      </c>
      <c r="R704" s="2" t="s">
        <v>4</v>
      </c>
      <c r="S704" t="s">
        <v>729</v>
      </c>
    </row>
    <row r="705" spans="1:19" ht="36" hidden="1">
      <c r="A705" t="s">
        <v>947</v>
      </c>
      <c r="B705" s="2" t="s">
        <v>55</v>
      </c>
      <c r="C705" s="2">
        <v>570022203</v>
      </c>
      <c r="D705" s="2" t="s">
        <v>62</v>
      </c>
      <c r="E705" s="2" t="s">
        <v>63</v>
      </c>
      <c r="F705" s="3">
        <v>45215</v>
      </c>
      <c r="G705" s="2" t="s">
        <v>684</v>
      </c>
      <c r="H705" s="2">
        <v>998631</v>
      </c>
      <c r="I705" s="2">
        <v>23773.14</v>
      </c>
      <c r="K705" s="2">
        <v>2139.58</v>
      </c>
      <c r="L705" s="2">
        <v>2139.58</v>
      </c>
      <c r="M705" s="2">
        <v>0</v>
      </c>
      <c r="N705" s="2">
        <v>4279.16</v>
      </c>
      <c r="O705" s="2">
        <v>0</v>
      </c>
      <c r="P705" s="2">
        <v>4279.16</v>
      </c>
      <c r="Q705" s="2">
        <v>134586</v>
      </c>
      <c r="R705" s="2" t="s">
        <v>4</v>
      </c>
      <c r="S705" t="s">
        <v>729</v>
      </c>
    </row>
    <row r="706" spans="1:19" ht="24" hidden="1">
      <c r="A706" t="s">
        <v>947</v>
      </c>
      <c r="B706" s="2" t="s">
        <v>55</v>
      </c>
      <c r="C706" s="2">
        <v>42007741</v>
      </c>
      <c r="D706" s="2" t="s">
        <v>59</v>
      </c>
      <c r="E706" s="2" t="s">
        <v>60</v>
      </c>
      <c r="F706" s="3">
        <v>45212</v>
      </c>
      <c r="G706" s="2" t="s">
        <v>685</v>
      </c>
      <c r="H706" s="2">
        <v>998631</v>
      </c>
      <c r="I706" s="2">
        <v>10298.43</v>
      </c>
      <c r="K706" s="2">
        <v>926.86</v>
      </c>
      <c r="L706" s="2">
        <v>926.86</v>
      </c>
      <c r="M706" s="2">
        <v>0</v>
      </c>
      <c r="N706" s="2">
        <v>1853.72</v>
      </c>
      <c r="O706" s="2">
        <v>0</v>
      </c>
      <c r="P706" s="2">
        <v>1853.72</v>
      </c>
      <c r="Q706" s="2">
        <v>32939</v>
      </c>
      <c r="R706" s="2" t="s">
        <v>4</v>
      </c>
      <c r="S706" t="s">
        <v>729</v>
      </c>
    </row>
    <row r="707" spans="1:19" ht="36" hidden="1">
      <c r="A707" t="s">
        <v>947</v>
      </c>
      <c r="B707" s="2" t="s">
        <v>65</v>
      </c>
      <c r="C707" s="2">
        <v>309001722</v>
      </c>
      <c r="D707" s="2" t="s">
        <v>66</v>
      </c>
      <c r="E707" s="2" t="s">
        <v>67</v>
      </c>
      <c r="F707" s="3">
        <v>45227</v>
      </c>
      <c r="G707" s="2" t="s">
        <v>686</v>
      </c>
      <c r="H707" s="2">
        <v>998631</v>
      </c>
      <c r="I707" s="2">
        <v>17766.36</v>
      </c>
      <c r="K707" s="2">
        <v>1598.97</v>
      </c>
      <c r="L707" s="2">
        <v>1598.97</v>
      </c>
      <c r="M707" s="2">
        <v>0</v>
      </c>
      <c r="N707" s="2">
        <v>3197.94</v>
      </c>
      <c r="O707" s="2">
        <v>0</v>
      </c>
      <c r="P707" s="2">
        <v>3197.94</v>
      </c>
      <c r="Q707" s="2">
        <v>36222</v>
      </c>
      <c r="R707" s="2" t="s">
        <v>4</v>
      </c>
      <c r="S707" t="s">
        <v>729</v>
      </c>
    </row>
    <row r="708" spans="1:19" ht="36" hidden="1">
      <c r="A708" t="s">
        <v>947</v>
      </c>
      <c r="B708" s="2" t="s">
        <v>69</v>
      </c>
      <c r="C708" s="2">
        <v>212004498</v>
      </c>
      <c r="D708" s="2" t="s">
        <v>473</v>
      </c>
      <c r="E708" s="2" t="s">
        <v>474</v>
      </c>
      <c r="F708" s="3">
        <v>45215</v>
      </c>
      <c r="G708" s="2" t="s">
        <v>687</v>
      </c>
      <c r="H708" s="2">
        <v>998631</v>
      </c>
      <c r="I708" s="2">
        <v>14207.58</v>
      </c>
      <c r="K708" s="2">
        <v>1278.68</v>
      </c>
      <c r="L708" s="2">
        <v>1278.68</v>
      </c>
      <c r="M708" s="2">
        <v>0</v>
      </c>
      <c r="N708" s="2">
        <v>2557.36</v>
      </c>
      <c r="O708" s="2">
        <v>0</v>
      </c>
      <c r="P708" s="2">
        <v>2557.36</v>
      </c>
      <c r="Q708" s="2">
        <v>62196</v>
      </c>
      <c r="R708" s="2" t="s">
        <v>4</v>
      </c>
      <c r="S708" t="s">
        <v>729</v>
      </c>
    </row>
    <row r="709" spans="1:19" ht="36" hidden="1">
      <c r="A709" t="s">
        <v>947</v>
      </c>
      <c r="B709" s="2" t="s">
        <v>69</v>
      </c>
      <c r="C709" s="2">
        <v>1590021135</v>
      </c>
      <c r="D709" s="2" t="s">
        <v>612</v>
      </c>
      <c r="E709" s="2" t="s">
        <v>613</v>
      </c>
      <c r="F709" s="3">
        <v>45219</v>
      </c>
      <c r="G709" s="2" t="s">
        <v>688</v>
      </c>
      <c r="H709" s="2">
        <v>998631</v>
      </c>
      <c r="I709" s="2">
        <v>12337.92</v>
      </c>
      <c r="K709" s="2">
        <v>1110.4100000000001</v>
      </c>
      <c r="L709" s="2">
        <v>1110.4100000000001</v>
      </c>
      <c r="M709" s="2">
        <v>0</v>
      </c>
      <c r="N709" s="2">
        <v>2220.8200000000002</v>
      </c>
      <c r="O709" s="2">
        <v>0</v>
      </c>
      <c r="P709" s="2">
        <v>2220.8200000000002</v>
      </c>
      <c r="Q709" s="2">
        <v>560734</v>
      </c>
      <c r="R709" s="2" t="s">
        <v>4</v>
      </c>
      <c r="S709" t="s">
        <v>729</v>
      </c>
    </row>
    <row r="710" spans="1:19" ht="36" hidden="1">
      <c r="A710" t="s">
        <v>947</v>
      </c>
      <c r="B710" s="2" t="s">
        <v>69</v>
      </c>
      <c r="C710" s="2">
        <v>507006487</v>
      </c>
      <c r="D710" s="2" t="s">
        <v>70</v>
      </c>
      <c r="E710" s="2" t="s">
        <v>71</v>
      </c>
      <c r="F710" s="3">
        <v>45215</v>
      </c>
      <c r="G710" s="2" t="s">
        <v>689</v>
      </c>
      <c r="H710" s="2">
        <v>998631</v>
      </c>
      <c r="I710" s="2">
        <v>11181.24</v>
      </c>
      <c r="K710" s="2">
        <v>1006.31</v>
      </c>
      <c r="L710" s="2">
        <v>1006.31</v>
      </c>
      <c r="M710" s="2">
        <v>0</v>
      </c>
      <c r="N710" s="2">
        <v>2012.62</v>
      </c>
      <c r="O710" s="2">
        <v>0</v>
      </c>
      <c r="P710" s="2">
        <v>2012.62</v>
      </c>
      <c r="Q710" s="2">
        <v>365347</v>
      </c>
      <c r="R710" s="2" t="s">
        <v>4</v>
      </c>
      <c r="S710" t="s">
        <v>729</v>
      </c>
    </row>
    <row r="711" spans="1:19" ht="84" hidden="1">
      <c r="A711" t="s">
        <v>947</v>
      </c>
      <c r="B711" s="2" t="s">
        <v>73</v>
      </c>
      <c r="C711" s="2">
        <v>3030032543</v>
      </c>
      <c r="D711" s="2" t="s">
        <v>690</v>
      </c>
      <c r="E711" s="2" t="s">
        <v>691</v>
      </c>
      <c r="F711" s="3">
        <v>45204</v>
      </c>
      <c r="G711" s="2" t="s">
        <v>692</v>
      </c>
      <c r="H711" s="2">
        <v>998631</v>
      </c>
      <c r="I711" s="2">
        <v>7469.46</v>
      </c>
      <c r="K711" s="2">
        <v>672.25</v>
      </c>
      <c r="L711" s="2">
        <v>672.25</v>
      </c>
      <c r="M711" s="2">
        <v>0</v>
      </c>
      <c r="N711" s="2">
        <v>1344.5</v>
      </c>
      <c r="O711" s="2">
        <v>0</v>
      </c>
      <c r="P711" s="2">
        <v>1344.5</v>
      </c>
      <c r="Q711" s="2">
        <v>58407</v>
      </c>
      <c r="R711" s="2" t="s">
        <v>4</v>
      </c>
      <c r="S711" t="s">
        <v>729</v>
      </c>
    </row>
    <row r="712" spans="1:19" ht="84" hidden="1">
      <c r="A712" t="s">
        <v>947</v>
      </c>
      <c r="B712" s="2" t="s">
        <v>73</v>
      </c>
      <c r="C712" s="2">
        <v>3030032502</v>
      </c>
      <c r="D712" s="2" t="s">
        <v>690</v>
      </c>
      <c r="E712" s="2" t="s">
        <v>691</v>
      </c>
      <c r="F712" s="3">
        <v>45204</v>
      </c>
      <c r="G712" s="2" t="s">
        <v>693</v>
      </c>
      <c r="H712" s="2">
        <v>998631</v>
      </c>
      <c r="I712" s="2">
        <v>9495.18</v>
      </c>
      <c r="K712" s="2">
        <v>854.57</v>
      </c>
      <c r="L712" s="2">
        <v>854.57</v>
      </c>
      <c r="M712" s="2">
        <v>0</v>
      </c>
      <c r="N712" s="2">
        <v>1709.14</v>
      </c>
      <c r="O712" s="2">
        <v>0</v>
      </c>
      <c r="P712" s="2">
        <v>1709.14</v>
      </c>
      <c r="Q712" s="2">
        <v>31315</v>
      </c>
      <c r="R712" s="2" t="s">
        <v>4</v>
      </c>
      <c r="S712" t="s">
        <v>729</v>
      </c>
    </row>
    <row r="713" spans="1:19" ht="84" hidden="1">
      <c r="A713" t="s">
        <v>947</v>
      </c>
      <c r="B713" s="2" t="s">
        <v>73</v>
      </c>
      <c r="C713" s="2">
        <v>3030032461</v>
      </c>
      <c r="D713" s="2" t="s">
        <v>690</v>
      </c>
      <c r="E713" s="2" t="s">
        <v>691</v>
      </c>
      <c r="F713" s="3">
        <v>45204</v>
      </c>
      <c r="G713" s="2" t="s">
        <v>694</v>
      </c>
      <c r="H713" s="2">
        <v>998631</v>
      </c>
      <c r="I713" s="2">
        <v>4496.67</v>
      </c>
      <c r="K713" s="2">
        <v>404.7</v>
      </c>
      <c r="L713" s="2">
        <v>404.7</v>
      </c>
      <c r="M713" s="2">
        <v>0</v>
      </c>
      <c r="N713" s="2">
        <v>809.4</v>
      </c>
      <c r="O713" s="2">
        <v>0</v>
      </c>
      <c r="P713" s="2">
        <v>809.4</v>
      </c>
      <c r="Q713" s="2">
        <v>32173</v>
      </c>
      <c r="R713" s="2" t="s">
        <v>4</v>
      </c>
      <c r="S713" t="s">
        <v>729</v>
      </c>
    </row>
    <row r="714" spans="1:19" ht="72" hidden="1">
      <c r="A714" t="s">
        <v>947</v>
      </c>
      <c r="B714" s="2" t="s">
        <v>77</v>
      </c>
      <c r="C714" s="2">
        <v>315341804</v>
      </c>
      <c r="D714" s="2" t="s">
        <v>81</v>
      </c>
      <c r="E714" s="2" t="s">
        <v>82</v>
      </c>
      <c r="F714" s="3">
        <v>45204</v>
      </c>
      <c r="G714" s="2" t="s">
        <v>695</v>
      </c>
      <c r="H714" s="2">
        <v>998631</v>
      </c>
      <c r="I714" s="2">
        <v>16490.34</v>
      </c>
      <c r="K714" s="2">
        <v>1484.13</v>
      </c>
      <c r="L714" s="2">
        <v>1484.13</v>
      </c>
      <c r="M714" s="2">
        <v>0</v>
      </c>
      <c r="N714" s="2">
        <v>2968.26</v>
      </c>
      <c r="O714" s="2">
        <v>0</v>
      </c>
      <c r="P714" s="2">
        <v>2968.26</v>
      </c>
      <c r="Q714" s="2">
        <v>152421</v>
      </c>
      <c r="R714" s="2" t="s">
        <v>4</v>
      </c>
      <c r="S714" t="s">
        <v>729</v>
      </c>
    </row>
    <row r="715" spans="1:19" ht="84" hidden="1">
      <c r="A715" t="s">
        <v>947</v>
      </c>
      <c r="B715" s="2" t="s">
        <v>77</v>
      </c>
      <c r="C715" s="2">
        <v>298007571</v>
      </c>
      <c r="D715" s="2" t="s">
        <v>78</v>
      </c>
      <c r="E715" s="2" t="s">
        <v>79</v>
      </c>
      <c r="F715" s="3">
        <v>45210</v>
      </c>
      <c r="G715" s="2" t="s">
        <v>696</v>
      </c>
      <c r="H715" s="2">
        <v>998631</v>
      </c>
      <c r="I715" s="2">
        <v>21860.639999999999</v>
      </c>
      <c r="K715" s="2">
        <v>1967.46</v>
      </c>
      <c r="L715" s="2">
        <v>1967.46</v>
      </c>
      <c r="M715" s="2">
        <v>0</v>
      </c>
      <c r="N715" s="2">
        <v>3934.92</v>
      </c>
      <c r="O715" s="2">
        <v>0</v>
      </c>
      <c r="P715" s="2">
        <v>3934.92</v>
      </c>
      <c r="Q715" s="2">
        <v>254043</v>
      </c>
      <c r="R715" s="2" t="s">
        <v>4</v>
      </c>
      <c r="S715" t="s">
        <v>729</v>
      </c>
    </row>
    <row r="716" spans="1:19" ht="36" hidden="1">
      <c r="A716" t="s">
        <v>947</v>
      </c>
      <c r="B716" s="2" t="s">
        <v>77</v>
      </c>
      <c r="C716" s="2">
        <v>3132054926</v>
      </c>
      <c r="D716" s="2" t="s">
        <v>697</v>
      </c>
      <c r="E716" s="2" t="s">
        <v>698</v>
      </c>
      <c r="F716" s="3">
        <v>45201</v>
      </c>
      <c r="G716" s="2" t="s">
        <v>699</v>
      </c>
      <c r="H716" s="2">
        <v>998631</v>
      </c>
      <c r="I716" s="2">
        <v>59.98</v>
      </c>
      <c r="K716" s="2">
        <v>5.4</v>
      </c>
      <c r="L716" s="2">
        <v>5.4</v>
      </c>
      <c r="M716" s="2">
        <v>0</v>
      </c>
      <c r="N716" s="2">
        <v>10.8</v>
      </c>
      <c r="O716" s="2">
        <v>0</v>
      </c>
      <c r="P716" s="2">
        <v>10.8</v>
      </c>
      <c r="Q716" s="2">
        <v>27532</v>
      </c>
      <c r="R716" s="2" t="s">
        <v>4</v>
      </c>
      <c r="S716" t="s">
        <v>729</v>
      </c>
    </row>
    <row r="717" spans="1:19" ht="48" hidden="1">
      <c r="A717" t="s">
        <v>947</v>
      </c>
      <c r="B717" s="2" t="s">
        <v>84</v>
      </c>
      <c r="C717" s="2">
        <v>171015147</v>
      </c>
      <c r="D717" s="2" t="s">
        <v>96</v>
      </c>
      <c r="E717" s="2" t="s">
        <v>97</v>
      </c>
      <c r="F717" s="3">
        <v>45212</v>
      </c>
      <c r="G717" s="2" t="s">
        <v>700</v>
      </c>
      <c r="H717" s="2">
        <v>998631</v>
      </c>
      <c r="I717" s="2">
        <v>4371.21</v>
      </c>
      <c r="K717" s="2">
        <v>393.41</v>
      </c>
      <c r="L717" s="2">
        <v>393.41</v>
      </c>
      <c r="M717" s="2">
        <v>0</v>
      </c>
      <c r="N717" s="2">
        <v>786.82</v>
      </c>
      <c r="O717" s="2">
        <v>0</v>
      </c>
      <c r="P717" s="2">
        <v>786.82</v>
      </c>
      <c r="Q717" s="2">
        <v>62264</v>
      </c>
      <c r="R717" s="2" t="s">
        <v>4</v>
      </c>
      <c r="S717" t="s">
        <v>729</v>
      </c>
    </row>
    <row r="718" spans="1:19" ht="72" hidden="1">
      <c r="A718" t="s">
        <v>947</v>
      </c>
      <c r="B718" s="2" t="s">
        <v>84</v>
      </c>
      <c r="C718" s="2">
        <v>437028266</v>
      </c>
      <c r="D718" s="2" t="s">
        <v>88</v>
      </c>
      <c r="E718" s="2" t="s">
        <v>89</v>
      </c>
      <c r="F718" s="3">
        <v>45216</v>
      </c>
      <c r="G718" s="2" t="s">
        <v>701</v>
      </c>
      <c r="H718" s="2">
        <v>998631</v>
      </c>
      <c r="I718" s="2">
        <v>6940.08</v>
      </c>
      <c r="K718" s="2">
        <v>624.61</v>
      </c>
      <c r="L718" s="2">
        <v>624.61</v>
      </c>
      <c r="M718" s="2">
        <v>0</v>
      </c>
      <c r="N718" s="2">
        <v>1249.22</v>
      </c>
      <c r="O718" s="2">
        <v>0</v>
      </c>
      <c r="P718" s="2">
        <v>1249.22</v>
      </c>
      <c r="Q718" s="2">
        <v>73620</v>
      </c>
      <c r="R718" s="2" t="s">
        <v>4</v>
      </c>
      <c r="S718" t="s">
        <v>729</v>
      </c>
    </row>
    <row r="719" spans="1:19" ht="36" hidden="1">
      <c r="A719" t="s">
        <v>947</v>
      </c>
      <c r="B719" s="2" t="s">
        <v>84</v>
      </c>
      <c r="C719" s="2">
        <v>4570071288</v>
      </c>
      <c r="D719" s="2" t="s">
        <v>85</v>
      </c>
      <c r="E719" s="2" t="s">
        <v>86</v>
      </c>
      <c r="F719" s="3">
        <v>45215</v>
      </c>
      <c r="G719" s="2" t="s">
        <v>702</v>
      </c>
      <c r="H719" s="2">
        <v>998631</v>
      </c>
      <c r="I719" s="2">
        <v>496.33</v>
      </c>
      <c r="K719" s="2">
        <v>44.67</v>
      </c>
      <c r="L719" s="2">
        <v>44.67</v>
      </c>
      <c r="M719" s="2">
        <v>0</v>
      </c>
      <c r="N719" s="2">
        <v>89.34</v>
      </c>
      <c r="O719" s="2">
        <v>0</v>
      </c>
      <c r="P719" s="2">
        <v>89.34</v>
      </c>
      <c r="Q719" s="2">
        <v>40785</v>
      </c>
      <c r="R719" s="2" t="s">
        <v>4</v>
      </c>
      <c r="S719" t="s">
        <v>729</v>
      </c>
    </row>
    <row r="720" spans="1:19" ht="36" hidden="1">
      <c r="A720" t="s">
        <v>947</v>
      </c>
      <c r="B720" s="2" t="s">
        <v>84</v>
      </c>
      <c r="C720" s="2">
        <v>4570071287</v>
      </c>
      <c r="D720" s="2" t="s">
        <v>85</v>
      </c>
      <c r="E720" s="2" t="s">
        <v>86</v>
      </c>
      <c r="F720" s="3">
        <v>45215</v>
      </c>
      <c r="G720" s="2" t="s">
        <v>703</v>
      </c>
      <c r="H720" s="2">
        <v>998631</v>
      </c>
      <c r="I720" s="2">
        <v>298.04000000000002</v>
      </c>
      <c r="K720" s="2">
        <v>26.82</v>
      </c>
      <c r="L720" s="2">
        <v>26.82</v>
      </c>
      <c r="M720" s="2">
        <v>0</v>
      </c>
      <c r="N720" s="2">
        <v>53.64</v>
      </c>
      <c r="O720" s="2">
        <v>0</v>
      </c>
      <c r="P720" s="2">
        <v>53.64</v>
      </c>
      <c r="Q720" s="2">
        <v>47371</v>
      </c>
      <c r="R720" s="2" t="s">
        <v>4</v>
      </c>
      <c r="S720" t="s">
        <v>729</v>
      </c>
    </row>
    <row r="721" spans="1:19" ht="72" hidden="1">
      <c r="A721" t="s">
        <v>947</v>
      </c>
      <c r="B721" s="2" t="s">
        <v>84</v>
      </c>
      <c r="C721" s="2">
        <v>437028265</v>
      </c>
      <c r="D721" s="2" t="s">
        <v>88</v>
      </c>
      <c r="E721" s="2" t="s">
        <v>89</v>
      </c>
      <c r="F721" s="3">
        <v>45216</v>
      </c>
      <c r="G721" s="2" t="s">
        <v>704</v>
      </c>
      <c r="H721" s="2">
        <v>998631</v>
      </c>
      <c r="I721" s="2">
        <v>6940.08</v>
      </c>
      <c r="K721" s="2">
        <v>624.61</v>
      </c>
      <c r="L721" s="2">
        <v>624.61</v>
      </c>
      <c r="M721" s="2">
        <v>0</v>
      </c>
      <c r="N721" s="2">
        <v>1249.22</v>
      </c>
      <c r="O721" s="2">
        <v>0</v>
      </c>
      <c r="P721" s="2">
        <v>1249.22</v>
      </c>
      <c r="Q721" s="2">
        <v>129099</v>
      </c>
      <c r="R721" s="2" t="s">
        <v>4</v>
      </c>
      <c r="S721" t="s">
        <v>729</v>
      </c>
    </row>
    <row r="722" spans="1:19" ht="60" hidden="1">
      <c r="A722" t="s">
        <v>947</v>
      </c>
      <c r="B722" s="2" t="s">
        <v>102</v>
      </c>
      <c r="C722" s="2">
        <v>562003436</v>
      </c>
      <c r="D722" s="2" t="s">
        <v>103</v>
      </c>
      <c r="E722" s="2" t="s">
        <v>104</v>
      </c>
      <c r="F722" s="3">
        <v>45210</v>
      </c>
      <c r="G722" s="2" t="s">
        <v>705</v>
      </c>
      <c r="H722" s="2">
        <v>998631</v>
      </c>
      <c r="I722" s="2">
        <v>6709.05</v>
      </c>
      <c r="K722" s="2">
        <v>603.80999999999995</v>
      </c>
      <c r="L722" s="2">
        <v>603.80999999999995</v>
      </c>
      <c r="M722" s="2">
        <v>0</v>
      </c>
      <c r="N722" s="2">
        <v>1207.6199999999999</v>
      </c>
      <c r="O722" s="2">
        <v>0</v>
      </c>
      <c r="P722" s="2">
        <v>1207.6199999999999</v>
      </c>
      <c r="Q722" s="2">
        <v>106498</v>
      </c>
      <c r="R722" s="2" t="s">
        <v>4</v>
      </c>
      <c r="S722" t="s">
        <v>729</v>
      </c>
    </row>
    <row r="723" spans="1:19" ht="96" hidden="1">
      <c r="A723" t="s">
        <v>947</v>
      </c>
      <c r="B723" s="2" t="s">
        <v>102</v>
      </c>
      <c r="C723" s="2">
        <v>571028372</v>
      </c>
      <c r="D723" s="2" t="s">
        <v>106</v>
      </c>
      <c r="E723" s="2" t="s">
        <v>107</v>
      </c>
      <c r="F723" s="3">
        <v>45215</v>
      </c>
      <c r="G723" s="2" t="s">
        <v>706</v>
      </c>
      <c r="H723" s="2">
        <v>998631</v>
      </c>
      <c r="I723" s="2">
        <v>4562.46</v>
      </c>
      <c r="K723" s="2">
        <v>410.62</v>
      </c>
      <c r="L723" s="2">
        <v>410.62</v>
      </c>
      <c r="M723" s="2">
        <v>0</v>
      </c>
      <c r="N723" s="2">
        <v>821.24</v>
      </c>
      <c r="O723" s="2">
        <v>0</v>
      </c>
      <c r="P723" s="2">
        <v>821.24</v>
      </c>
      <c r="Q723" s="2">
        <v>32183</v>
      </c>
      <c r="R723" s="2" t="s">
        <v>4</v>
      </c>
      <c r="S723" t="s">
        <v>729</v>
      </c>
    </row>
    <row r="724" spans="1:19" ht="96" hidden="1">
      <c r="A724" t="s">
        <v>947</v>
      </c>
      <c r="B724" s="2" t="s">
        <v>102</v>
      </c>
      <c r="C724" s="2">
        <v>571028330</v>
      </c>
      <c r="D724" s="2" t="s">
        <v>106</v>
      </c>
      <c r="E724" s="2" t="s">
        <v>107</v>
      </c>
      <c r="F724" s="3">
        <v>45215</v>
      </c>
      <c r="G724" s="2" t="s">
        <v>707</v>
      </c>
      <c r="H724" s="2">
        <v>998631</v>
      </c>
      <c r="I724" s="2">
        <v>4562.46</v>
      </c>
      <c r="K724" s="2">
        <v>410.62</v>
      </c>
      <c r="L724" s="2">
        <v>410.62</v>
      </c>
      <c r="M724" s="2">
        <v>0</v>
      </c>
      <c r="N724" s="2">
        <v>821.24</v>
      </c>
      <c r="O724" s="2">
        <v>0</v>
      </c>
      <c r="P724" s="2">
        <v>821.24</v>
      </c>
      <c r="Q724" s="2">
        <v>7424</v>
      </c>
      <c r="R724" s="2" t="s">
        <v>4</v>
      </c>
      <c r="S724" t="s">
        <v>729</v>
      </c>
    </row>
    <row r="725" spans="1:19" ht="84" hidden="1">
      <c r="A725" t="s">
        <v>947</v>
      </c>
      <c r="B725" s="2" t="s">
        <v>102</v>
      </c>
      <c r="C725" s="2">
        <v>5680166246</v>
      </c>
      <c r="D725" s="2" t="s">
        <v>421</v>
      </c>
      <c r="E725" s="2" t="s">
        <v>422</v>
      </c>
      <c r="F725" s="3">
        <v>45219</v>
      </c>
      <c r="G725" s="2" t="s">
        <v>708</v>
      </c>
      <c r="H725" s="2">
        <v>998631</v>
      </c>
      <c r="I725" s="2">
        <v>9444.69</v>
      </c>
      <c r="K725" s="2">
        <v>850.02</v>
      </c>
      <c r="L725" s="2">
        <v>850.02</v>
      </c>
      <c r="M725" s="2">
        <v>0</v>
      </c>
      <c r="N725" s="2">
        <v>1700.04</v>
      </c>
      <c r="O725" s="2">
        <v>0</v>
      </c>
      <c r="P725" s="2">
        <v>1700.04</v>
      </c>
      <c r="Q725" s="2">
        <v>126682</v>
      </c>
      <c r="R725" s="2" t="s">
        <v>4</v>
      </c>
      <c r="S725" t="s">
        <v>729</v>
      </c>
    </row>
    <row r="726" spans="1:19" ht="96" hidden="1">
      <c r="A726" t="s">
        <v>947</v>
      </c>
      <c r="B726" s="2" t="s">
        <v>102</v>
      </c>
      <c r="C726" s="2">
        <v>571028349</v>
      </c>
      <c r="D726" s="2" t="s">
        <v>106</v>
      </c>
      <c r="E726" s="2" t="s">
        <v>107</v>
      </c>
      <c r="F726" s="3">
        <v>45215</v>
      </c>
      <c r="G726" s="2" t="s">
        <v>709</v>
      </c>
      <c r="H726" s="2">
        <v>998631</v>
      </c>
      <c r="I726" s="2">
        <v>4562.46</v>
      </c>
      <c r="K726" s="2">
        <v>410.62</v>
      </c>
      <c r="L726" s="2">
        <v>410.62</v>
      </c>
      <c r="M726" s="2">
        <v>0</v>
      </c>
      <c r="N726" s="2">
        <v>821.24</v>
      </c>
      <c r="O726" s="2">
        <v>0</v>
      </c>
      <c r="P726" s="2">
        <v>821.24</v>
      </c>
      <c r="Q726" s="2">
        <v>7936</v>
      </c>
      <c r="R726" s="2" t="s">
        <v>4</v>
      </c>
      <c r="S726" t="s">
        <v>729</v>
      </c>
    </row>
    <row r="727" spans="1:19" ht="48" hidden="1">
      <c r="A727" t="s">
        <v>947</v>
      </c>
      <c r="B727" s="2" t="s">
        <v>111</v>
      </c>
      <c r="C727" s="2">
        <v>26006232</v>
      </c>
      <c r="D727" s="2" t="s">
        <v>112</v>
      </c>
      <c r="E727" s="2" t="s">
        <v>113</v>
      </c>
      <c r="F727" s="3">
        <v>45218</v>
      </c>
      <c r="G727" s="2" t="s">
        <v>710</v>
      </c>
      <c r="H727" s="2">
        <v>998631</v>
      </c>
      <c r="I727" s="2">
        <v>11181.24</v>
      </c>
      <c r="K727" s="2">
        <v>1006.31</v>
      </c>
      <c r="L727" s="2">
        <v>1006.31</v>
      </c>
      <c r="M727" s="2">
        <v>0</v>
      </c>
      <c r="N727" s="2">
        <v>2012.62</v>
      </c>
      <c r="O727" s="2">
        <v>0</v>
      </c>
      <c r="P727" s="2">
        <v>2012.62</v>
      </c>
      <c r="Q727" s="2">
        <v>177998</v>
      </c>
      <c r="R727" s="2" t="s">
        <v>4</v>
      </c>
      <c r="S727" t="s">
        <v>729</v>
      </c>
    </row>
    <row r="728" spans="1:19" ht="48" hidden="1">
      <c r="A728" t="s">
        <v>947</v>
      </c>
      <c r="B728" s="2" t="s">
        <v>115</v>
      </c>
      <c r="C728" s="2">
        <v>52200312</v>
      </c>
      <c r="D728" s="2" t="s">
        <v>116</v>
      </c>
      <c r="E728" s="2" t="s">
        <v>117</v>
      </c>
      <c r="F728" s="3">
        <v>45210</v>
      </c>
      <c r="G728" s="2" t="s">
        <v>711</v>
      </c>
      <c r="H728" s="2">
        <v>998631</v>
      </c>
      <c r="I728" s="2">
        <v>7556.67</v>
      </c>
      <c r="K728" s="2">
        <v>680.1</v>
      </c>
      <c r="L728" s="2">
        <v>680.1</v>
      </c>
      <c r="M728" s="2">
        <v>0</v>
      </c>
      <c r="N728" s="2">
        <v>1360.2</v>
      </c>
      <c r="O728" s="2">
        <v>0</v>
      </c>
      <c r="P728" s="2">
        <v>1360.2</v>
      </c>
      <c r="Q728" s="2">
        <v>144393</v>
      </c>
      <c r="R728" s="2" t="s">
        <v>4</v>
      </c>
      <c r="S728" t="s">
        <v>729</v>
      </c>
    </row>
    <row r="729" spans="1:19" ht="36" hidden="1">
      <c r="A729" t="s">
        <v>947</v>
      </c>
      <c r="B729" s="2" t="s">
        <v>200</v>
      </c>
      <c r="C729" s="2">
        <v>303024666</v>
      </c>
      <c r="D729" s="2" t="s">
        <v>388</v>
      </c>
      <c r="E729" s="2" t="s">
        <v>434</v>
      </c>
      <c r="F729" s="3">
        <v>45204</v>
      </c>
      <c r="G729" s="2" t="s">
        <v>712</v>
      </c>
      <c r="H729" s="2">
        <v>998631</v>
      </c>
      <c r="I729" s="2">
        <v>15267.87</v>
      </c>
      <c r="K729" s="2">
        <v>1374.11</v>
      </c>
      <c r="L729" s="2">
        <v>1374.11</v>
      </c>
      <c r="M729" s="2">
        <v>0</v>
      </c>
      <c r="N729" s="2">
        <v>2748.22</v>
      </c>
      <c r="O729" s="2">
        <v>0</v>
      </c>
      <c r="P729" s="2">
        <v>2748.22</v>
      </c>
      <c r="Q729" s="2">
        <v>160561</v>
      </c>
      <c r="R729" s="2" t="s">
        <v>4</v>
      </c>
      <c r="S729" t="s">
        <v>729</v>
      </c>
    </row>
    <row r="730" spans="1:19" ht="48" hidden="1">
      <c r="A730" t="s">
        <v>947</v>
      </c>
      <c r="B730" s="2" t="s">
        <v>119</v>
      </c>
      <c r="C730" s="2">
        <v>123771074</v>
      </c>
      <c r="D730" s="2" t="s">
        <v>120</v>
      </c>
      <c r="E730" s="2" t="s">
        <v>121</v>
      </c>
      <c r="F730" s="3">
        <v>45213</v>
      </c>
      <c r="G730" s="2" t="s">
        <v>713</v>
      </c>
      <c r="H730" s="2">
        <v>998631</v>
      </c>
      <c r="I730" s="2">
        <v>4857.75</v>
      </c>
      <c r="K730" s="2">
        <v>437.2</v>
      </c>
      <c r="L730" s="2">
        <v>437.2</v>
      </c>
      <c r="M730" s="2">
        <v>0</v>
      </c>
      <c r="N730" s="2">
        <v>874.4</v>
      </c>
      <c r="O730" s="2">
        <v>0</v>
      </c>
      <c r="P730" s="2">
        <v>874.4</v>
      </c>
      <c r="Q730" s="2">
        <v>40152</v>
      </c>
      <c r="R730" s="2" t="s">
        <v>4</v>
      </c>
      <c r="S730" t="s">
        <v>729</v>
      </c>
    </row>
    <row r="731" spans="1:19" ht="24" hidden="1">
      <c r="A731" t="s">
        <v>947</v>
      </c>
      <c r="B731" s="2" t="s">
        <v>127</v>
      </c>
      <c r="C731" s="2">
        <v>2011111388</v>
      </c>
      <c r="D731" s="2" t="s">
        <v>128</v>
      </c>
      <c r="E731" s="2" t="s">
        <v>129</v>
      </c>
      <c r="F731" s="3">
        <v>45217</v>
      </c>
      <c r="G731" s="2" t="s">
        <v>714</v>
      </c>
      <c r="H731" s="2">
        <v>998631</v>
      </c>
      <c r="I731" s="2">
        <v>7171.11</v>
      </c>
      <c r="K731" s="2">
        <v>645.4</v>
      </c>
      <c r="L731" s="2">
        <v>645.4</v>
      </c>
      <c r="M731" s="2">
        <v>0</v>
      </c>
      <c r="N731" s="2">
        <v>1290.8</v>
      </c>
      <c r="O731" s="2">
        <v>0</v>
      </c>
      <c r="P731" s="2">
        <v>1290.8</v>
      </c>
      <c r="Q731" s="2">
        <v>202975</v>
      </c>
      <c r="R731" s="2" t="s">
        <v>4</v>
      </c>
      <c r="S731" t="s">
        <v>729</v>
      </c>
    </row>
    <row r="732" spans="1:19" ht="36" hidden="1">
      <c r="A732" t="s">
        <v>947</v>
      </c>
      <c r="B732" s="2" t="s">
        <v>131</v>
      </c>
      <c r="C732" s="2">
        <v>800867</v>
      </c>
      <c r="D732" s="2" t="s">
        <v>153</v>
      </c>
      <c r="E732" s="2" t="s">
        <v>154</v>
      </c>
      <c r="F732" s="3">
        <v>45212</v>
      </c>
      <c r="G732" s="2" t="s">
        <v>715</v>
      </c>
      <c r="H732" s="2">
        <v>998631</v>
      </c>
      <c r="I732" s="2">
        <v>11603.52</v>
      </c>
      <c r="K732" s="2">
        <v>1044.32</v>
      </c>
      <c r="L732" s="2">
        <v>1044.32</v>
      </c>
      <c r="M732" s="2">
        <v>0</v>
      </c>
      <c r="N732" s="2">
        <v>2088.64</v>
      </c>
      <c r="O732" s="2">
        <v>0</v>
      </c>
      <c r="P732" s="2">
        <v>2088.64</v>
      </c>
      <c r="Q732" s="2">
        <v>242707</v>
      </c>
      <c r="R732" s="2" t="s">
        <v>4</v>
      </c>
      <c r="S732" t="s">
        <v>729</v>
      </c>
    </row>
    <row r="733" spans="1:19" ht="36" hidden="1">
      <c r="A733" t="s">
        <v>947</v>
      </c>
      <c r="B733" s="2" t="s">
        <v>131</v>
      </c>
      <c r="C733" s="2">
        <v>20062018</v>
      </c>
      <c r="D733" s="2" t="s">
        <v>132</v>
      </c>
      <c r="E733" s="2" t="s">
        <v>133</v>
      </c>
      <c r="F733" s="3">
        <v>45212</v>
      </c>
      <c r="G733" s="2" t="s">
        <v>716</v>
      </c>
      <c r="H733" s="2">
        <v>998631</v>
      </c>
      <c r="I733" s="2">
        <v>6478.02</v>
      </c>
      <c r="K733" s="2">
        <v>583.02</v>
      </c>
      <c r="L733" s="2">
        <v>583.02</v>
      </c>
      <c r="M733" s="2">
        <v>0</v>
      </c>
      <c r="N733" s="2">
        <v>1166.04</v>
      </c>
      <c r="O733" s="2">
        <v>0</v>
      </c>
      <c r="P733" s="2">
        <v>1166.04</v>
      </c>
      <c r="Q733" s="2">
        <v>40351</v>
      </c>
      <c r="R733" s="2" t="s">
        <v>4</v>
      </c>
      <c r="S733" t="s">
        <v>729</v>
      </c>
    </row>
    <row r="734" spans="1:19" ht="36" hidden="1">
      <c r="A734" t="s">
        <v>947</v>
      </c>
      <c r="B734" s="2" t="s">
        <v>131</v>
      </c>
      <c r="C734" s="2">
        <v>3005915</v>
      </c>
      <c r="D734" s="2" t="s">
        <v>138</v>
      </c>
      <c r="E734" s="2" t="s">
        <v>139</v>
      </c>
      <c r="F734" s="3">
        <v>45215</v>
      </c>
      <c r="G734" s="2" t="s">
        <v>717</v>
      </c>
      <c r="H734" s="2">
        <v>998631</v>
      </c>
      <c r="I734" s="2">
        <v>12596.49</v>
      </c>
      <c r="K734" s="2">
        <v>1133.68</v>
      </c>
      <c r="L734" s="2">
        <v>1133.68</v>
      </c>
      <c r="M734" s="2">
        <v>0</v>
      </c>
      <c r="N734" s="2">
        <v>2267.36</v>
      </c>
      <c r="O734" s="2">
        <v>0</v>
      </c>
      <c r="P734" s="2">
        <v>2267.36</v>
      </c>
      <c r="Q734" s="2">
        <v>11317</v>
      </c>
      <c r="R734" s="2" t="s">
        <v>4</v>
      </c>
      <c r="S734" t="s">
        <v>729</v>
      </c>
    </row>
    <row r="735" spans="1:19" ht="36" hidden="1">
      <c r="A735" t="s">
        <v>947</v>
      </c>
      <c r="B735" s="2" t="s">
        <v>131</v>
      </c>
      <c r="C735" s="2">
        <v>210011466</v>
      </c>
      <c r="D735" s="2" t="s">
        <v>150</v>
      </c>
      <c r="E735" s="2" t="s">
        <v>151</v>
      </c>
      <c r="F735" s="3">
        <v>45215</v>
      </c>
      <c r="G735" s="2" t="s">
        <v>718</v>
      </c>
      <c r="H735" s="2">
        <v>998631</v>
      </c>
      <c r="I735" s="2">
        <v>20558.61</v>
      </c>
      <c r="K735" s="2">
        <v>1850.27</v>
      </c>
      <c r="L735" s="2">
        <v>1850.27</v>
      </c>
      <c r="M735" s="2">
        <v>0</v>
      </c>
      <c r="N735" s="2">
        <v>3700.54</v>
      </c>
      <c r="O735" s="2">
        <v>0</v>
      </c>
      <c r="P735" s="2">
        <v>3700.54</v>
      </c>
      <c r="Q735" s="2">
        <v>46644</v>
      </c>
      <c r="R735" s="2" t="s">
        <v>4</v>
      </c>
      <c r="S735" t="s">
        <v>729</v>
      </c>
    </row>
    <row r="736" spans="1:19" ht="36" hidden="1">
      <c r="A736" t="s">
        <v>947</v>
      </c>
      <c r="B736" s="2" t="s">
        <v>131</v>
      </c>
      <c r="C736" s="2">
        <v>2006948</v>
      </c>
      <c r="D736" s="2" t="s">
        <v>135</v>
      </c>
      <c r="E736" s="2" t="s">
        <v>136</v>
      </c>
      <c r="F736" s="3">
        <v>45213</v>
      </c>
      <c r="G736" s="2" t="s">
        <v>719</v>
      </c>
      <c r="H736" s="2">
        <v>998631</v>
      </c>
      <c r="I736" s="2">
        <v>6528.51</v>
      </c>
      <c r="K736" s="2">
        <v>587.57000000000005</v>
      </c>
      <c r="L736" s="2">
        <v>587.57000000000005</v>
      </c>
      <c r="M736" s="2">
        <v>0</v>
      </c>
      <c r="N736" s="2">
        <v>1175.1400000000001</v>
      </c>
      <c r="O736" s="2">
        <v>0</v>
      </c>
      <c r="P736" s="2">
        <v>1175.1400000000001</v>
      </c>
      <c r="Q736" s="2">
        <v>36127</v>
      </c>
      <c r="R736" s="2" t="s">
        <v>4</v>
      </c>
      <c r="S736" t="s">
        <v>729</v>
      </c>
    </row>
    <row r="737" spans="1:19" ht="36" hidden="1">
      <c r="A737" t="s">
        <v>947</v>
      </c>
      <c r="B737" s="2" t="s">
        <v>131</v>
      </c>
      <c r="C737" s="2">
        <v>140022804</v>
      </c>
      <c r="D737" s="2" t="s">
        <v>144</v>
      </c>
      <c r="E737" s="2" t="s">
        <v>145</v>
      </c>
      <c r="F737" s="3">
        <v>45220</v>
      </c>
      <c r="G737" s="2" t="s">
        <v>720</v>
      </c>
      <c r="H737" s="2">
        <v>998631</v>
      </c>
      <c r="I737" s="2">
        <v>23491.62</v>
      </c>
      <c r="K737" s="2">
        <v>2114.25</v>
      </c>
      <c r="L737" s="2">
        <v>2114.25</v>
      </c>
      <c r="M737" s="2">
        <v>0</v>
      </c>
      <c r="N737" s="2">
        <v>4228.5</v>
      </c>
      <c r="O737" s="2">
        <v>0</v>
      </c>
      <c r="P737" s="2">
        <v>4228.5</v>
      </c>
      <c r="Q737" s="2">
        <v>202291</v>
      </c>
      <c r="R737" s="2" t="s">
        <v>4</v>
      </c>
      <c r="S737" t="s">
        <v>729</v>
      </c>
    </row>
    <row r="738" spans="1:19" ht="60" hidden="1">
      <c r="A738" t="s">
        <v>947</v>
      </c>
      <c r="B738" s="2" t="s">
        <v>131</v>
      </c>
      <c r="C738" s="2">
        <v>15003429</v>
      </c>
      <c r="D738" s="2" t="s">
        <v>721</v>
      </c>
      <c r="E738" s="2" t="s">
        <v>722</v>
      </c>
      <c r="F738" s="3">
        <v>45212</v>
      </c>
      <c r="G738" s="2" t="s">
        <v>723</v>
      </c>
      <c r="H738" s="2">
        <v>998631</v>
      </c>
      <c r="I738" s="2">
        <v>11589.75</v>
      </c>
      <c r="K738" s="2">
        <v>1043.08</v>
      </c>
      <c r="L738" s="2">
        <v>1043.08</v>
      </c>
      <c r="M738" s="2">
        <v>0</v>
      </c>
      <c r="N738" s="2">
        <v>2086.16</v>
      </c>
      <c r="O738" s="2">
        <v>0</v>
      </c>
      <c r="P738" s="2">
        <v>2086.16</v>
      </c>
      <c r="Q738" s="2">
        <v>66656</v>
      </c>
      <c r="R738" s="2" t="s">
        <v>4</v>
      </c>
      <c r="S738" t="s">
        <v>729</v>
      </c>
    </row>
    <row r="739" spans="1:19" ht="36" hidden="1">
      <c r="A739" t="s">
        <v>947</v>
      </c>
      <c r="B739" s="2" t="s">
        <v>131</v>
      </c>
      <c r="C739" s="2">
        <v>15003417</v>
      </c>
      <c r="D739" s="2" t="s">
        <v>147</v>
      </c>
      <c r="E739" s="2" t="s">
        <v>148</v>
      </c>
      <c r="F739" s="3">
        <v>45212</v>
      </c>
      <c r="G739" s="2" t="s">
        <v>724</v>
      </c>
      <c r="H739" s="2">
        <v>998631</v>
      </c>
      <c r="I739" s="2">
        <v>22255.38</v>
      </c>
      <c r="K739" s="2">
        <v>2002.98</v>
      </c>
      <c r="L739" s="2">
        <v>2002.98</v>
      </c>
      <c r="M739" s="2">
        <v>0</v>
      </c>
      <c r="N739" s="2">
        <v>4005.96</v>
      </c>
      <c r="O739" s="2">
        <v>0</v>
      </c>
      <c r="P739" s="2">
        <v>4005.96</v>
      </c>
      <c r="Q739" s="2">
        <v>435018</v>
      </c>
      <c r="R739" s="2" t="s">
        <v>4</v>
      </c>
      <c r="S739" t="s">
        <v>729</v>
      </c>
    </row>
    <row r="740" spans="1:19" ht="36" hidden="1">
      <c r="A740" t="s">
        <v>947</v>
      </c>
      <c r="B740" s="2" t="s">
        <v>131</v>
      </c>
      <c r="C740" s="2">
        <v>3005910</v>
      </c>
      <c r="D740" s="2" t="s">
        <v>141</v>
      </c>
      <c r="E740" s="2" t="s">
        <v>142</v>
      </c>
      <c r="F740" s="3">
        <v>45215</v>
      </c>
      <c r="G740" s="2" t="s">
        <v>725</v>
      </c>
      <c r="H740" s="2">
        <v>998631</v>
      </c>
      <c r="I740" s="2">
        <v>12596.49</v>
      </c>
      <c r="K740" s="2">
        <v>1133.68</v>
      </c>
      <c r="L740" s="2">
        <v>1133.68</v>
      </c>
      <c r="M740" s="2">
        <v>0</v>
      </c>
      <c r="N740" s="2">
        <v>2267.36</v>
      </c>
      <c r="O740" s="2">
        <v>0</v>
      </c>
      <c r="P740" s="2">
        <v>2267.36</v>
      </c>
      <c r="Q740" s="2">
        <v>26106</v>
      </c>
      <c r="R740" s="2" t="s">
        <v>4</v>
      </c>
      <c r="S740" t="s">
        <v>729</v>
      </c>
    </row>
    <row r="741" spans="1:19" ht="24" hidden="1">
      <c r="A741" t="s">
        <v>947</v>
      </c>
      <c r="B741" s="2" t="s">
        <v>156</v>
      </c>
      <c r="C741" s="2">
        <v>562020493</v>
      </c>
      <c r="D741" s="2" t="s">
        <v>157</v>
      </c>
      <c r="E741" s="2" t="s">
        <v>158</v>
      </c>
      <c r="F741" s="3">
        <v>45227</v>
      </c>
      <c r="G741" s="2" t="s">
        <v>726</v>
      </c>
      <c r="H741" s="2">
        <v>998631</v>
      </c>
      <c r="I741" s="2">
        <v>4703.22</v>
      </c>
      <c r="K741" s="2">
        <v>423.29</v>
      </c>
      <c r="L741" s="2">
        <v>423.29</v>
      </c>
      <c r="M741" s="2">
        <v>0</v>
      </c>
      <c r="N741" s="2">
        <v>846.58</v>
      </c>
      <c r="O741" s="2">
        <v>0</v>
      </c>
      <c r="P741" s="2">
        <v>846.58</v>
      </c>
      <c r="Q741" s="2">
        <v>28509</v>
      </c>
      <c r="R741" s="2" t="s">
        <v>4</v>
      </c>
      <c r="S741" t="s">
        <v>729</v>
      </c>
    </row>
    <row r="742" spans="1:19" ht="36" hidden="1">
      <c r="A742" t="s">
        <v>947</v>
      </c>
      <c r="B742" s="2" t="s">
        <v>160</v>
      </c>
      <c r="C742" s="2">
        <v>373002301</v>
      </c>
      <c r="D742" s="2" t="s">
        <v>161</v>
      </c>
      <c r="E742" s="2" t="s">
        <v>162</v>
      </c>
      <c r="F742" s="3">
        <v>45218</v>
      </c>
      <c r="G742" s="2" t="s">
        <v>727</v>
      </c>
      <c r="H742" s="2">
        <v>998631</v>
      </c>
      <c r="I742" s="2">
        <v>12299.67</v>
      </c>
      <c r="K742" s="2">
        <v>1106.97</v>
      </c>
      <c r="L742" s="2">
        <v>1106.97</v>
      </c>
      <c r="M742" s="2">
        <v>0</v>
      </c>
      <c r="N742" s="2">
        <v>2213.94</v>
      </c>
      <c r="O742" s="2">
        <v>0</v>
      </c>
      <c r="P742" s="2">
        <v>2213.94</v>
      </c>
      <c r="Q742" s="2">
        <v>262121</v>
      </c>
      <c r="R742" s="2" t="s">
        <v>4</v>
      </c>
      <c r="S742" t="s">
        <v>729</v>
      </c>
    </row>
    <row r="743" spans="1:19" ht="36" hidden="1">
      <c r="A743" t="s">
        <v>947</v>
      </c>
      <c r="B743" s="2" t="s">
        <v>164</v>
      </c>
      <c r="C743" s="2">
        <v>2010042424</v>
      </c>
      <c r="D743" s="2" t="s">
        <v>168</v>
      </c>
      <c r="E743" s="2" t="s">
        <v>169</v>
      </c>
      <c r="F743" s="3">
        <v>45209</v>
      </c>
      <c r="G743" s="2" t="s">
        <v>728</v>
      </c>
      <c r="H743" s="2">
        <v>998631</v>
      </c>
      <c r="I743" s="2">
        <v>4114.17</v>
      </c>
      <c r="K743" s="2">
        <v>370.28</v>
      </c>
      <c r="L743" s="2">
        <v>370.28</v>
      </c>
      <c r="M743" s="2">
        <v>0</v>
      </c>
      <c r="N743" s="2">
        <v>740.56</v>
      </c>
      <c r="O743" s="2"/>
      <c r="P743" s="2">
        <v>740.56</v>
      </c>
      <c r="Q743" s="2">
        <v>60254</v>
      </c>
      <c r="R743" s="2" t="s">
        <v>4</v>
      </c>
      <c r="S743" t="s">
        <v>729</v>
      </c>
    </row>
    <row r="744" spans="1:19" ht="15" hidden="1">
      <c r="A744" t="s">
        <v>947</v>
      </c>
      <c r="B744" s="7" t="s">
        <v>13</v>
      </c>
      <c r="I744">
        <v>1882982.9399999997</v>
      </c>
      <c r="K744">
        <v>169166.52999999982</v>
      </c>
      <c r="L744">
        <v>169166.52999999982</v>
      </c>
      <c r="R744" t="s">
        <v>213</v>
      </c>
      <c r="S744" t="s">
        <v>729</v>
      </c>
    </row>
    <row r="745" spans="1:19" ht="15" hidden="1">
      <c r="A745" t="s">
        <v>947</v>
      </c>
      <c r="B745" s="7" t="s">
        <v>5</v>
      </c>
      <c r="I745">
        <v>1207470.8999999985</v>
      </c>
      <c r="K745">
        <v>108672.16999999997</v>
      </c>
      <c r="L745">
        <v>108672.16999999997</v>
      </c>
      <c r="R745" t="s">
        <v>213</v>
      </c>
      <c r="S745" t="s">
        <v>729</v>
      </c>
    </row>
    <row r="746" spans="1:19" ht="15">
      <c r="A746" t="s">
        <v>947</v>
      </c>
      <c r="B746" s="7" t="s">
        <v>192</v>
      </c>
      <c r="I746">
        <v>1115864.8699999989</v>
      </c>
      <c r="K746">
        <v>99433.599999999933</v>
      </c>
      <c r="L746">
        <v>99433.599999999933</v>
      </c>
      <c r="R746" t="s">
        <v>213</v>
      </c>
      <c r="S746" t="s">
        <v>729</v>
      </c>
    </row>
    <row r="747" spans="1:19" ht="15" hidden="1">
      <c r="A747" t="s">
        <v>947</v>
      </c>
      <c r="B747" s="7" t="s">
        <v>102</v>
      </c>
      <c r="I747">
        <v>877493.16999999864</v>
      </c>
      <c r="K747">
        <v>78974.459999999803</v>
      </c>
      <c r="L747">
        <v>78974.459999999803</v>
      </c>
      <c r="R747" t="s">
        <v>213</v>
      </c>
      <c r="S747" t="s">
        <v>729</v>
      </c>
    </row>
    <row r="748" spans="1:19" ht="15" hidden="1">
      <c r="A748" t="s">
        <v>947</v>
      </c>
      <c r="B748" s="7" t="s">
        <v>0</v>
      </c>
      <c r="I748">
        <v>1394493.4999999981</v>
      </c>
      <c r="K748">
        <v>125380.95000000016</v>
      </c>
      <c r="L748">
        <v>125380.95000000016</v>
      </c>
      <c r="R748" t="s">
        <v>213</v>
      </c>
      <c r="S748" t="s">
        <v>729</v>
      </c>
    </row>
    <row r="749" spans="1:19" ht="15" hidden="1">
      <c r="A749" t="s">
        <v>947</v>
      </c>
      <c r="B749" s="7" t="s">
        <v>190</v>
      </c>
      <c r="I749">
        <v>798876.35999999871</v>
      </c>
      <c r="K749">
        <v>70998.500000000029</v>
      </c>
      <c r="L749">
        <v>70998.500000000029</v>
      </c>
      <c r="R749" t="s">
        <v>213</v>
      </c>
      <c r="S749" t="s">
        <v>729</v>
      </c>
    </row>
    <row r="750" spans="1:19" ht="15" hidden="1">
      <c r="A750" t="s">
        <v>947</v>
      </c>
      <c r="B750" s="7" t="s">
        <v>73</v>
      </c>
      <c r="I750">
        <v>1046749.0299999972</v>
      </c>
      <c r="K750">
        <v>94070.469999999666</v>
      </c>
      <c r="L750">
        <v>94070.469999999666</v>
      </c>
      <c r="R750" t="s">
        <v>213</v>
      </c>
      <c r="S750" t="s">
        <v>729</v>
      </c>
    </row>
    <row r="751" spans="1:19" ht="15" hidden="1">
      <c r="A751" t="s">
        <v>947</v>
      </c>
      <c r="B751" s="7" t="s">
        <v>77</v>
      </c>
      <c r="I751">
        <v>1445830.6800000037</v>
      </c>
      <c r="K751">
        <v>129996.41999999998</v>
      </c>
      <c r="L751">
        <v>129996.41999999998</v>
      </c>
      <c r="R751" t="s">
        <v>213</v>
      </c>
      <c r="S751" t="s">
        <v>729</v>
      </c>
    </row>
    <row r="752" spans="1:19" ht="15" hidden="1">
      <c r="A752" t="s">
        <v>947</v>
      </c>
      <c r="B752" s="7" t="s">
        <v>84</v>
      </c>
      <c r="I752">
        <v>1200372.8299999994</v>
      </c>
      <c r="K752">
        <v>107097.01999999993</v>
      </c>
      <c r="L752">
        <v>107097.01999999993</v>
      </c>
      <c r="R752" t="s">
        <v>213</v>
      </c>
      <c r="S752" t="s">
        <v>729</v>
      </c>
    </row>
    <row r="753" spans="1:19" ht="15" hidden="1">
      <c r="A753" t="s">
        <v>947</v>
      </c>
      <c r="B753" s="7" t="s">
        <v>212</v>
      </c>
      <c r="I753">
        <v>338266.09999999986</v>
      </c>
      <c r="K753">
        <v>30443.929999999982</v>
      </c>
      <c r="L753">
        <v>30443.929999999982</v>
      </c>
      <c r="R753" t="s">
        <v>213</v>
      </c>
      <c r="S753" t="s">
        <v>729</v>
      </c>
    </row>
    <row r="754" spans="1:19" ht="15" hidden="1">
      <c r="A754" t="s">
        <v>947</v>
      </c>
      <c r="B754" s="7" t="s">
        <v>208</v>
      </c>
      <c r="I754">
        <v>255664.00000000003</v>
      </c>
      <c r="K754">
        <v>23009.81</v>
      </c>
      <c r="L754">
        <v>23009.81</v>
      </c>
      <c r="R754" t="s">
        <v>213</v>
      </c>
      <c r="S754" t="s">
        <v>729</v>
      </c>
    </row>
    <row r="755" spans="1:19" ht="15" hidden="1">
      <c r="A755" t="s">
        <v>947</v>
      </c>
      <c r="B755" s="7" t="s">
        <v>195</v>
      </c>
      <c r="I755">
        <v>537691.45999999973</v>
      </c>
      <c r="K755">
        <v>48392.240000000013</v>
      </c>
      <c r="L755">
        <v>48392.240000000013</v>
      </c>
      <c r="R755" t="s">
        <v>213</v>
      </c>
      <c r="S755" t="s">
        <v>729</v>
      </c>
    </row>
    <row r="756" spans="1:19" ht="15" hidden="1">
      <c r="A756" t="s">
        <v>947</v>
      </c>
      <c r="B756" s="7" t="s">
        <v>55</v>
      </c>
      <c r="I756">
        <v>1670635.379999999</v>
      </c>
      <c r="K756">
        <v>149524.46000000011</v>
      </c>
      <c r="L756">
        <v>149524.46000000011</v>
      </c>
      <c r="R756" t="s">
        <v>213</v>
      </c>
      <c r="S756" t="s">
        <v>729</v>
      </c>
    </row>
    <row r="757" spans="1:19" ht="15" hidden="1">
      <c r="A757" t="s">
        <v>947</v>
      </c>
      <c r="B757" s="7" t="s">
        <v>65</v>
      </c>
      <c r="I757">
        <v>346996.17</v>
      </c>
      <c r="K757">
        <v>31229.640000000003</v>
      </c>
      <c r="L757">
        <v>31229.640000000003</v>
      </c>
      <c r="R757" t="s">
        <v>213</v>
      </c>
      <c r="S757" t="s">
        <v>729</v>
      </c>
    </row>
    <row r="758" spans="1:19" ht="15" hidden="1">
      <c r="A758" t="s">
        <v>947</v>
      </c>
      <c r="B758" s="7" t="s">
        <v>211</v>
      </c>
      <c r="I758">
        <v>181813.63</v>
      </c>
      <c r="K758">
        <v>16363.209999999995</v>
      </c>
      <c r="L758">
        <v>16363.209999999995</v>
      </c>
      <c r="R758" t="s">
        <v>213</v>
      </c>
      <c r="S758" t="s">
        <v>729</v>
      </c>
    </row>
    <row r="759" spans="1:19" ht="15" hidden="1">
      <c r="A759" t="s">
        <v>947</v>
      </c>
      <c r="B759" s="7" t="s">
        <v>160</v>
      </c>
      <c r="I759">
        <v>284604.17000000004</v>
      </c>
      <c r="K759">
        <v>25614.350000000002</v>
      </c>
      <c r="L759">
        <v>25614.350000000002</v>
      </c>
      <c r="R759" t="s">
        <v>213</v>
      </c>
      <c r="S759" t="s">
        <v>729</v>
      </c>
    </row>
    <row r="760" spans="1:19" ht="15" hidden="1">
      <c r="A760" t="s">
        <v>947</v>
      </c>
      <c r="B760" s="7" t="s">
        <v>123</v>
      </c>
      <c r="I760">
        <v>395563.30999999994</v>
      </c>
      <c r="K760">
        <v>35600.809999999983</v>
      </c>
      <c r="L760">
        <v>35600.809999999983</v>
      </c>
      <c r="R760" t="s">
        <v>213</v>
      </c>
      <c r="S760" t="s">
        <v>729</v>
      </c>
    </row>
    <row r="761" spans="1:19" ht="15" hidden="1">
      <c r="A761" t="s">
        <v>947</v>
      </c>
      <c r="B761" s="7" t="s">
        <v>131</v>
      </c>
      <c r="I761">
        <v>1773785.32</v>
      </c>
      <c r="K761">
        <v>159640.59000000011</v>
      </c>
      <c r="L761">
        <v>159640.59000000011</v>
      </c>
      <c r="R761" t="s">
        <v>213</v>
      </c>
      <c r="S761" t="s">
        <v>729</v>
      </c>
    </row>
    <row r="762" spans="1:19" ht="15" hidden="1">
      <c r="A762" t="s">
        <v>947</v>
      </c>
      <c r="B762" s="7" t="s">
        <v>209</v>
      </c>
      <c r="I762">
        <v>365610.39999999997</v>
      </c>
      <c r="K762">
        <v>32904.92</v>
      </c>
      <c r="L762">
        <v>32904.92</v>
      </c>
      <c r="R762" t="s">
        <v>213</v>
      </c>
      <c r="S762" t="s">
        <v>729</v>
      </c>
    </row>
    <row r="763" spans="1:19" ht="15" hidden="1">
      <c r="A763" t="s">
        <v>947</v>
      </c>
      <c r="B763" s="7" t="s">
        <v>196</v>
      </c>
      <c r="I763">
        <v>468012.03999999992</v>
      </c>
      <c r="K763">
        <v>42121.08</v>
      </c>
      <c r="L763">
        <v>42121.08</v>
      </c>
      <c r="R763" t="s">
        <v>213</v>
      </c>
      <c r="S763" t="s">
        <v>729</v>
      </c>
    </row>
    <row r="764" spans="1:19" ht="15" hidden="1">
      <c r="A764" t="s">
        <v>947</v>
      </c>
      <c r="B764" s="7" t="s">
        <v>111</v>
      </c>
      <c r="I764">
        <v>694886.0499999997</v>
      </c>
      <c r="K764">
        <v>62539.719999999965</v>
      </c>
      <c r="L764">
        <v>62539.719999999965</v>
      </c>
      <c r="R764" t="s">
        <v>213</v>
      </c>
      <c r="S764" t="s">
        <v>729</v>
      </c>
    </row>
    <row r="765" spans="1:19" ht="15" hidden="1">
      <c r="A765" t="s">
        <v>947</v>
      </c>
      <c r="B765" s="7" t="s">
        <v>194</v>
      </c>
      <c r="I765">
        <v>225880.95000000007</v>
      </c>
      <c r="K765">
        <v>20288.400000000012</v>
      </c>
      <c r="L765">
        <v>20288.400000000012</v>
      </c>
      <c r="R765" t="s">
        <v>213</v>
      </c>
      <c r="S765" t="s">
        <v>729</v>
      </c>
    </row>
    <row r="766" spans="1:19" ht="15" hidden="1">
      <c r="A766" t="s">
        <v>947</v>
      </c>
      <c r="B766" s="7" t="s">
        <v>203</v>
      </c>
      <c r="I766">
        <v>271354.22999999992</v>
      </c>
      <c r="K766">
        <v>24421.920000000002</v>
      </c>
      <c r="L766">
        <v>24421.920000000002</v>
      </c>
      <c r="R766" t="s">
        <v>213</v>
      </c>
      <c r="S766" t="s">
        <v>729</v>
      </c>
    </row>
    <row r="767" spans="1:19" ht="15" hidden="1">
      <c r="A767" t="s">
        <v>947</v>
      </c>
      <c r="B767" s="7" t="s">
        <v>69</v>
      </c>
      <c r="I767">
        <v>1104671.3899999994</v>
      </c>
      <c r="K767">
        <v>99300.410000000018</v>
      </c>
      <c r="L767">
        <v>99300.410000000018</v>
      </c>
      <c r="R767" t="s">
        <v>213</v>
      </c>
      <c r="S767" t="s">
        <v>729</v>
      </c>
    </row>
    <row r="768" spans="1:19" ht="15" hidden="1">
      <c r="A768" t="s">
        <v>947</v>
      </c>
      <c r="B768" s="7" t="s">
        <v>193</v>
      </c>
      <c r="I768">
        <v>75172.989999999991</v>
      </c>
      <c r="K768">
        <v>6765.57</v>
      </c>
      <c r="L768">
        <v>6765.57</v>
      </c>
      <c r="R768" t="s">
        <v>213</v>
      </c>
      <c r="S768" t="s">
        <v>729</v>
      </c>
    </row>
    <row r="769" spans="1:19" ht="15" hidden="1">
      <c r="A769" t="s">
        <v>947</v>
      </c>
      <c r="B769" s="7" t="s">
        <v>32</v>
      </c>
      <c r="I769">
        <v>2262519.9700000016</v>
      </c>
      <c r="K769">
        <v>203626.81</v>
      </c>
      <c r="L769">
        <v>203626.81</v>
      </c>
      <c r="R769" t="s">
        <v>213</v>
      </c>
      <c r="S769" t="s">
        <v>729</v>
      </c>
    </row>
    <row r="770" spans="1:19" ht="15" hidden="1">
      <c r="A770" t="s">
        <v>947</v>
      </c>
      <c r="B770" s="7" t="s">
        <v>201</v>
      </c>
      <c r="I770">
        <v>246025.85999999993</v>
      </c>
      <c r="K770">
        <v>22142.34</v>
      </c>
      <c r="L770">
        <v>22142.34</v>
      </c>
      <c r="R770" t="s">
        <v>213</v>
      </c>
      <c r="S770" t="s">
        <v>729</v>
      </c>
    </row>
    <row r="771" spans="1:19" ht="15" hidden="1">
      <c r="A771" t="s">
        <v>947</v>
      </c>
      <c r="B771" s="7" t="s">
        <v>204</v>
      </c>
      <c r="I771">
        <v>252030.32</v>
      </c>
      <c r="K771">
        <v>22682.710000000006</v>
      </c>
      <c r="L771">
        <v>22682.710000000006</v>
      </c>
      <c r="R771" t="s">
        <v>213</v>
      </c>
      <c r="S771" t="s">
        <v>729</v>
      </c>
    </row>
    <row r="772" spans="1:19" ht="15" hidden="1">
      <c r="A772" t="s">
        <v>947</v>
      </c>
      <c r="B772" s="7" t="s">
        <v>198</v>
      </c>
      <c r="I772">
        <v>173899.81000000003</v>
      </c>
      <c r="K772">
        <v>15650.990000000002</v>
      </c>
      <c r="L772">
        <v>15650.990000000002</v>
      </c>
      <c r="R772" t="s">
        <v>213</v>
      </c>
      <c r="S772" t="s">
        <v>729</v>
      </c>
    </row>
    <row r="773" spans="1:19" ht="15" hidden="1">
      <c r="A773" t="s">
        <v>947</v>
      </c>
      <c r="B773" s="7" t="s">
        <v>45</v>
      </c>
      <c r="I773">
        <v>1114068.0800000008</v>
      </c>
      <c r="K773">
        <v>100052.43000000004</v>
      </c>
      <c r="L773">
        <v>100052.43000000004</v>
      </c>
      <c r="R773" t="s">
        <v>213</v>
      </c>
      <c r="S773" t="s">
        <v>729</v>
      </c>
    </row>
    <row r="774" spans="1:19" ht="15" hidden="1">
      <c r="A774" t="s">
        <v>947</v>
      </c>
      <c r="B774" s="7" t="s">
        <v>197</v>
      </c>
      <c r="I774">
        <v>175896.22999999995</v>
      </c>
      <c r="K774">
        <v>15830.640000000007</v>
      </c>
      <c r="L774">
        <v>15830.640000000007</v>
      </c>
      <c r="R774" t="s">
        <v>213</v>
      </c>
      <c r="S774" t="s">
        <v>729</v>
      </c>
    </row>
    <row r="775" spans="1:19" ht="15" hidden="1">
      <c r="A775" t="s">
        <v>947</v>
      </c>
      <c r="B775" s="7" t="s">
        <v>202</v>
      </c>
      <c r="I775">
        <v>539117.86999999976</v>
      </c>
      <c r="K775">
        <v>47314.65999999996</v>
      </c>
      <c r="L775">
        <v>47314.65999999996</v>
      </c>
      <c r="R775" t="s">
        <v>213</v>
      </c>
      <c r="S775" t="s">
        <v>729</v>
      </c>
    </row>
    <row r="776" spans="1:19" ht="15" hidden="1">
      <c r="A776" t="s">
        <v>947</v>
      </c>
      <c r="B776" s="7" t="s">
        <v>115</v>
      </c>
      <c r="I776">
        <v>315221.98999999987</v>
      </c>
      <c r="K776">
        <v>28369.939999999991</v>
      </c>
      <c r="L776">
        <v>28369.939999999991</v>
      </c>
      <c r="R776" t="s">
        <v>213</v>
      </c>
      <c r="S776" t="s">
        <v>729</v>
      </c>
    </row>
    <row r="777" spans="1:19" ht="15" hidden="1">
      <c r="A777" t="s">
        <v>947</v>
      </c>
      <c r="B777" s="7" t="s">
        <v>156</v>
      </c>
      <c r="I777">
        <v>108602.43000000002</v>
      </c>
      <c r="K777">
        <v>9774.1899999999932</v>
      </c>
      <c r="L777">
        <v>9774.1899999999932</v>
      </c>
      <c r="R777" t="s">
        <v>213</v>
      </c>
      <c r="S777" t="s">
        <v>729</v>
      </c>
    </row>
    <row r="778" spans="1:19" ht="15" hidden="1">
      <c r="A778" t="s">
        <v>947</v>
      </c>
      <c r="B778" s="7" t="s">
        <v>119</v>
      </c>
      <c r="I778">
        <v>674240.24999999988</v>
      </c>
      <c r="K778">
        <v>60580.080000000009</v>
      </c>
      <c r="L778">
        <v>60580.080000000009</v>
      </c>
      <c r="R778" t="s">
        <v>213</v>
      </c>
      <c r="S778" t="s">
        <v>729</v>
      </c>
    </row>
    <row r="779" spans="1:19" ht="15" hidden="1">
      <c r="A779" t="s">
        <v>947</v>
      </c>
      <c r="B779" s="7" t="s">
        <v>207</v>
      </c>
      <c r="I779">
        <v>231033.88999999993</v>
      </c>
      <c r="K779">
        <v>20793.049999999996</v>
      </c>
      <c r="L779">
        <v>20793.049999999996</v>
      </c>
      <c r="R779" t="s">
        <v>213</v>
      </c>
      <c r="S779" t="s">
        <v>729</v>
      </c>
    </row>
    <row r="780" spans="1:19" ht="15" hidden="1">
      <c r="A780" t="s">
        <v>947</v>
      </c>
      <c r="B780" s="7" t="s">
        <v>25</v>
      </c>
      <c r="I780">
        <v>4908287.1599999974</v>
      </c>
      <c r="K780">
        <v>440341.22000000085</v>
      </c>
      <c r="L780">
        <v>440341.22000000085</v>
      </c>
      <c r="R780" t="s">
        <v>213</v>
      </c>
      <c r="S780" t="s">
        <v>729</v>
      </c>
    </row>
    <row r="781" spans="1:19" ht="15" hidden="1">
      <c r="A781" t="s">
        <v>947</v>
      </c>
      <c r="B781" s="7" t="s">
        <v>164</v>
      </c>
      <c r="I781">
        <v>256905.83000000007</v>
      </c>
      <c r="K781">
        <v>23121.54</v>
      </c>
      <c r="L781">
        <v>23121.54</v>
      </c>
      <c r="R781" t="s">
        <v>213</v>
      </c>
      <c r="S781" t="s">
        <v>729</v>
      </c>
    </row>
    <row r="782" spans="1:19" ht="15" hidden="1">
      <c r="A782" t="s">
        <v>947</v>
      </c>
      <c r="B782" s="7" t="s">
        <v>127</v>
      </c>
      <c r="I782">
        <v>1387758.7</v>
      </c>
      <c r="K782">
        <v>123083.07000000004</v>
      </c>
      <c r="L782">
        <v>123083.07000000004</v>
      </c>
      <c r="R782" t="s">
        <v>213</v>
      </c>
      <c r="S782" t="s">
        <v>729</v>
      </c>
    </row>
    <row r="783" spans="1:19" ht="15" hidden="1">
      <c r="A783" t="s">
        <v>947</v>
      </c>
      <c r="B783" s="7" t="s">
        <v>200</v>
      </c>
      <c r="I783">
        <v>731569.2899999998</v>
      </c>
      <c r="K783">
        <v>65788.759999999966</v>
      </c>
      <c r="L783">
        <v>65788.759999999966</v>
      </c>
      <c r="R783" t="s">
        <v>213</v>
      </c>
      <c r="S783" t="s">
        <v>729</v>
      </c>
    </row>
    <row r="784" spans="1:19" ht="15" hidden="1">
      <c r="A784" t="s">
        <v>947</v>
      </c>
      <c r="B784" s="7" t="s">
        <v>9</v>
      </c>
      <c r="I784">
        <v>617790.73</v>
      </c>
      <c r="K784">
        <v>55601.25</v>
      </c>
      <c r="L784">
        <v>55601.25</v>
      </c>
      <c r="R784" t="s">
        <v>213</v>
      </c>
      <c r="S784" t="s">
        <v>729</v>
      </c>
    </row>
    <row r="785" spans="1:19" ht="15" hidden="1">
      <c r="A785" t="s">
        <v>947</v>
      </c>
      <c r="B785" s="7" t="s">
        <v>205</v>
      </c>
      <c r="I785">
        <v>424558.19999999972</v>
      </c>
      <c r="K785">
        <v>37999.429999999978</v>
      </c>
      <c r="L785">
        <v>37999.429999999978</v>
      </c>
      <c r="R785" t="s">
        <v>213</v>
      </c>
      <c r="S785" t="s">
        <v>729</v>
      </c>
    </row>
    <row r="786" spans="1:19" ht="15" hidden="1">
      <c r="A786" t="s">
        <v>947</v>
      </c>
      <c r="B786" s="7" t="s">
        <v>210</v>
      </c>
      <c r="I786">
        <v>299466.85999999993</v>
      </c>
      <c r="K786">
        <v>26951.979999999989</v>
      </c>
      <c r="L786">
        <v>26951.979999999989</v>
      </c>
      <c r="R786" t="s">
        <v>213</v>
      </c>
      <c r="S786" t="s">
        <v>729</v>
      </c>
    </row>
    <row r="787" spans="1:19" ht="15" hidden="1">
      <c r="A787" t="s">
        <v>947</v>
      </c>
      <c r="B787" s="7" t="s">
        <v>199</v>
      </c>
      <c r="I787">
        <v>841184.13999999966</v>
      </c>
      <c r="K787">
        <v>75706.440000000046</v>
      </c>
      <c r="L787">
        <v>75706.440000000046</v>
      </c>
      <c r="R787" t="s">
        <v>213</v>
      </c>
      <c r="S787" t="s">
        <v>729</v>
      </c>
    </row>
    <row r="788" spans="1:19" ht="24" hidden="1">
      <c r="A788" t="s">
        <v>947</v>
      </c>
      <c r="B788" s="2" t="s">
        <v>0</v>
      </c>
      <c r="C788" s="2">
        <v>182009759</v>
      </c>
      <c r="D788" s="2" t="s">
        <v>206</v>
      </c>
      <c r="E788" s="2" t="s">
        <v>306</v>
      </c>
      <c r="F788" s="3">
        <v>45258</v>
      </c>
      <c r="G788" s="2" t="s">
        <v>730</v>
      </c>
      <c r="H788" s="2">
        <v>998631</v>
      </c>
      <c r="I788" s="2">
        <v>3763.8</v>
      </c>
      <c r="K788" s="2">
        <v>338.74</v>
      </c>
      <c r="L788" s="2">
        <v>338.74</v>
      </c>
      <c r="R788" s="2" t="s">
        <v>4</v>
      </c>
      <c r="S788" t="s">
        <v>828</v>
      </c>
    </row>
    <row r="789" spans="1:19" ht="84" hidden="1">
      <c r="A789" t="s">
        <v>947</v>
      </c>
      <c r="B789" s="2" t="s">
        <v>190</v>
      </c>
      <c r="C789" s="2">
        <v>170091376</v>
      </c>
      <c r="D789" s="2" t="s">
        <v>580</v>
      </c>
      <c r="E789" s="2" t="s">
        <v>581</v>
      </c>
      <c r="F789" s="3">
        <v>45240</v>
      </c>
      <c r="G789" s="2" t="s">
        <v>731</v>
      </c>
      <c r="H789" s="2">
        <v>998631</v>
      </c>
      <c r="I789" s="2">
        <v>1433.61</v>
      </c>
      <c r="K789" s="2">
        <v>129.02000000000001</v>
      </c>
      <c r="L789" s="2">
        <v>129.02000000000001</v>
      </c>
      <c r="R789" s="2" t="s">
        <v>4</v>
      </c>
      <c r="S789" t="s">
        <v>828</v>
      </c>
    </row>
    <row r="790" spans="1:19" ht="84" hidden="1">
      <c r="A790" t="s">
        <v>947</v>
      </c>
      <c r="B790" s="2" t="s">
        <v>190</v>
      </c>
      <c r="C790" s="2">
        <v>170091377</v>
      </c>
      <c r="D790" s="2" t="s">
        <v>580</v>
      </c>
      <c r="E790" s="2" t="s">
        <v>581</v>
      </c>
      <c r="F790" s="3">
        <v>45240</v>
      </c>
      <c r="G790" s="2" t="s">
        <v>732</v>
      </c>
      <c r="H790" s="2">
        <v>998631</v>
      </c>
      <c r="I790" s="2">
        <v>1433.61</v>
      </c>
      <c r="K790" s="2">
        <v>129.02000000000001</v>
      </c>
      <c r="L790" s="2">
        <v>129.02000000000001</v>
      </c>
      <c r="R790" s="2" t="s">
        <v>4</v>
      </c>
      <c r="S790" t="s">
        <v>828</v>
      </c>
    </row>
    <row r="791" spans="1:19" ht="84" hidden="1">
      <c r="A791" t="s">
        <v>947</v>
      </c>
      <c r="B791" s="2" t="s">
        <v>190</v>
      </c>
      <c r="C791" s="2">
        <v>170091378</v>
      </c>
      <c r="D791" s="2" t="s">
        <v>580</v>
      </c>
      <c r="E791" s="2" t="s">
        <v>581</v>
      </c>
      <c r="F791" s="3">
        <v>45240</v>
      </c>
      <c r="G791" s="2" t="s">
        <v>733</v>
      </c>
      <c r="H791" s="2">
        <v>998631</v>
      </c>
      <c r="I791" s="2">
        <v>1433.61</v>
      </c>
      <c r="K791" s="2">
        <v>129.02000000000001</v>
      </c>
      <c r="L791" s="2">
        <v>129.02000000000001</v>
      </c>
      <c r="R791" s="2" t="s">
        <v>4</v>
      </c>
      <c r="S791" t="s">
        <v>828</v>
      </c>
    </row>
    <row r="792" spans="1:19" ht="72" hidden="1">
      <c r="A792" t="s">
        <v>947</v>
      </c>
      <c r="B792" s="2" t="s">
        <v>190</v>
      </c>
      <c r="C792" s="2">
        <v>730012101</v>
      </c>
      <c r="D792" s="2" t="s">
        <v>655</v>
      </c>
      <c r="E792" s="2" t="s">
        <v>656</v>
      </c>
      <c r="F792" s="3">
        <v>45250</v>
      </c>
      <c r="G792" s="2" t="s">
        <v>734</v>
      </c>
      <c r="H792" s="2">
        <v>998631</v>
      </c>
      <c r="I792" s="2">
        <v>8327.7900000000009</v>
      </c>
      <c r="K792" s="2">
        <v>749.5</v>
      </c>
      <c r="L792" s="2">
        <v>749.5</v>
      </c>
      <c r="R792" s="2" t="s">
        <v>4</v>
      </c>
      <c r="S792" t="s">
        <v>828</v>
      </c>
    </row>
    <row r="793" spans="1:19" ht="36" hidden="1">
      <c r="A793" t="s">
        <v>947</v>
      </c>
      <c r="B793" s="2" t="s">
        <v>5</v>
      </c>
      <c r="C793" s="2">
        <v>139001610</v>
      </c>
      <c r="D793" s="2" t="s">
        <v>518</v>
      </c>
      <c r="E793" s="2" t="s">
        <v>519</v>
      </c>
      <c r="F793" s="3">
        <v>45239</v>
      </c>
      <c r="G793" s="2" t="s">
        <v>735</v>
      </c>
      <c r="H793" s="2">
        <v>998631</v>
      </c>
      <c r="I793" s="2">
        <v>11833.02</v>
      </c>
      <c r="K793" s="2">
        <v>1064.97</v>
      </c>
      <c r="L793" s="2">
        <v>1064.97</v>
      </c>
      <c r="R793" s="2" t="s">
        <v>4</v>
      </c>
      <c r="S793" t="s">
        <v>828</v>
      </c>
    </row>
    <row r="794" spans="1:19" ht="84" hidden="1">
      <c r="A794" t="s">
        <v>947</v>
      </c>
      <c r="B794" s="2" t="s">
        <v>5</v>
      </c>
      <c r="C794" s="2">
        <v>127001803</v>
      </c>
      <c r="D794" s="2" t="s">
        <v>736</v>
      </c>
      <c r="E794" s="2" t="s">
        <v>737</v>
      </c>
      <c r="F794" s="3">
        <v>45255</v>
      </c>
      <c r="G794" s="2" t="s">
        <v>738</v>
      </c>
      <c r="H794" s="2">
        <v>998631</v>
      </c>
      <c r="I794" s="2">
        <v>403.61</v>
      </c>
      <c r="K794" s="2">
        <v>36.32</v>
      </c>
      <c r="L794" s="2">
        <v>36.32</v>
      </c>
      <c r="R794" s="2" t="s">
        <v>4</v>
      </c>
      <c r="S794" t="s">
        <v>828</v>
      </c>
    </row>
    <row r="795" spans="1:19" ht="36" hidden="1">
      <c r="A795" t="s">
        <v>947</v>
      </c>
      <c r="B795" s="2" t="s">
        <v>5</v>
      </c>
      <c r="C795" s="2">
        <v>105008650</v>
      </c>
      <c r="D795" s="2" t="s">
        <v>6</v>
      </c>
      <c r="E795" s="2" t="s">
        <v>7</v>
      </c>
      <c r="F795" s="3">
        <v>45245</v>
      </c>
      <c r="G795" s="2" t="s">
        <v>739</v>
      </c>
      <c r="H795" s="2">
        <v>998631</v>
      </c>
      <c r="I795" s="2">
        <v>24174</v>
      </c>
      <c r="K795" s="2">
        <v>2175.66</v>
      </c>
      <c r="L795" s="2">
        <v>2175.66</v>
      </c>
      <c r="R795" s="2" t="s">
        <v>4</v>
      </c>
      <c r="S795" t="s">
        <v>828</v>
      </c>
    </row>
    <row r="796" spans="1:19" ht="36" hidden="1">
      <c r="A796" t="s">
        <v>947</v>
      </c>
      <c r="B796" s="2" t="s">
        <v>5</v>
      </c>
      <c r="C796" s="2">
        <v>1210021554</v>
      </c>
      <c r="D796" s="2" t="s">
        <v>316</v>
      </c>
      <c r="E796" s="2" t="s">
        <v>317</v>
      </c>
      <c r="F796" s="3">
        <v>45245</v>
      </c>
      <c r="G796" s="2" t="s">
        <v>740</v>
      </c>
      <c r="H796" s="2">
        <v>998631</v>
      </c>
      <c r="I796" s="2">
        <v>457.16</v>
      </c>
      <c r="K796" s="2">
        <v>41.14</v>
      </c>
      <c r="L796" s="2">
        <v>41.14</v>
      </c>
      <c r="R796" s="2" t="s">
        <v>4</v>
      </c>
      <c r="S796" t="s">
        <v>828</v>
      </c>
    </row>
    <row r="797" spans="1:19" ht="36" hidden="1">
      <c r="A797" t="s">
        <v>947</v>
      </c>
      <c r="B797" s="2" t="s">
        <v>5</v>
      </c>
      <c r="C797" s="2">
        <v>1050041291</v>
      </c>
      <c r="D797" s="2" t="s">
        <v>741</v>
      </c>
      <c r="E797" s="2" t="s">
        <v>656</v>
      </c>
      <c r="F797" s="3">
        <v>45258</v>
      </c>
      <c r="G797" s="2" t="s">
        <v>742</v>
      </c>
      <c r="H797" s="2">
        <v>998631</v>
      </c>
      <c r="I797" s="2">
        <v>493.58</v>
      </c>
      <c r="K797" s="2">
        <v>44.42</v>
      </c>
      <c r="L797" s="2">
        <v>44.42</v>
      </c>
      <c r="R797" s="2" t="s">
        <v>4</v>
      </c>
      <c r="S797" t="s">
        <v>828</v>
      </c>
    </row>
    <row r="798" spans="1:19" ht="48" hidden="1">
      <c r="A798" t="s">
        <v>947</v>
      </c>
      <c r="B798" s="2" t="s">
        <v>9</v>
      </c>
      <c r="C798" s="2">
        <v>315005581</v>
      </c>
      <c r="D798" s="2" t="s">
        <v>10</v>
      </c>
      <c r="E798" s="2" t="s">
        <v>11</v>
      </c>
      <c r="F798" s="3">
        <v>45245</v>
      </c>
      <c r="G798" s="2" t="s">
        <v>743</v>
      </c>
      <c r="H798" s="2">
        <v>998631</v>
      </c>
      <c r="I798" s="2">
        <v>4735.3500000000004</v>
      </c>
      <c r="K798" s="2">
        <v>426.18</v>
      </c>
      <c r="L798" s="2">
        <v>426.18</v>
      </c>
      <c r="R798" s="2" t="s">
        <v>4</v>
      </c>
      <c r="S798" t="s">
        <v>828</v>
      </c>
    </row>
    <row r="799" spans="1:19" ht="48" hidden="1">
      <c r="A799" t="s">
        <v>947</v>
      </c>
      <c r="B799" s="2" t="s">
        <v>9</v>
      </c>
      <c r="C799" s="2">
        <v>315005580</v>
      </c>
      <c r="D799" s="2" t="s">
        <v>10</v>
      </c>
      <c r="E799" s="2" t="s">
        <v>11</v>
      </c>
      <c r="F799" s="3">
        <v>45245</v>
      </c>
      <c r="G799" s="2" t="s">
        <v>744</v>
      </c>
      <c r="H799" s="2">
        <v>998631</v>
      </c>
      <c r="I799" s="2">
        <v>9303.93</v>
      </c>
      <c r="K799" s="2">
        <v>837.35</v>
      </c>
      <c r="L799" s="2">
        <v>837.35</v>
      </c>
      <c r="R799" s="2" t="s">
        <v>4</v>
      </c>
      <c r="S799" t="s">
        <v>828</v>
      </c>
    </row>
    <row r="800" spans="1:19" ht="36" hidden="1">
      <c r="A800" t="s">
        <v>947</v>
      </c>
      <c r="B800" s="2" t="s">
        <v>9</v>
      </c>
      <c r="C800" s="2">
        <v>3030032080</v>
      </c>
      <c r="D800" s="2" t="s">
        <v>745</v>
      </c>
      <c r="E800" s="2" t="s">
        <v>746</v>
      </c>
      <c r="F800" s="3">
        <v>45250</v>
      </c>
      <c r="G800" s="2" t="s">
        <v>747</v>
      </c>
      <c r="H800" s="2">
        <v>998631</v>
      </c>
      <c r="I800" s="2">
        <v>4317.66</v>
      </c>
      <c r="K800" s="2">
        <v>388.59</v>
      </c>
      <c r="L800" s="2">
        <v>388.59</v>
      </c>
      <c r="R800" s="2" t="s">
        <v>4</v>
      </c>
      <c r="S800" t="s">
        <v>828</v>
      </c>
    </row>
    <row r="801" spans="1:19" ht="48" hidden="1">
      <c r="A801" t="s">
        <v>947</v>
      </c>
      <c r="B801" s="2" t="s">
        <v>13</v>
      </c>
      <c r="C801" s="2">
        <v>260016849</v>
      </c>
      <c r="D801" s="2" t="s">
        <v>14</v>
      </c>
      <c r="E801" s="2" t="s">
        <v>15</v>
      </c>
      <c r="F801" s="3">
        <v>45244</v>
      </c>
      <c r="G801" s="2" t="s">
        <v>748</v>
      </c>
      <c r="H801" s="2">
        <v>998631</v>
      </c>
      <c r="I801" s="2">
        <v>11360.25</v>
      </c>
      <c r="K801" s="2">
        <v>1022.42</v>
      </c>
      <c r="L801" s="2">
        <v>1022.42</v>
      </c>
      <c r="R801" s="2" t="s">
        <v>4</v>
      </c>
      <c r="S801" t="s">
        <v>828</v>
      </c>
    </row>
    <row r="802" spans="1:19" ht="36" hidden="1">
      <c r="A802" t="s">
        <v>947</v>
      </c>
      <c r="B802" s="2" t="s">
        <v>13</v>
      </c>
      <c r="C802" s="2">
        <v>45005201</v>
      </c>
      <c r="D802" s="2" t="s">
        <v>17</v>
      </c>
      <c r="E802" s="2" t="s">
        <v>18</v>
      </c>
      <c r="F802" s="3">
        <v>45250</v>
      </c>
      <c r="G802" s="2" t="s">
        <v>749</v>
      </c>
      <c r="H802" s="2">
        <v>998631</v>
      </c>
      <c r="I802" s="2">
        <v>19663.560000000001</v>
      </c>
      <c r="K802" s="2">
        <v>1769.72</v>
      </c>
      <c r="L802" s="2">
        <v>1769.72</v>
      </c>
      <c r="R802" s="2" t="s">
        <v>4</v>
      </c>
      <c r="S802" t="s">
        <v>828</v>
      </c>
    </row>
    <row r="803" spans="1:19" ht="24" hidden="1">
      <c r="A803" t="s">
        <v>947</v>
      </c>
      <c r="B803" s="2" t="s">
        <v>13</v>
      </c>
      <c r="C803" s="2">
        <v>530031274</v>
      </c>
      <c r="D803" s="2" t="s">
        <v>20</v>
      </c>
      <c r="E803" s="2" t="s">
        <v>21</v>
      </c>
      <c r="F803" s="3">
        <v>45248</v>
      </c>
      <c r="G803" s="2" t="s">
        <v>750</v>
      </c>
      <c r="H803" s="2">
        <v>998631</v>
      </c>
      <c r="I803" s="2">
        <v>10555.47</v>
      </c>
      <c r="K803" s="2">
        <v>949.99</v>
      </c>
      <c r="L803" s="2">
        <v>949.99</v>
      </c>
      <c r="R803" s="2" t="s">
        <v>4</v>
      </c>
      <c r="S803" t="s">
        <v>828</v>
      </c>
    </row>
    <row r="804" spans="1:19" ht="24" hidden="1">
      <c r="A804" t="s">
        <v>947</v>
      </c>
      <c r="B804" s="2" t="s">
        <v>13</v>
      </c>
      <c r="C804" s="2">
        <v>620021346</v>
      </c>
      <c r="D804" s="2" t="s">
        <v>751</v>
      </c>
      <c r="E804" s="2" t="s">
        <v>752</v>
      </c>
      <c r="F804" s="3">
        <v>45253</v>
      </c>
      <c r="G804" s="2" t="s">
        <v>753</v>
      </c>
      <c r="H804" s="2">
        <v>998631</v>
      </c>
      <c r="I804" s="2">
        <v>25009.38</v>
      </c>
      <c r="K804" s="2">
        <v>2250.84</v>
      </c>
      <c r="L804" s="2">
        <v>2250.84</v>
      </c>
      <c r="R804" s="2" t="s">
        <v>4</v>
      </c>
      <c r="S804" t="s">
        <v>828</v>
      </c>
    </row>
    <row r="805" spans="1:19" ht="48" hidden="1">
      <c r="A805" t="s">
        <v>947</v>
      </c>
      <c r="B805" s="2" t="s">
        <v>13</v>
      </c>
      <c r="C805" s="2">
        <v>530031287</v>
      </c>
      <c r="D805" s="2" t="s">
        <v>23</v>
      </c>
      <c r="E805" s="2" t="s">
        <v>21</v>
      </c>
      <c r="F805" s="3">
        <v>45248</v>
      </c>
      <c r="G805" s="2" t="s">
        <v>754</v>
      </c>
      <c r="H805" s="2">
        <v>998631</v>
      </c>
      <c r="I805" s="2">
        <v>10641.15</v>
      </c>
      <c r="K805" s="2">
        <v>957.7</v>
      </c>
      <c r="L805" s="2">
        <v>957.7</v>
      </c>
      <c r="R805" s="2" t="s">
        <v>4</v>
      </c>
      <c r="S805" t="s">
        <v>828</v>
      </c>
    </row>
    <row r="806" spans="1:19" ht="36" hidden="1">
      <c r="A806" t="s">
        <v>947</v>
      </c>
      <c r="B806" s="2" t="s">
        <v>25</v>
      </c>
      <c r="C806" s="2">
        <v>2140022347</v>
      </c>
      <c r="D806" s="2" t="s">
        <v>670</v>
      </c>
      <c r="E806" s="2" t="s">
        <v>671</v>
      </c>
      <c r="F806" s="3">
        <v>45236</v>
      </c>
      <c r="G806" s="2" t="s">
        <v>755</v>
      </c>
      <c r="H806" s="2">
        <v>998631</v>
      </c>
      <c r="I806" s="2">
        <v>22902.57</v>
      </c>
      <c r="K806" s="2">
        <v>2061.23</v>
      </c>
      <c r="L806" s="2">
        <v>2061.23</v>
      </c>
      <c r="R806" s="2" t="s">
        <v>4</v>
      </c>
      <c r="S806" t="s">
        <v>828</v>
      </c>
    </row>
    <row r="807" spans="1:19" ht="36" hidden="1">
      <c r="A807" t="s">
        <v>947</v>
      </c>
      <c r="B807" s="2" t="s">
        <v>25</v>
      </c>
      <c r="C807" s="2">
        <v>2030112901</v>
      </c>
      <c r="D807" s="2" t="s">
        <v>327</v>
      </c>
      <c r="E807" s="2" t="s">
        <v>328</v>
      </c>
      <c r="F807" s="3">
        <v>45236</v>
      </c>
      <c r="G807" s="2" t="s">
        <v>756</v>
      </c>
      <c r="H807" s="2">
        <v>998631</v>
      </c>
      <c r="I807" s="2">
        <v>11410.74</v>
      </c>
      <c r="K807" s="2">
        <v>1026.97</v>
      </c>
      <c r="L807" s="2">
        <v>1026.97</v>
      </c>
      <c r="R807" s="2" t="s">
        <v>4</v>
      </c>
      <c r="S807" t="s">
        <v>828</v>
      </c>
    </row>
    <row r="808" spans="1:19" ht="36" hidden="1">
      <c r="A808" t="s">
        <v>947</v>
      </c>
      <c r="B808" s="2" t="s">
        <v>25</v>
      </c>
      <c r="C808" s="2">
        <v>1710061725</v>
      </c>
      <c r="D808" s="2" t="s">
        <v>29</v>
      </c>
      <c r="E808" s="2" t="s">
        <v>30</v>
      </c>
      <c r="F808" s="3">
        <v>45240</v>
      </c>
      <c r="G808" s="2" t="s">
        <v>757</v>
      </c>
      <c r="H808" s="2">
        <v>998631</v>
      </c>
      <c r="I808" s="2">
        <v>18275.849999999999</v>
      </c>
      <c r="K808" s="2">
        <v>1644.83</v>
      </c>
      <c r="L808" s="2">
        <v>1644.83</v>
      </c>
      <c r="R808" s="2" t="s">
        <v>4</v>
      </c>
      <c r="S808" t="s">
        <v>828</v>
      </c>
    </row>
    <row r="809" spans="1:19" ht="36" hidden="1">
      <c r="A809" t="s">
        <v>947</v>
      </c>
      <c r="B809" s="2" t="s">
        <v>25</v>
      </c>
      <c r="C809" s="2">
        <v>166008270</v>
      </c>
      <c r="D809" s="2" t="s">
        <v>26</v>
      </c>
      <c r="E809" s="2" t="s">
        <v>27</v>
      </c>
      <c r="F809" s="3">
        <v>45238</v>
      </c>
      <c r="G809" s="2" t="s">
        <v>758</v>
      </c>
      <c r="H809" s="2">
        <v>998631</v>
      </c>
      <c r="I809" s="2">
        <v>16193.52</v>
      </c>
      <c r="K809" s="2">
        <v>1457.42</v>
      </c>
      <c r="L809" s="2">
        <v>1457.42</v>
      </c>
      <c r="R809" s="2" t="s">
        <v>4</v>
      </c>
      <c r="S809" t="s">
        <v>828</v>
      </c>
    </row>
    <row r="810" spans="1:19" ht="36" hidden="1">
      <c r="A810" t="s">
        <v>947</v>
      </c>
      <c r="B810" s="2" t="s">
        <v>32</v>
      </c>
      <c r="C810" s="2">
        <v>244004294</v>
      </c>
      <c r="D810" s="2" t="s">
        <v>33</v>
      </c>
      <c r="E810" s="2" t="s">
        <v>34</v>
      </c>
      <c r="F810" s="3">
        <v>45239</v>
      </c>
      <c r="G810" s="2" t="s">
        <v>759</v>
      </c>
      <c r="H810" s="2">
        <v>998631</v>
      </c>
      <c r="I810" s="2">
        <v>13740.93</v>
      </c>
      <c r="K810" s="2">
        <v>1236.68</v>
      </c>
      <c r="L810" s="2">
        <v>1236.68</v>
      </c>
      <c r="R810" s="2" t="s">
        <v>4</v>
      </c>
      <c r="S810" t="s">
        <v>828</v>
      </c>
    </row>
    <row r="811" spans="1:19" ht="36" hidden="1">
      <c r="A811" t="s">
        <v>947</v>
      </c>
      <c r="B811" s="2" t="s">
        <v>32</v>
      </c>
      <c r="C811" s="2">
        <v>2780032473</v>
      </c>
      <c r="D811" s="2" t="s">
        <v>36</v>
      </c>
      <c r="E811" s="2" t="s">
        <v>37</v>
      </c>
      <c r="F811" s="3">
        <v>45245</v>
      </c>
      <c r="G811" s="2" t="s">
        <v>760</v>
      </c>
      <c r="H811" s="2">
        <v>998631</v>
      </c>
      <c r="I811" s="2">
        <v>19201.5</v>
      </c>
      <c r="K811" s="2">
        <v>1728.14</v>
      </c>
      <c r="L811" s="2">
        <v>1728.14</v>
      </c>
      <c r="R811" s="2" t="s">
        <v>4</v>
      </c>
      <c r="S811" t="s">
        <v>828</v>
      </c>
    </row>
    <row r="812" spans="1:19" ht="36" hidden="1">
      <c r="A812" t="s">
        <v>947</v>
      </c>
      <c r="B812" s="2" t="s">
        <v>32</v>
      </c>
      <c r="C812" s="2">
        <v>870031644</v>
      </c>
      <c r="D812" s="2" t="s">
        <v>761</v>
      </c>
      <c r="E812" s="2" t="s">
        <v>762</v>
      </c>
      <c r="F812" s="3">
        <v>45248</v>
      </c>
      <c r="G812" s="2" t="s">
        <v>763</v>
      </c>
      <c r="H812" s="2">
        <v>998631</v>
      </c>
      <c r="I812" s="2">
        <v>19219.86</v>
      </c>
      <c r="K812" s="2">
        <v>1729.79</v>
      </c>
      <c r="L812" s="2">
        <v>1729.79</v>
      </c>
      <c r="R812" s="2" t="s">
        <v>4</v>
      </c>
      <c r="S812" t="s">
        <v>828</v>
      </c>
    </row>
    <row r="813" spans="1:19" ht="36" hidden="1">
      <c r="A813" t="s">
        <v>947</v>
      </c>
      <c r="B813" s="2" t="s">
        <v>32</v>
      </c>
      <c r="C813" s="2">
        <v>810011383</v>
      </c>
      <c r="D813" s="2" t="s">
        <v>39</v>
      </c>
      <c r="E813" s="2" t="s">
        <v>40</v>
      </c>
      <c r="F813" s="3">
        <v>45250</v>
      </c>
      <c r="G813" s="2" t="s">
        <v>764</v>
      </c>
      <c r="H813" s="2">
        <v>998631</v>
      </c>
      <c r="I813" s="2">
        <v>24429.51</v>
      </c>
      <c r="K813" s="2">
        <v>2198.66</v>
      </c>
      <c r="L813" s="2">
        <v>2198.66</v>
      </c>
      <c r="R813" s="2" t="s">
        <v>4</v>
      </c>
      <c r="S813" t="s">
        <v>828</v>
      </c>
    </row>
    <row r="814" spans="1:19" ht="36" hidden="1">
      <c r="A814" t="s">
        <v>947</v>
      </c>
      <c r="B814" s="2" t="s">
        <v>32</v>
      </c>
      <c r="C814" s="2">
        <v>2450042323</v>
      </c>
      <c r="D814" s="2" t="s">
        <v>529</v>
      </c>
      <c r="E814" s="2" t="s">
        <v>530</v>
      </c>
      <c r="F814" s="3">
        <v>45246</v>
      </c>
      <c r="G814" s="2" t="s">
        <v>765</v>
      </c>
      <c r="H814" s="2">
        <v>998631</v>
      </c>
      <c r="I814" s="2">
        <v>22948.47</v>
      </c>
      <c r="K814" s="2">
        <v>2065.36</v>
      </c>
      <c r="L814" s="2">
        <v>2065.36</v>
      </c>
      <c r="R814" s="2" t="s">
        <v>4</v>
      </c>
      <c r="S814" t="s">
        <v>828</v>
      </c>
    </row>
    <row r="815" spans="1:19" ht="36" hidden="1">
      <c r="A815" t="s">
        <v>947</v>
      </c>
      <c r="B815" s="2" t="s">
        <v>32</v>
      </c>
      <c r="C815" s="2">
        <v>890082772</v>
      </c>
      <c r="D815" s="2" t="s">
        <v>42</v>
      </c>
      <c r="E815" s="2" t="s">
        <v>43</v>
      </c>
      <c r="F815" s="3">
        <v>45246</v>
      </c>
      <c r="G815" s="2" t="s">
        <v>766</v>
      </c>
      <c r="H815" s="2">
        <v>998631</v>
      </c>
      <c r="I815" s="2">
        <v>24181.65</v>
      </c>
      <c r="K815" s="2">
        <v>2176.35</v>
      </c>
      <c r="L815" s="2">
        <v>2176.35</v>
      </c>
      <c r="R815" s="2" t="s">
        <v>4</v>
      </c>
      <c r="S815" t="s">
        <v>828</v>
      </c>
    </row>
    <row r="816" spans="1:19" ht="36" hidden="1">
      <c r="A816" t="s">
        <v>947</v>
      </c>
      <c r="B816" s="2" t="s">
        <v>45</v>
      </c>
      <c r="C816" s="2">
        <v>4300251085</v>
      </c>
      <c r="D816" s="2" t="s">
        <v>46</v>
      </c>
      <c r="E816" s="2" t="s">
        <v>47</v>
      </c>
      <c r="F816" s="3">
        <v>45236</v>
      </c>
      <c r="G816" s="2" t="s">
        <v>767</v>
      </c>
      <c r="H816" s="2">
        <v>998631</v>
      </c>
      <c r="I816" s="2">
        <v>13880.16</v>
      </c>
      <c r="K816" s="2">
        <v>1249.21</v>
      </c>
      <c r="L816" s="2">
        <v>1249.21</v>
      </c>
      <c r="R816" s="2" t="s">
        <v>4</v>
      </c>
      <c r="S816" t="s">
        <v>828</v>
      </c>
    </row>
    <row r="817" spans="1:19" ht="36" hidden="1">
      <c r="A817" t="s">
        <v>947</v>
      </c>
      <c r="B817" s="2" t="s">
        <v>45</v>
      </c>
      <c r="C817" s="2">
        <v>4840023261</v>
      </c>
      <c r="D817" s="2" t="s">
        <v>338</v>
      </c>
      <c r="E817" s="2" t="s">
        <v>339</v>
      </c>
      <c r="F817" s="3">
        <v>45249</v>
      </c>
      <c r="G817" s="2" t="s">
        <v>768</v>
      </c>
      <c r="H817" s="2">
        <v>998631</v>
      </c>
      <c r="I817" s="2">
        <v>2272.0500000000002</v>
      </c>
      <c r="K817" s="2">
        <v>204.48</v>
      </c>
      <c r="L817" s="2">
        <v>204.48</v>
      </c>
      <c r="R817" s="2" t="s">
        <v>4</v>
      </c>
      <c r="S817" t="s">
        <v>828</v>
      </c>
    </row>
    <row r="818" spans="1:19" ht="36" hidden="1">
      <c r="A818" t="s">
        <v>947</v>
      </c>
      <c r="B818" s="2" t="s">
        <v>45</v>
      </c>
      <c r="C818" s="2">
        <v>41000582</v>
      </c>
      <c r="D818" s="2" t="s">
        <v>52</v>
      </c>
      <c r="E818" s="2" t="s">
        <v>53</v>
      </c>
      <c r="F818" s="3">
        <v>45248</v>
      </c>
      <c r="G818" s="2" t="s">
        <v>769</v>
      </c>
      <c r="H818" s="2">
        <v>998631</v>
      </c>
      <c r="I818" s="2">
        <v>956.25</v>
      </c>
      <c r="K818" s="2">
        <v>86.06</v>
      </c>
      <c r="L818" s="2">
        <v>86.06</v>
      </c>
      <c r="R818" s="2" t="s">
        <v>4</v>
      </c>
      <c r="S818" t="s">
        <v>828</v>
      </c>
    </row>
    <row r="819" spans="1:19" ht="24" hidden="1">
      <c r="A819" t="s">
        <v>947</v>
      </c>
      <c r="B819" s="2" t="s">
        <v>55</v>
      </c>
      <c r="C819" s="2">
        <v>42007741</v>
      </c>
      <c r="D819" s="2" t="s">
        <v>59</v>
      </c>
      <c r="E819" s="2" t="s">
        <v>60</v>
      </c>
      <c r="F819" s="3">
        <v>45242</v>
      </c>
      <c r="G819" s="2" t="s">
        <v>770</v>
      </c>
      <c r="H819" s="2">
        <v>998631</v>
      </c>
      <c r="I819" s="2">
        <v>10985.4</v>
      </c>
      <c r="K819" s="2">
        <v>988.69</v>
      </c>
      <c r="L819" s="2">
        <v>988.69</v>
      </c>
      <c r="R819" s="2" t="s">
        <v>4</v>
      </c>
      <c r="S819" t="s">
        <v>828</v>
      </c>
    </row>
    <row r="820" spans="1:19" ht="36" hidden="1">
      <c r="A820" t="s">
        <v>947</v>
      </c>
      <c r="B820" s="2" t="s">
        <v>55</v>
      </c>
      <c r="C820" s="2">
        <v>570022203</v>
      </c>
      <c r="D820" s="2" t="s">
        <v>62</v>
      </c>
      <c r="E820" s="2" t="s">
        <v>63</v>
      </c>
      <c r="F820" s="3">
        <v>45244</v>
      </c>
      <c r="G820" s="2" t="s">
        <v>771</v>
      </c>
      <c r="H820" s="2">
        <v>998631</v>
      </c>
      <c r="I820" s="2">
        <v>23006.61</v>
      </c>
      <c r="K820" s="2">
        <v>2070.59</v>
      </c>
      <c r="L820" s="2">
        <v>2070.59</v>
      </c>
      <c r="R820" s="2" t="s">
        <v>4</v>
      </c>
      <c r="S820" t="s">
        <v>828</v>
      </c>
    </row>
    <row r="821" spans="1:19" ht="36" hidden="1">
      <c r="A821" t="s">
        <v>947</v>
      </c>
      <c r="B821" s="2" t="s">
        <v>69</v>
      </c>
      <c r="C821" s="2">
        <v>212004498</v>
      </c>
      <c r="D821" s="2" t="s">
        <v>473</v>
      </c>
      <c r="E821" s="2" t="s">
        <v>474</v>
      </c>
      <c r="F821" s="3">
        <v>45241</v>
      </c>
      <c r="G821" s="2" t="s">
        <v>772</v>
      </c>
      <c r="H821" s="2">
        <v>998631</v>
      </c>
      <c r="I821" s="2">
        <v>13279.79</v>
      </c>
      <c r="K821" s="2">
        <v>1195.18</v>
      </c>
      <c r="L821" s="2">
        <v>1195.18</v>
      </c>
      <c r="R821" s="2" t="s">
        <v>4</v>
      </c>
      <c r="S821" t="s">
        <v>828</v>
      </c>
    </row>
    <row r="822" spans="1:19" ht="36" hidden="1">
      <c r="A822" t="s">
        <v>947</v>
      </c>
      <c r="B822" s="2" t="s">
        <v>69</v>
      </c>
      <c r="C822" s="2">
        <v>507006487</v>
      </c>
      <c r="D822" s="2" t="s">
        <v>70</v>
      </c>
      <c r="E822" s="2" t="s">
        <v>71</v>
      </c>
      <c r="F822" s="3">
        <v>45247</v>
      </c>
      <c r="G822" s="2" t="s">
        <v>773</v>
      </c>
      <c r="H822" s="2">
        <v>998631</v>
      </c>
      <c r="I822" s="2">
        <v>12337.92</v>
      </c>
      <c r="K822" s="2">
        <v>1110.4100000000001</v>
      </c>
      <c r="L822" s="2">
        <v>1110.4100000000001</v>
      </c>
      <c r="R822" s="2" t="s">
        <v>4</v>
      </c>
      <c r="S822" t="s">
        <v>828</v>
      </c>
    </row>
    <row r="823" spans="1:19" ht="36" hidden="1">
      <c r="A823" t="s">
        <v>947</v>
      </c>
      <c r="B823" s="2" t="s">
        <v>69</v>
      </c>
      <c r="C823" s="2">
        <v>1590021135</v>
      </c>
      <c r="D823" s="2" t="s">
        <v>612</v>
      </c>
      <c r="E823" s="2" t="s">
        <v>613</v>
      </c>
      <c r="F823" s="3">
        <v>45250</v>
      </c>
      <c r="G823" s="2" t="s">
        <v>774</v>
      </c>
      <c r="H823" s="2">
        <v>998631</v>
      </c>
      <c r="I823" s="2">
        <v>11566.8</v>
      </c>
      <c r="K823" s="2">
        <v>1041.01</v>
      </c>
      <c r="L823" s="2">
        <v>1041.01</v>
      </c>
      <c r="R823" s="2" t="s">
        <v>4</v>
      </c>
      <c r="S823" t="s">
        <v>828</v>
      </c>
    </row>
    <row r="824" spans="1:19" ht="60" hidden="1">
      <c r="A824" t="s">
        <v>947</v>
      </c>
      <c r="B824" s="2" t="s">
        <v>73</v>
      </c>
      <c r="C824" s="2">
        <v>307003435</v>
      </c>
      <c r="D824" s="2" t="s">
        <v>349</v>
      </c>
      <c r="E824" s="2" t="s">
        <v>350</v>
      </c>
      <c r="F824" s="3">
        <v>45242</v>
      </c>
      <c r="G824" s="2" t="s">
        <v>775</v>
      </c>
      <c r="H824" s="2">
        <v>998631</v>
      </c>
      <c r="I824" s="2">
        <v>436.66</v>
      </c>
      <c r="K824" s="2">
        <v>39.299999999999997</v>
      </c>
      <c r="L824" s="2">
        <v>39.299999999999997</v>
      </c>
      <c r="R824" s="2" t="s">
        <v>4</v>
      </c>
      <c r="S824" t="s">
        <v>828</v>
      </c>
    </row>
    <row r="825" spans="1:19" ht="84" hidden="1">
      <c r="A825" t="s">
        <v>947</v>
      </c>
      <c r="B825" s="2" t="s">
        <v>73</v>
      </c>
      <c r="C825" s="2">
        <v>2290011349</v>
      </c>
      <c r="D825" s="2" t="s">
        <v>477</v>
      </c>
      <c r="E825" s="2" t="s">
        <v>2</v>
      </c>
      <c r="F825" s="3">
        <v>45245</v>
      </c>
      <c r="G825" s="2" t="s">
        <v>776</v>
      </c>
      <c r="H825" s="2">
        <v>998631</v>
      </c>
      <c r="I825" s="2">
        <v>4657.32</v>
      </c>
      <c r="K825" s="2">
        <v>419.16</v>
      </c>
      <c r="L825" s="2">
        <v>419.16</v>
      </c>
      <c r="R825" s="2" t="s">
        <v>4</v>
      </c>
      <c r="S825" t="s">
        <v>828</v>
      </c>
    </row>
    <row r="826" spans="1:19" ht="60" hidden="1">
      <c r="A826" t="s">
        <v>947</v>
      </c>
      <c r="B826" s="2" t="s">
        <v>73</v>
      </c>
      <c r="C826" s="2">
        <v>2250021121</v>
      </c>
      <c r="D826" s="2" t="s">
        <v>346</v>
      </c>
      <c r="E826" s="2" t="s">
        <v>347</v>
      </c>
      <c r="F826" s="3">
        <v>45248</v>
      </c>
      <c r="G826" s="2" t="s">
        <v>777</v>
      </c>
      <c r="H826" s="2">
        <v>998631</v>
      </c>
      <c r="I826" s="2">
        <v>1458.09</v>
      </c>
      <c r="K826" s="2">
        <v>131.22999999999999</v>
      </c>
      <c r="L826" s="2">
        <v>131.22999999999999</v>
      </c>
      <c r="R826" s="2" t="s">
        <v>4</v>
      </c>
      <c r="S826" t="s">
        <v>828</v>
      </c>
    </row>
    <row r="827" spans="1:19" ht="72" hidden="1">
      <c r="A827" t="s">
        <v>947</v>
      </c>
      <c r="B827" s="2" t="s">
        <v>77</v>
      </c>
      <c r="C827" s="2">
        <v>315341802</v>
      </c>
      <c r="D827" s="2" t="s">
        <v>81</v>
      </c>
      <c r="E827" s="2" t="s">
        <v>82</v>
      </c>
      <c r="F827" s="3">
        <v>45234</v>
      </c>
      <c r="G827" s="2" t="s">
        <v>778</v>
      </c>
      <c r="H827" s="2">
        <v>998631</v>
      </c>
      <c r="I827" s="2">
        <v>8519.0400000000009</v>
      </c>
      <c r="K827" s="2">
        <v>766.71</v>
      </c>
      <c r="L827" s="2">
        <v>766.71</v>
      </c>
      <c r="R827" s="2" t="s">
        <v>4</v>
      </c>
      <c r="S827" t="s">
        <v>828</v>
      </c>
    </row>
    <row r="828" spans="1:19" ht="72" hidden="1">
      <c r="A828" t="s">
        <v>947</v>
      </c>
      <c r="B828" s="2" t="s">
        <v>77</v>
      </c>
      <c r="C828" s="2">
        <v>315341803</v>
      </c>
      <c r="D828" s="2" t="s">
        <v>81</v>
      </c>
      <c r="E828" s="2" t="s">
        <v>82</v>
      </c>
      <c r="F828" s="3">
        <v>45236</v>
      </c>
      <c r="G828" s="2" t="s">
        <v>779</v>
      </c>
      <c r="H828" s="2">
        <v>998631</v>
      </c>
      <c r="I828" s="2">
        <v>8519.0400000000009</v>
      </c>
      <c r="K828" s="2">
        <v>766.71</v>
      </c>
      <c r="L828" s="2">
        <v>766.71</v>
      </c>
      <c r="R828" s="2" t="s">
        <v>4</v>
      </c>
      <c r="S828" t="s">
        <v>828</v>
      </c>
    </row>
    <row r="829" spans="1:19" ht="84" hidden="1">
      <c r="A829" t="s">
        <v>947</v>
      </c>
      <c r="B829" s="2" t="s">
        <v>77</v>
      </c>
      <c r="C829" s="2">
        <v>298007571</v>
      </c>
      <c r="D829" s="2" t="s">
        <v>78</v>
      </c>
      <c r="E829" s="2" t="s">
        <v>79</v>
      </c>
      <c r="F829" s="3">
        <v>45246</v>
      </c>
      <c r="G829" s="2" t="s">
        <v>780</v>
      </c>
      <c r="H829" s="2">
        <v>998631</v>
      </c>
      <c r="I829" s="2">
        <v>21860.639999999999</v>
      </c>
      <c r="K829" s="2">
        <v>1967.46</v>
      </c>
      <c r="L829" s="2">
        <v>1967.46</v>
      </c>
      <c r="R829" s="2" t="s">
        <v>4</v>
      </c>
      <c r="S829" t="s">
        <v>828</v>
      </c>
    </row>
    <row r="830" spans="1:19" ht="72" hidden="1">
      <c r="A830" t="s">
        <v>947</v>
      </c>
      <c r="B830" s="2" t="s">
        <v>77</v>
      </c>
      <c r="C830" s="2">
        <v>315341804</v>
      </c>
      <c r="D830" s="2" t="s">
        <v>81</v>
      </c>
      <c r="E830" s="2" t="s">
        <v>82</v>
      </c>
      <c r="F830" s="3">
        <v>45250</v>
      </c>
      <c r="G830" s="2" t="s">
        <v>781</v>
      </c>
      <c r="H830" s="2">
        <v>998631</v>
      </c>
      <c r="I830" s="2">
        <v>17039.61</v>
      </c>
      <c r="K830" s="2">
        <v>1533.56</v>
      </c>
      <c r="L830" s="2">
        <v>1533.56</v>
      </c>
      <c r="R830" s="2" t="s">
        <v>4</v>
      </c>
      <c r="S830" t="s">
        <v>828</v>
      </c>
    </row>
    <row r="831" spans="1:19" ht="36" hidden="1">
      <c r="A831" t="s">
        <v>947</v>
      </c>
      <c r="B831" s="2" t="s">
        <v>77</v>
      </c>
      <c r="C831" s="2">
        <v>3132054926</v>
      </c>
      <c r="D831" s="2" t="s">
        <v>697</v>
      </c>
      <c r="E831" s="2" t="s">
        <v>698</v>
      </c>
      <c r="F831" s="3">
        <v>45246</v>
      </c>
      <c r="G831" s="2" t="s">
        <v>782</v>
      </c>
      <c r="H831" s="2">
        <v>998631</v>
      </c>
      <c r="I831" s="2">
        <v>929.32</v>
      </c>
      <c r="K831" s="2">
        <v>83.64</v>
      </c>
      <c r="L831" s="2">
        <v>83.64</v>
      </c>
      <c r="R831" s="2" t="s">
        <v>4</v>
      </c>
      <c r="S831" t="s">
        <v>828</v>
      </c>
    </row>
    <row r="832" spans="1:19" ht="48" hidden="1">
      <c r="A832" t="s">
        <v>947</v>
      </c>
      <c r="B832" s="2" t="s">
        <v>77</v>
      </c>
      <c r="C832" s="2">
        <v>3132054880</v>
      </c>
      <c r="D832" s="2" t="s">
        <v>783</v>
      </c>
      <c r="E832" s="2" t="s">
        <v>698</v>
      </c>
      <c r="F832" s="3">
        <v>45246</v>
      </c>
      <c r="G832" s="2" t="s">
        <v>784</v>
      </c>
      <c r="H832" s="2">
        <v>998631</v>
      </c>
      <c r="I832" s="2">
        <v>914.33</v>
      </c>
      <c r="K832" s="2">
        <v>82.29</v>
      </c>
      <c r="L832" s="2">
        <v>82.29</v>
      </c>
      <c r="R832" s="2" t="s">
        <v>4</v>
      </c>
      <c r="S832" t="s">
        <v>828</v>
      </c>
    </row>
    <row r="833" spans="1:19" ht="108" hidden="1">
      <c r="A833" t="s">
        <v>947</v>
      </c>
      <c r="B833" s="2" t="s">
        <v>77</v>
      </c>
      <c r="C833" s="2">
        <v>3132054935</v>
      </c>
      <c r="D833" s="2" t="s">
        <v>785</v>
      </c>
      <c r="E833" s="2" t="s">
        <v>698</v>
      </c>
      <c r="F833" s="3">
        <v>45246</v>
      </c>
      <c r="G833" s="2" t="s">
        <v>786</v>
      </c>
      <c r="H833" s="2">
        <v>998631</v>
      </c>
      <c r="I833" s="2">
        <v>346.39</v>
      </c>
      <c r="K833" s="2">
        <v>31.18</v>
      </c>
      <c r="L833" s="2">
        <v>31.18</v>
      </c>
      <c r="R833" s="2" t="s">
        <v>4</v>
      </c>
      <c r="S833" t="s">
        <v>828</v>
      </c>
    </row>
    <row r="834" spans="1:19" ht="120" hidden="1">
      <c r="A834" t="s">
        <v>947</v>
      </c>
      <c r="B834" s="2" t="s">
        <v>77</v>
      </c>
      <c r="C834" s="2">
        <v>3132054896</v>
      </c>
      <c r="D834" s="2" t="s">
        <v>787</v>
      </c>
      <c r="E834" s="2" t="s">
        <v>698</v>
      </c>
      <c r="F834" s="3">
        <v>45251</v>
      </c>
      <c r="G834" s="2" t="s">
        <v>788</v>
      </c>
      <c r="H834" s="2">
        <v>998631</v>
      </c>
      <c r="I834" s="2">
        <v>259.79000000000002</v>
      </c>
      <c r="K834" s="2">
        <v>23.38</v>
      </c>
      <c r="L834" s="2">
        <v>23.38</v>
      </c>
      <c r="R834" s="2" t="s">
        <v>4</v>
      </c>
      <c r="S834" t="s">
        <v>828</v>
      </c>
    </row>
    <row r="835" spans="1:19" ht="48" hidden="1">
      <c r="A835" t="s">
        <v>947</v>
      </c>
      <c r="B835" s="2" t="s">
        <v>84</v>
      </c>
      <c r="C835" s="2">
        <v>171015147</v>
      </c>
      <c r="D835" s="2" t="s">
        <v>96</v>
      </c>
      <c r="E835" s="2" t="s">
        <v>97</v>
      </c>
      <c r="F835" s="3">
        <v>45233</v>
      </c>
      <c r="G835" s="2" t="s">
        <v>789</v>
      </c>
      <c r="H835" s="2">
        <v>998631</v>
      </c>
      <c r="I835" s="2">
        <v>4522.68</v>
      </c>
      <c r="K835" s="2">
        <v>407.04</v>
      </c>
      <c r="L835" s="2">
        <v>407.04</v>
      </c>
      <c r="R835" s="2" t="s">
        <v>4</v>
      </c>
      <c r="S835" t="s">
        <v>828</v>
      </c>
    </row>
    <row r="836" spans="1:19" ht="48" hidden="1">
      <c r="A836" t="s">
        <v>947</v>
      </c>
      <c r="B836" s="2" t="s">
        <v>84</v>
      </c>
      <c r="C836" s="2">
        <v>161019418</v>
      </c>
      <c r="D836" s="2" t="s">
        <v>790</v>
      </c>
      <c r="E836" s="2" t="s">
        <v>791</v>
      </c>
      <c r="F836" s="3">
        <v>45251</v>
      </c>
      <c r="G836" s="2" t="s">
        <v>792</v>
      </c>
      <c r="H836" s="2">
        <v>998631</v>
      </c>
      <c r="I836" s="2">
        <v>1572.84</v>
      </c>
      <c r="K836" s="2">
        <v>141.56</v>
      </c>
      <c r="L836" s="2">
        <v>141.56</v>
      </c>
      <c r="R836" s="2" t="s">
        <v>4</v>
      </c>
      <c r="S836" t="s">
        <v>828</v>
      </c>
    </row>
    <row r="837" spans="1:19" ht="72" hidden="1">
      <c r="A837" t="s">
        <v>947</v>
      </c>
      <c r="B837" s="2" t="s">
        <v>84</v>
      </c>
      <c r="C837" s="2">
        <v>437028265</v>
      </c>
      <c r="D837" s="2" t="s">
        <v>88</v>
      </c>
      <c r="E837" s="2" t="s">
        <v>89</v>
      </c>
      <c r="F837" s="3">
        <v>45245</v>
      </c>
      <c r="G837" s="2" t="s">
        <v>793</v>
      </c>
      <c r="H837" s="2">
        <v>998631</v>
      </c>
      <c r="I837" s="2">
        <v>7171.11</v>
      </c>
      <c r="K837" s="2">
        <v>645.4</v>
      </c>
      <c r="L837" s="2">
        <v>645.4</v>
      </c>
      <c r="R837" s="2" t="s">
        <v>4</v>
      </c>
      <c r="S837" t="s">
        <v>828</v>
      </c>
    </row>
    <row r="838" spans="1:19" ht="72" hidden="1">
      <c r="A838" t="s">
        <v>947</v>
      </c>
      <c r="B838" s="2" t="s">
        <v>84</v>
      </c>
      <c r="C838" s="2">
        <v>437028266</v>
      </c>
      <c r="D838" s="2" t="s">
        <v>88</v>
      </c>
      <c r="E838" s="2" t="s">
        <v>89</v>
      </c>
      <c r="F838" s="3">
        <v>45245</v>
      </c>
      <c r="G838" s="2" t="s">
        <v>794</v>
      </c>
      <c r="H838" s="2">
        <v>998631</v>
      </c>
      <c r="I838" s="2">
        <v>7171.11</v>
      </c>
      <c r="K838" s="2">
        <v>645.4</v>
      </c>
      <c r="L838" s="2">
        <v>645.4</v>
      </c>
      <c r="R838" s="2" t="s">
        <v>4</v>
      </c>
      <c r="S838" t="s">
        <v>828</v>
      </c>
    </row>
    <row r="839" spans="1:19" ht="60" hidden="1">
      <c r="A839" t="s">
        <v>947</v>
      </c>
      <c r="B839" s="2" t="s">
        <v>84</v>
      </c>
      <c r="C839" s="2">
        <v>37001811</v>
      </c>
      <c r="D839" s="2" t="s">
        <v>99</v>
      </c>
      <c r="E839" s="2" t="s">
        <v>100</v>
      </c>
      <c r="F839" s="3">
        <v>45238</v>
      </c>
      <c r="G839" s="2" t="s">
        <v>795</v>
      </c>
      <c r="H839" s="2">
        <v>998631</v>
      </c>
      <c r="I839" s="2">
        <v>20358.18</v>
      </c>
      <c r="K839" s="2">
        <v>1832.24</v>
      </c>
      <c r="L839" s="2">
        <v>1832.24</v>
      </c>
      <c r="R839" s="2" t="s">
        <v>4</v>
      </c>
      <c r="S839" t="s">
        <v>828</v>
      </c>
    </row>
    <row r="840" spans="1:19" ht="48" hidden="1">
      <c r="A840" t="s">
        <v>947</v>
      </c>
      <c r="B840" s="2" t="s">
        <v>102</v>
      </c>
      <c r="C840" s="2">
        <v>5810013251</v>
      </c>
      <c r="D840" s="2" t="s">
        <v>557</v>
      </c>
      <c r="E840" s="2" t="s">
        <v>558</v>
      </c>
      <c r="F840" s="3">
        <v>45257</v>
      </c>
      <c r="G840" s="2" t="s">
        <v>796</v>
      </c>
      <c r="H840" s="2">
        <v>998631</v>
      </c>
      <c r="I840" s="2">
        <v>1387.71</v>
      </c>
      <c r="K840" s="2">
        <v>124.89</v>
      </c>
      <c r="L840" s="2">
        <v>124.89</v>
      </c>
      <c r="R840" s="2" t="s">
        <v>4</v>
      </c>
      <c r="S840" t="s">
        <v>828</v>
      </c>
    </row>
    <row r="841" spans="1:19" ht="36" hidden="1">
      <c r="A841" t="s">
        <v>947</v>
      </c>
      <c r="B841" s="2" t="s">
        <v>102</v>
      </c>
      <c r="C841" s="2">
        <v>527015489</v>
      </c>
      <c r="D841" s="2" t="s">
        <v>797</v>
      </c>
      <c r="E841" s="2" t="s">
        <v>798</v>
      </c>
      <c r="F841" s="3">
        <v>45243</v>
      </c>
      <c r="G841" s="2" t="s">
        <v>799</v>
      </c>
      <c r="H841" s="2">
        <v>998631</v>
      </c>
      <c r="I841" s="2">
        <v>4233.51</v>
      </c>
      <c r="K841" s="2">
        <v>381.02</v>
      </c>
      <c r="L841" s="2">
        <v>381.02</v>
      </c>
      <c r="R841" s="2" t="s">
        <v>4</v>
      </c>
      <c r="S841" t="s">
        <v>828</v>
      </c>
    </row>
    <row r="842" spans="1:19" ht="60" hidden="1">
      <c r="A842" t="s">
        <v>947</v>
      </c>
      <c r="B842" s="2" t="s">
        <v>102</v>
      </c>
      <c r="C842" s="2">
        <v>562003436</v>
      </c>
      <c r="D842" s="2" t="s">
        <v>103</v>
      </c>
      <c r="E842" s="2" t="s">
        <v>104</v>
      </c>
      <c r="F842" s="3">
        <v>45244</v>
      </c>
      <c r="G842" s="2" t="s">
        <v>800</v>
      </c>
      <c r="H842" s="2">
        <v>998631</v>
      </c>
      <c r="I842" s="2">
        <v>7402.14</v>
      </c>
      <c r="K842" s="2">
        <v>666.19</v>
      </c>
      <c r="L842" s="2">
        <v>666.19</v>
      </c>
      <c r="R842" s="2" t="s">
        <v>4</v>
      </c>
      <c r="S842" t="s">
        <v>828</v>
      </c>
    </row>
    <row r="843" spans="1:19" ht="48" hidden="1">
      <c r="A843" t="s">
        <v>947</v>
      </c>
      <c r="B843" s="2" t="s">
        <v>111</v>
      </c>
      <c r="C843" s="2">
        <v>26006232</v>
      </c>
      <c r="D843" s="2" t="s">
        <v>112</v>
      </c>
      <c r="E843" s="2" t="s">
        <v>113</v>
      </c>
      <c r="F843" s="3">
        <v>45248</v>
      </c>
      <c r="G843" s="2" t="s">
        <v>801</v>
      </c>
      <c r="H843" s="2">
        <v>998631</v>
      </c>
      <c r="I843" s="2">
        <v>11952.36</v>
      </c>
      <c r="K843" s="2">
        <v>1075.71</v>
      </c>
      <c r="L843" s="2">
        <v>1075.71</v>
      </c>
      <c r="R843" s="2" t="s">
        <v>4</v>
      </c>
      <c r="S843" t="s">
        <v>828</v>
      </c>
    </row>
    <row r="844" spans="1:19" ht="48" hidden="1">
      <c r="A844" t="s">
        <v>947</v>
      </c>
      <c r="B844" s="2" t="s">
        <v>115</v>
      </c>
      <c r="C844" s="2">
        <v>52200312</v>
      </c>
      <c r="D844" s="2" t="s">
        <v>116</v>
      </c>
      <c r="E844" s="2" t="s">
        <v>117</v>
      </c>
      <c r="F844" s="3">
        <v>45244</v>
      </c>
      <c r="G844" s="2" t="s">
        <v>802</v>
      </c>
      <c r="H844" s="2">
        <v>998631</v>
      </c>
      <c r="I844" s="2">
        <v>8636.85</v>
      </c>
      <c r="K844" s="2">
        <v>777.32</v>
      </c>
      <c r="L844" s="2">
        <v>777.32</v>
      </c>
      <c r="R844" s="2" t="s">
        <v>4</v>
      </c>
      <c r="S844" t="s">
        <v>828</v>
      </c>
    </row>
    <row r="845" spans="1:19" ht="48" hidden="1">
      <c r="A845" t="s">
        <v>947</v>
      </c>
      <c r="B845" s="2" t="s">
        <v>199</v>
      </c>
      <c r="C845" s="2">
        <v>284003528</v>
      </c>
      <c r="D845" s="2" t="s">
        <v>803</v>
      </c>
      <c r="E845" s="2" t="s">
        <v>804</v>
      </c>
      <c r="F845" s="3">
        <v>45250</v>
      </c>
      <c r="G845" s="2" t="s">
        <v>805</v>
      </c>
      <c r="H845" s="2">
        <v>998631</v>
      </c>
      <c r="I845" s="2">
        <v>21986.1</v>
      </c>
      <c r="K845" s="2">
        <v>1978.75</v>
      </c>
      <c r="L845" s="2">
        <v>1978.75</v>
      </c>
      <c r="R845" s="2" t="s">
        <v>4</v>
      </c>
      <c r="S845" t="s">
        <v>828</v>
      </c>
    </row>
    <row r="846" spans="1:19" ht="48" hidden="1">
      <c r="A846" t="s">
        <v>947</v>
      </c>
      <c r="B846" s="2" t="s">
        <v>199</v>
      </c>
      <c r="C846" s="2">
        <v>2840031253</v>
      </c>
      <c r="D846" s="2" t="s">
        <v>806</v>
      </c>
      <c r="E846" s="2" t="s">
        <v>807</v>
      </c>
      <c r="F846" s="3">
        <v>45250</v>
      </c>
      <c r="G846" s="2" t="s">
        <v>808</v>
      </c>
      <c r="H846" s="2">
        <v>998631</v>
      </c>
      <c r="I846" s="2">
        <v>21986.1</v>
      </c>
      <c r="K846" s="2">
        <v>1978.75</v>
      </c>
      <c r="L846" s="2">
        <v>1978.75</v>
      </c>
      <c r="R846" s="2" t="s">
        <v>4</v>
      </c>
      <c r="S846" t="s">
        <v>828</v>
      </c>
    </row>
    <row r="847" spans="1:19" ht="36" hidden="1">
      <c r="A847" t="s">
        <v>947</v>
      </c>
      <c r="B847" s="2" t="s">
        <v>200</v>
      </c>
      <c r="C847" s="2">
        <v>303024666</v>
      </c>
      <c r="D847" s="2" t="s">
        <v>388</v>
      </c>
      <c r="E847" s="2" t="s">
        <v>434</v>
      </c>
      <c r="F847" s="3">
        <v>45233</v>
      </c>
      <c r="G847" s="2" t="s">
        <v>809</v>
      </c>
      <c r="H847" s="2">
        <v>998631</v>
      </c>
      <c r="I847" s="2">
        <v>14759.91</v>
      </c>
      <c r="K847" s="2">
        <v>1328.39</v>
      </c>
      <c r="L847" s="2">
        <v>1328.39</v>
      </c>
      <c r="R847" s="2" t="s">
        <v>4</v>
      </c>
      <c r="S847" t="s">
        <v>828</v>
      </c>
    </row>
    <row r="848" spans="1:19" ht="24" hidden="1">
      <c r="A848" t="s">
        <v>947</v>
      </c>
      <c r="B848" s="2" t="s">
        <v>127</v>
      </c>
      <c r="C848" s="2">
        <v>2011111388</v>
      </c>
      <c r="D848" s="2" t="s">
        <v>128</v>
      </c>
      <c r="E848" s="2" t="s">
        <v>129</v>
      </c>
      <c r="F848" s="3">
        <v>45246</v>
      </c>
      <c r="G848" s="2" t="s">
        <v>810</v>
      </c>
      <c r="H848" s="2">
        <v>998631</v>
      </c>
      <c r="I848" s="2">
        <v>6709.05</v>
      </c>
      <c r="K848" s="2">
        <v>603.80999999999995</v>
      </c>
      <c r="L848" s="2">
        <v>603.80999999999995</v>
      </c>
      <c r="R848" s="2" t="s">
        <v>4</v>
      </c>
      <c r="S848" t="s">
        <v>828</v>
      </c>
    </row>
    <row r="849" spans="1:19" ht="60" hidden="1">
      <c r="A849" t="s">
        <v>947</v>
      </c>
      <c r="B849" s="2" t="s">
        <v>131</v>
      </c>
      <c r="C849" s="2">
        <v>15003429</v>
      </c>
      <c r="D849" s="2" t="s">
        <v>721</v>
      </c>
      <c r="E849" s="2" t="s">
        <v>722</v>
      </c>
      <c r="F849" s="3">
        <v>45239</v>
      </c>
      <c r="G849" s="2" t="s">
        <v>811</v>
      </c>
      <c r="H849" s="2">
        <v>998631</v>
      </c>
      <c r="I849" s="2">
        <v>13373.73</v>
      </c>
      <c r="K849" s="2">
        <v>1203.6400000000001</v>
      </c>
      <c r="L849" s="2">
        <v>1203.6400000000001</v>
      </c>
      <c r="R849" s="2" t="s">
        <v>4</v>
      </c>
      <c r="S849" t="s">
        <v>828</v>
      </c>
    </row>
    <row r="850" spans="1:19" ht="36" hidden="1">
      <c r="A850" t="s">
        <v>947</v>
      </c>
      <c r="B850" s="2" t="s">
        <v>131</v>
      </c>
      <c r="C850" s="2">
        <v>800867</v>
      </c>
      <c r="D850" s="2" t="s">
        <v>153</v>
      </c>
      <c r="E850" s="2" t="s">
        <v>154</v>
      </c>
      <c r="F850" s="3">
        <v>45233</v>
      </c>
      <c r="G850" s="2" t="s">
        <v>812</v>
      </c>
      <c r="H850" s="2">
        <v>998631</v>
      </c>
      <c r="I850" s="2">
        <v>10830.87</v>
      </c>
      <c r="K850" s="2">
        <v>974.78</v>
      </c>
      <c r="L850" s="2">
        <v>974.78</v>
      </c>
      <c r="R850" s="2" t="s">
        <v>4</v>
      </c>
      <c r="S850" t="s">
        <v>828</v>
      </c>
    </row>
    <row r="851" spans="1:19" ht="36" hidden="1">
      <c r="A851" t="s">
        <v>947</v>
      </c>
      <c r="B851" s="2" t="s">
        <v>131</v>
      </c>
      <c r="C851" s="2">
        <v>3005915</v>
      </c>
      <c r="D851" s="2" t="s">
        <v>138</v>
      </c>
      <c r="E851" s="2" t="s">
        <v>139</v>
      </c>
      <c r="F851" s="3">
        <v>45246</v>
      </c>
      <c r="G851" s="2" t="s">
        <v>813</v>
      </c>
      <c r="H851" s="2">
        <v>998631</v>
      </c>
      <c r="I851" s="2">
        <v>14463.09</v>
      </c>
      <c r="K851" s="2">
        <v>1301.68</v>
      </c>
      <c r="L851" s="2">
        <v>1301.68</v>
      </c>
      <c r="R851" s="2" t="s">
        <v>4</v>
      </c>
      <c r="S851" t="s">
        <v>828</v>
      </c>
    </row>
    <row r="852" spans="1:19" ht="36" hidden="1">
      <c r="A852" t="s">
        <v>947</v>
      </c>
      <c r="B852" s="2" t="s">
        <v>131</v>
      </c>
      <c r="C852" s="2">
        <v>20062018</v>
      </c>
      <c r="D852" s="2" t="s">
        <v>132</v>
      </c>
      <c r="E852" s="2" t="s">
        <v>133</v>
      </c>
      <c r="F852" s="3">
        <v>45246</v>
      </c>
      <c r="G852" s="2" t="s">
        <v>814</v>
      </c>
      <c r="H852" s="2">
        <v>998631</v>
      </c>
      <c r="I852" s="2">
        <v>7171.11</v>
      </c>
      <c r="K852" s="2">
        <v>645.4</v>
      </c>
      <c r="L852" s="2">
        <v>645.4</v>
      </c>
      <c r="R852" s="2" t="s">
        <v>4</v>
      </c>
      <c r="S852" t="s">
        <v>828</v>
      </c>
    </row>
    <row r="853" spans="1:19" ht="36" hidden="1">
      <c r="A853" t="s">
        <v>947</v>
      </c>
      <c r="B853" s="2" t="s">
        <v>131</v>
      </c>
      <c r="C853" s="2">
        <v>210011466</v>
      </c>
      <c r="D853" s="2" t="s">
        <v>150</v>
      </c>
      <c r="E853" s="2" t="s">
        <v>151</v>
      </c>
      <c r="F853" s="3">
        <v>45237</v>
      </c>
      <c r="G853" s="2" t="s">
        <v>815</v>
      </c>
      <c r="H853" s="2">
        <v>998631</v>
      </c>
      <c r="I853" s="2">
        <v>19894.59</v>
      </c>
      <c r="K853" s="2">
        <v>1790.51</v>
      </c>
      <c r="L853" s="2">
        <v>1790.51</v>
      </c>
      <c r="R853" s="2" t="s">
        <v>4</v>
      </c>
      <c r="S853" t="s">
        <v>828</v>
      </c>
    </row>
    <row r="854" spans="1:19" ht="24" hidden="1">
      <c r="A854" t="s">
        <v>947</v>
      </c>
      <c r="B854" s="2" t="s">
        <v>131</v>
      </c>
      <c r="C854" s="2">
        <v>2006948</v>
      </c>
      <c r="D854" s="2" t="s">
        <v>135</v>
      </c>
      <c r="E854" s="2" t="s">
        <v>136</v>
      </c>
      <c r="F854" s="3">
        <v>45247</v>
      </c>
      <c r="G854" s="2" t="s">
        <v>816</v>
      </c>
      <c r="H854" s="2">
        <v>998631</v>
      </c>
      <c r="I854" s="2">
        <v>7229.25</v>
      </c>
      <c r="K854" s="2">
        <v>650.63</v>
      </c>
      <c r="L854" s="2">
        <v>650.63</v>
      </c>
      <c r="R854" s="2" t="s">
        <v>4</v>
      </c>
      <c r="S854" t="s">
        <v>828</v>
      </c>
    </row>
    <row r="855" spans="1:19" ht="36" hidden="1">
      <c r="A855" t="s">
        <v>947</v>
      </c>
      <c r="B855" s="2" t="s">
        <v>131</v>
      </c>
      <c r="C855" s="2">
        <v>15003417</v>
      </c>
      <c r="D855" s="2" t="s">
        <v>147</v>
      </c>
      <c r="E855" s="2" t="s">
        <v>148</v>
      </c>
      <c r="F855" s="3">
        <v>45239</v>
      </c>
      <c r="G855" s="2" t="s">
        <v>817</v>
      </c>
      <c r="H855" s="2">
        <v>998631</v>
      </c>
      <c r="I855" s="2">
        <v>22255.38</v>
      </c>
      <c r="K855" s="2">
        <v>2002.98</v>
      </c>
      <c r="L855" s="2">
        <v>2002.98</v>
      </c>
      <c r="R855" s="2" t="s">
        <v>4</v>
      </c>
      <c r="S855" t="s">
        <v>828</v>
      </c>
    </row>
    <row r="856" spans="1:19" ht="36" hidden="1">
      <c r="A856" t="s">
        <v>947</v>
      </c>
      <c r="B856" s="2" t="s">
        <v>131</v>
      </c>
      <c r="C856" s="2">
        <v>3005910</v>
      </c>
      <c r="D856" s="2" t="s">
        <v>141</v>
      </c>
      <c r="E856" s="2" t="s">
        <v>142</v>
      </c>
      <c r="F856" s="3">
        <v>45246</v>
      </c>
      <c r="G856" s="2" t="s">
        <v>818</v>
      </c>
      <c r="H856" s="2">
        <v>998631</v>
      </c>
      <c r="I856" s="2">
        <v>14463.09</v>
      </c>
      <c r="K856" s="2">
        <v>1301.68</v>
      </c>
      <c r="L856" s="2">
        <v>1301.68</v>
      </c>
      <c r="R856" s="2" t="s">
        <v>4</v>
      </c>
      <c r="S856" t="s">
        <v>828</v>
      </c>
    </row>
    <row r="857" spans="1:19" ht="36" hidden="1">
      <c r="A857" t="s">
        <v>947</v>
      </c>
      <c r="B857" s="2" t="s">
        <v>131</v>
      </c>
      <c r="C857" s="2">
        <v>140022804</v>
      </c>
      <c r="D857" s="2" t="s">
        <v>144</v>
      </c>
      <c r="E857" s="2" t="s">
        <v>145</v>
      </c>
      <c r="F857" s="3">
        <v>45248</v>
      </c>
      <c r="G857" s="2" t="s">
        <v>819</v>
      </c>
      <c r="H857" s="2">
        <v>998631</v>
      </c>
      <c r="I857" s="2">
        <v>22757.22</v>
      </c>
      <c r="K857" s="2">
        <v>2048.15</v>
      </c>
      <c r="L857" s="2">
        <v>2048.15</v>
      </c>
      <c r="R857" s="2" t="s">
        <v>4</v>
      </c>
      <c r="S857" t="s">
        <v>828</v>
      </c>
    </row>
    <row r="858" spans="1:19" ht="36" hidden="1">
      <c r="A858" t="s">
        <v>947</v>
      </c>
      <c r="B858" s="2" t="s">
        <v>160</v>
      </c>
      <c r="C858" s="2">
        <v>373002301</v>
      </c>
      <c r="D858" s="2" t="s">
        <v>161</v>
      </c>
      <c r="E858" s="2" t="s">
        <v>162</v>
      </c>
      <c r="F858" s="3">
        <v>45250</v>
      </c>
      <c r="G858" s="2" t="s">
        <v>820</v>
      </c>
      <c r="H858" s="2">
        <v>998631</v>
      </c>
      <c r="I858" s="2">
        <v>13147.29</v>
      </c>
      <c r="K858" s="2">
        <v>1183.26</v>
      </c>
      <c r="L858" s="2">
        <v>1183.26</v>
      </c>
      <c r="R858" s="2" t="s">
        <v>4</v>
      </c>
      <c r="S858" t="s">
        <v>828</v>
      </c>
    </row>
    <row r="859" spans="1:19" ht="24" hidden="1">
      <c r="A859" t="s">
        <v>947</v>
      </c>
      <c r="B859" s="2" t="s">
        <v>205</v>
      </c>
      <c r="C859" s="2">
        <v>2130033751</v>
      </c>
      <c r="D859" s="2" t="s">
        <v>380</v>
      </c>
      <c r="E859" s="2" t="s">
        <v>50</v>
      </c>
      <c r="F859" s="3">
        <v>45254</v>
      </c>
      <c r="G859" s="2" t="s">
        <v>821</v>
      </c>
      <c r="H859" s="2">
        <v>998631</v>
      </c>
      <c r="I859" s="2">
        <v>191.25</v>
      </c>
      <c r="K859" s="2">
        <v>17.21</v>
      </c>
      <c r="L859" s="2">
        <v>17.21</v>
      </c>
      <c r="R859" s="2" t="s">
        <v>4</v>
      </c>
      <c r="S859" t="s">
        <v>828</v>
      </c>
    </row>
    <row r="860" spans="1:19" ht="36" hidden="1">
      <c r="A860" t="s">
        <v>947</v>
      </c>
      <c r="B860" s="2" t="s">
        <v>205</v>
      </c>
      <c r="C860" s="2">
        <v>2790091261</v>
      </c>
      <c r="D860" s="2" t="s">
        <v>377</v>
      </c>
      <c r="E860" s="2" t="s">
        <v>378</v>
      </c>
      <c r="F860" s="3">
        <v>45236</v>
      </c>
      <c r="G860" s="2" t="s">
        <v>822</v>
      </c>
      <c r="H860" s="2">
        <v>998631</v>
      </c>
      <c r="I860" s="2">
        <v>1049.58</v>
      </c>
      <c r="K860" s="2">
        <v>94.46</v>
      </c>
      <c r="L860" s="2">
        <v>94.46</v>
      </c>
      <c r="R860" s="2" t="s">
        <v>4</v>
      </c>
      <c r="S860" t="s">
        <v>828</v>
      </c>
    </row>
    <row r="861" spans="1:19" ht="36" hidden="1">
      <c r="A861" t="s">
        <v>947</v>
      </c>
      <c r="B861" s="2" t="s">
        <v>205</v>
      </c>
      <c r="C861" s="2">
        <v>2110191444</v>
      </c>
      <c r="D861" s="2" t="s">
        <v>823</v>
      </c>
      <c r="E861" s="2" t="s">
        <v>824</v>
      </c>
      <c r="F861" s="3">
        <v>45251</v>
      </c>
      <c r="G861" s="2" t="s">
        <v>825</v>
      </c>
      <c r="H861" s="2">
        <v>998631</v>
      </c>
      <c r="I861" s="2">
        <v>149.94</v>
      </c>
      <c r="K861" s="2">
        <v>13.49</v>
      </c>
      <c r="L861" s="2">
        <v>13.49</v>
      </c>
      <c r="R861" s="2" t="s">
        <v>4</v>
      </c>
      <c r="S861" t="s">
        <v>828</v>
      </c>
    </row>
    <row r="862" spans="1:19" ht="24" hidden="1">
      <c r="A862" t="s">
        <v>947</v>
      </c>
      <c r="B862" s="2" t="s">
        <v>164</v>
      </c>
      <c r="C862" s="2">
        <v>202026963</v>
      </c>
      <c r="D862" s="2" t="s">
        <v>165</v>
      </c>
      <c r="E862" s="2" t="s">
        <v>166</v>
      </c>
      <c r="F862" s="3">
        <v>45250</v>
      </c>
      <c r="G862" s="2" t="s">
        <v>826</v>
      </c>
      <c r="H862" s="2">
        <v>998631</v>
      </c>
      <c r="I862" s="2">
        <v>12010.5</v>
      </c>
      <c r="K862" s="2">
        <v>1080.95</v>
      </c>
      <c r="L862" s="2">
        <v>1080.95</v>
      </c>
      <c r="R862" s="2" t="s">
        <v>4</v>
      </c>
      <c r="S862" t="s">
        <v>828</v>
      </c>
    </row>
    <row r="863" spans="1:19" ht="36" hidden="1">
      <c r="A863" t="s">
        <v>947</v>
      </c>
      <c r="B863" s="2" t="s">
        <v>210</v>
      </c>
      <c r="C863" s="2">
        <v>407002874</v>
      </c>
      <c r="D863" s="2" t="s">
        <v>384</v>
      </c>
      <c r="E863" s="2" t="s">
        <v>385</v>
      </c>
      <c r="F863" s="3">
        <v>45254</v>
      </c>
      <c r="G863" s="2" t="s">
        <v>827</v>
      </c>
      <c r="H863" s="2">
        <v>998631</v>
      </c>
      <c r="I863" s="2">
        <v>2158.83</v>
      </c>
      <c r="K863" s="2">
        <v>194.29</v>
      </c>
      <c r="L863" s="2">
        <v>194.29</v>
      </c>
      <c r="R863" s="2" t="s">
        <v>4</v>
      </c>
      <c r="S863" t="s">
        <v>828</v>
      </c>
    </row>
    <row r="864" spans="1:19" ht="15" hidden="1">
      <c r="A864" t="s">
        <v>947</v>
      </c>
      <c r="B864" s="7" t="s">
        <v>13</v>
      </c>
      <c r="I864">
        <v>1886298.7499999907</v>
      </c>
      <c r="J864">
        <v>0</v>
      </c>
      <c r="K864">
        <v>169766.87000000026</v>
      </c>
      <c r="L864">
        <v>169766.87000000026</v>
      </c>
      <c r="R864" t="s">
        <v>213</v>
      </c>
      <c r="S864" t="s">
        <v>828</v>
      </c>
    </row>
    <row r="865" spans="1:19" ht="15" hidden="1">
      <c r="A865" t="s">
        <v>947</v>
      </c>
      <c r="B865" s="7" t="s">
        <v>5</v>
      </c>
      <c r="I865">
        <v>1103597.5299999989</v>
      </c>
      <c r="J865">
        <v>0</v>
      </c>
      <c r="K865">
        <v>99323.77999999997</v>
      </c>
      <c r="L865">
        <v>99323.77999999997</v>
      </c>
      <c r="R865" t="s">
        <v>213</v>
      </c>
      <c r="S865" t="s">
        <v>828</v>
      </c>
    </row>
    <row r="866" spans="1:19" ht="15">
      <c r="A866" t="s">
        <v>947</v>
      </c>
      <c r="B866" s="7" t="s">
        <v>192</v>
      </c>
      <c r="I866">
        <v>1027757.2199999994</v>
      </c>
      <c r="J866">
        <v>0</v>
      </c>
      <c r="K866">
        <v>92498.189999999959</v>
      </c>
      <c r="L866">
        <v>92498.189999999959</v>
      </c>
      <c r="R866" t="s">
        <v>213</v>
      </c>
      <c r="S866" t="s">
        <v>828</v>
      </c>
    </row>
    <row r="867" spans="1:19" ht="15" hidden="1">
      <c r="A867" t="s">
        <v>947</v>
      </c>
      <c r="B867" s="7" t="s">
        <v>102</v>
      </c>
      <c r="I867">
        <v>871853.16000000539</v>
      </c>
      <c r="J867">
        <v>0</v>
      </c>
      <c r="K867">
        <v>78466.859999999157</v>
      </c>
      <c r="L867">
        <v>78466.859999999157</v>
      </c>
      <c r="R867" t="s">
        <v>213</v>
      </c>
      <c r="S867" t="s">
        <v>828</v>
      </c>
    </row>
    <row r="868" spans="1:19" ht="15" hidden="1">
      <c r="A868" t="s">
        <v>947</v>
      </c>
      <c r="B868" s="7" t="s">
        <v>0</v>
      </c>
      <c r="I868">
        <v>1559490.4499999979</v>
      </c>
      <c r="J868">
        <v>0</v>
      </c>
      <c r="K868">
        <v>140354.18000000014</v>
      </c>
      <c r="L868">
        <v>140354.18000000014</v>
      </c>
      <c r="R868" t="s">
        <v>213</v>
      </c>
      <c r="S868" t="s">
        <v>828</v>
      </c>
    </row>
    <row r="869" spans="1:19" ht="15" hidden="1">
      <c r="A869" t="s">
        <v>947</v>
      </c>
      <c r="B869" s="7" t="s">
        <v>190</v>
      </c>
      <c r="I869">
        <v>968497.23999999883</v>
      </c>
      <c r="J869">
        <v>0</v>
      </c>
      <c r="K869">
        <v>87164.689999999944</v>
      </c>
      <c r="L869">
        <v>87164.689999999944</v>
      </c>
      <c r="R869" t="s">
        <v>213</v>
      </c>
      <c r="S869" t="s">
        <v>828</v>
      </c>
    </row>
    <row r="870" spans="1:19" ht="15" hidden="1">
      <c r="A870" t="s">
        <v>947</v>
      </c>
      <c r="B870" s="7" t="s">
        <v>73</v>
      </c>
      <c r="I870">
        <v>1223136.9900000005</v>
      </c>
      <c r="J870">
        <v>0</v>
      </c>
      <c r="K870">
        <v>110082.63000000057</v>
      </c>
      <c r="L870">
        <v>110082.63000000057</v>
      </c>
      <c r="R870" t="s">
        <v>213</v>
      </c>
      <c r="S870" t="s">
        <v>828</v>
      </c>
    </row>
    <row r="871" spans="1:19" ht="15" hidden="1">
      <c r="A871" t="s">
        <v>947</v>
      </c>
      <c r="B871" s="7" t="s">
        <v>77</v>
      </c>
      <c r="I871">
        <v>1753335.2999999984</v>
      </c>
      <c r="J871">
        <v>0</v>
      </c>
      <c r="K871">
        <v>157800.13000000003</v>
      </c>
      <c r="L871">
        <v>157800.13000000003</v>
      </c>
      <c r="R871" t="s">
        <v>213</v>
      </c>
      <c r="S871" t="s">
        <v>828</v>
      </c>
    </row>
    <row r="872" spans="1:19" ht="15" hidden="1">
      <c r="A872" t="s">
        <v>947</v>
      </c>
      <c r="B872" s="7" t="s">
        <v>84</v>
      </c>
      <c r="I872">
        <v>1325445.7099999974</v>
      </c>
      <c r="J872">
        <v>0</v>
      </c>
      <c r="K872">
        <v>119290.02</v>
      </c>
      <c r="L872">
        <v>119290.02</v>
      </c>
      <c r="R872" t="s">
        <v>213</v>
      </c>
      <c r="S872" t="s">
        <v>828</v>
      </c>
    </row>
    <row r="873" spans="1:19" ht="15" hidden="1">
      <c r="A873" t="s">
        <v>947</v>
      </c>
      <c r="B873" s="7" t="s">
        <v>212</v>
      </c>
      <c r="I873">
        <v>337707.06999999972</v>
      </c>
      <c r="J873">
        <v>0</v>
      </c>
      <c r="K873">
        <v>30393.559999999983</v>
      </c>
      <c r="L873">
        <v>30393.559999999983</v>
      </c>
      <c r="R873" t="s">
        <v>213</v>
      </c>
      <c r="S873" t="s">
        <v>828</v>
      </c>
    </row>
    <row r="874" spans="1:19" ht="15" hidden="1">
      <c r="A874" t="s">
        <v>947</v>
      </c>
      <c r="B874" s="7" t="s">
        <v>208</v>
      </c>
      <c r="I874">
        <v>217513.36999999994</v>
      </c>
      <c r="J874">
        <v>0</v>
      </c>
      <c r="K874">
        <v>19576.21</v>
      </c>
      <c r="L874">
        <v>19576.21</v>
      </c>
      <c r="R874" t="s">
        <v>213</v>
      </c>
      <c r="S874" t="s">
        <v>828</v>
      </c>
    </row>
    <row r="875" spans="1:19" ht="15" hidden="1">
      <c r="A875" t="s">
        <v>947</v>
      </c>
      <c r="B875" s="7" t="s">
        <v>195</v>
      </c>
      <c r="I875">
        <v>594625.6099999994</v>
      </c>
      <c r="J875">
        <v>0</v>
      </c>
      <c r="K875">
        <v>53516.290000000008</v>
      </c>
      <c r="L875">
        <v>53516.290000000008</v>
      </c>
      <c r="R875" t="s">
        <v>213</v>
      </c>
      <c r="S875" t="s">
        <v>828</v>
      </c>
    </row>
    <row r="876" spans="1:19" ht="15" hidden="1">
      <c r="A876" t="s">
        <v>947</v>
      </c>
      <c r="B876" s="7" t="s">
        <v>55</v>
      </c>
      <c r="I876">
        <v>1494838.2999999986</v>
      </c>
      <c r="J876">
        <v>0</v>
      </c>
      <c r="K876">
        <v>134535.50000000012</v>
      </c>
      <c r="L876">
        <v>134535.50000000012</v>
      </c>
      <c r="R876" t="s">
        <v>213</v>
      </c>
      <c r="S876" t="s">
        <v>828</v>
      </c>
    </row>
    <row r="877" spans="1:19" ht="15" hidden="1">
      <c r="A877" t="s">
        <v>947</v>
      </c>
      <c r="B877" s="7" t="s">
        <v>65</v>
      </c>
      <c r="I877">
        <v>370845.72000000009</v>
      </c>
      <c r="J877">
        <v>0</v>
      </c>
      <c r="K877">
        <v>33376.050000000003</v>
      </c>
      <c r="L877">
        <v>33376.050000000003</v>
      </c>
      <c r="R877" t="s">
        <v>213</v>
      </c>
      <c r="S877" t="s">
        <v>828</v>
      </c>
    </row>
    <row r="878" spans="1:19" ht="15" hidden="1">
      <c r="A878" t="s">
        <v>947</v>
      </c>
      <c r="B878" s="7" t="s">
        <v>211</v>
      </c>
      <c r="I878">
        <v>152780.91</v>
      </c>
      <c r="J878">
        <v>0</v>
      </c>
      <c r="K878">
        <v>13750.279999999995</v>
      </c>
      <c r="L878">
        <v>13750.279999999995</v>
      </c>
      <c r="R878" t="s">
        <v>213</v>
      </c>
      <c r="S878" t="s">
        <v>828</v>
      </c>
    </row>
    <row r="879" spans="1:19" ht="15" hidden="1">
      <c r="A879" t="s">
        <v>947</v>
      </c>
      <c r="B879" s="7" t="s">
        <v>160</v>
      </c>
      <c r="I879">
        <v>300868.43</v>
      </c>
      <c r="J879">
        <v>0</v>
      </c>
      <c r="K879">
        <v>27078.11</v>
      </c>
      <c r="L879">
        <v>27078.11</v>
      </c>
      <c r="R879" t="s">
        <v>213</v>
      </c>
      <c r="S879" t="s">
        <v>828</v>
      </c>
    </row>
    <row r="880" spans="1:19" ht="15" hidden="1">
      <c r="A880" t="s">
        <v>947</v>
      </c>
      <c r="B880" s="7" t="s">
        <v>123</v>
      </c>
      <c r="I880">
        <v>326243.48999999993</v>
      </c>
      <c r="J880">
        <v>0</v>
      </c>
      <c r="K880">
        <v>29361.890000000007</v>
      </c>
      <c r="L880">
        <v>29361.890000000007</v>
      </c>
      <c r="R880" t="s">
        <v>213</v>
      </c>
      <c r="S880" t="s">
        <v>828</v>
      </c>
    </row>
    <row r="881" spans="1:19" ht="15" hidden="1">
      <c r="A881" t="s">
        <v>947</v>
      </c>
      <c r="B881" s="7" t="s">
        <v>131</v>
      </c>
      <c r="I881">
        <v>1738452.1899999965</v>
      </c>
      <c r="J881">
        <v>0</v>
      </c>
      <c r="K881">
        <v>156460.5500000001</v>
      </c>
      <c r="L881">
        <v>156460.5500000001</v>
      </c>
      <c r="R881" t="s">
        <v>213</v>
      </c>
      <c r="S881" t="s">
        <v>828</v>
      </c>
    </row>
    <row r="882" spans="1:19" ht="15" hidden="1">
      <c r="A882" t="s">
        <v>947</v>
      </c>
      <c r="B882" s="7" t="s">
        <v>209</v>
      </c>
      <c r="I882">
        <v>407893.68999999977</v>
      </c>
      <c r="J882">
        <v>0</v>
      </c>
      <c r="K882">
        <v>36710.44</v>
      </c>
      <c r="L882">
        <v>36710.44</v>
      </c>
      <c r="R882" t="s">
        <v>213</v>
      </c>
      <c r="S882" t="s">
        <v>828</v>
      </c>
    </row>
    <row r="883" spans="1:19" ht="15" hidden="1">
      <c r="A883" t="s">
        <v>947</v>
      </c>
      <c r="B883" s="7" t="s">
        <v>196</v>
      </c>
      <c r="I883">
        <v>510142.43</v>
      </c>
      <c r="J883">
        <v>0</v>
      </c>
      <c r="K883">
        <v>45912.790000000023</v>
      </c>
      <c r="L883">
        <v>45912.790000000023</v>
      </c>
      <c r="R883" t="s">
        <v>213</v>
      </c>
      <c r="S883" t="s">
        <v>828</v>
      </c>
    </row>
    <row r="884" spans="1:19" ht="15" hidden="1">
      <c r="A884" t="s">
        <v>947</v>
      </c>
      <c r="B884" s="7" t="s">
        <v>111</v>
      </c>
      <c r="I884">
        <v>810890.89</v>
      </c>
      <c r="J884">
        <v>0</v>
      </c>
      <c r="K884">
        <v>72980.149999999951</v>
      </c>
      <c r="L884">
        <v>72980.149999999951</v>
      </c>
      <c r="R884" t="s">
        <v>213</v>
      </c>
      <c r="S884" t="s">
        <v>828</v>
      </c>
    </row>
    <row r="885" spans="1:19" ht="15" hidden="1">
      <c r="A885" t="s">
        <v>947</v>
      </c>
      <c r="B885" s="7" t="s">
        <v>194</v>
      </c>
      <c r="I885">
        <v>202213.22000000003</v>
      </c>
      <c r="J885">
        <v>0</v>
      </c>
      <c r="K885">
        <v>18199.189999999999</v>
      </c>
      <c r="L885">
        <v>18199.189999999999</v>
      </c>
      <c r="R885" t="s">
        <v>213</v>
      </c>
      <c r="S885" t="s">
        <v>828</v>
      </c>
    </row>
    <row r="886" spans="1:19" ht="15" hidden="1">
      <c r="A886" t="s">
        <v>947</v>
      </c>
      <c r="B886" s="7" t="s">
        <v>203</v>
      </c>
      <c r="I886">
        <v>356299.10999999981</v>
      </c>
      <c r="J886">
        <v>0</v>
      </c>
      <c r="K886">
        <v>32066.92</v>
      </c>
      <c r="L886">
        <v>32066.92</v>
      </c>
      <c r="R886" t="s">
        <v>213</v>
      </c>
      <c r="S886" t="s">
        <v>828</v>
      </c>
    </row>
    <row r="887" spans="1:19" ht="15" hidden="1">
      <c r="A887" t="s">
        <v>947</v>
      </c>
      <c r="B887" s="7" t="s">
        <v>69</v>
      </c>
      <c r="I887">
        <v>1055374.9299999992</v>
      </c>
      <c r="J887">
        <v>0</v>
      </c>
      <c r="K887">
        <v>94983.699999999968</v>
      </c>
      <c r="L887">
        <v>94983.699999999968</v>
      </c>
      <c r="R887" t="s">
        <v>213</v>
      </c>
      <c r="S887" t="s">
        <v>828</v>
      </c>
    </row>
    <row r="888" spans="1:19" ht="15" hidden="1">
      <c r="A888" t="s">
        <v>947</v>
      </c>
      <c r="B888" s="7" t="s">
        <v>193</v>
      </c>
      <c r="I888">
        <v>82547.960000000006</v>
      </c>
      <c r="J888">
        <v>0</v>
      </c>
      <c r="K888">
        <v>7429.340000000002</v>
      </c>
      <c r="L888">
        <v>7429.340000000002</v>
      </c>
      <c r="R888" t="s">
        <v>213</v>
      </c>
      <c r="S888" t="s">
        <v>828</v>
      </c>
    </row>
    <row r="889" spans="1:19" ht="15" hidden="1">
      <c r="A889" t="s">
        <v>947</v>
      </c>
      <c r="B889" s="7" t="s">
        <v>32</v>
      </c>
      <c r="I889">
        <v>2426378.6300000004</v>
      </c>
      <c r="J889">
        <v>0</v>
      </c>
      <c r="K889">
        <v>218374.06000000017</v>
      </c>
      <c r="L889">
        <v>218374.06000000017</v>
      </c>
      <c r="R889" t="s">
        <v>213</v>
      </c>
      <c r="S889" t="s">
        <v>828</v>
      </c>
    </row>
    <row r="890" spans="1:19" ht="15" hidden="1">
      <c r="A890" t="s">
        <v>947</v>
      </c>
      <c r="B890" s="7" t="s">
        <v>201</v>
      </c>
      <c r="I890">
        <v>268399.30999999994</v>
      </c>
      <c r="J890">
        <v>0</v>
      </c>
      <c r="K890">
        <v>24155.97</v>
      </c>
      <c r="L890">
        <v>24155.97</v>
      </c>
      <c r="R890" t="s">
        <v>213</v>
      </c>
      <c r="S890" t="s">
        <v>828</v>
      </c>
    </row>
    <row r="891" spans="1:19" ht="15" hidden="1">
      <c r="A891" t="s">
        <v>947</v>
      </c>
      <c r="B891" s="7" t="s">
        <v>204</v>
      </c>
      <c r="I891">
        <v>130787.46000000002</v>
      </c>
      <c r="J891">
        <v>0</v>
      </c>
      <c r="K891">
        <v>11770.89</v>
      </c>
      <c r="L891">
        <v>11770.89</v>
      </c>
      <c r="R891" t="s">
        <v>213</v>
      </c>
      <c r="S891" t="s">
        <v>828</v>
      </c>
    </row>
    <row r="892" spans="1:19" ht="15" hidden="1">
      <c r="A892" t="s">
        <v>947</v>
      </c>
      <c r="B892" s="7" t="s">
        <v>198</v>
      </c>
      <c r="I892">
        <v>158997.46000000005</v>
      </c>
      <c r="J892">
        <v>0</v>
      </c>
      <c r="K892">
        <v>14309.759999999997</v>
      </c>
      <c r="L892">
        <v>14309.759999999997</v>
      </c>
      <c r="R892" t="s">
        <v>213</v>
      </c>
      <c r="S892" t="s">
        <v>828</v>
      </c>
    </row>
    <row r="893" spans="1:19" ht="15" hidden="1">
      <c r="A893" t="s">
        <v>947</v>
      </c>
      <c r="B893" s="7" t="s">
        <v>45</v>
      </c>
      <c r="I893">
        <v>1148168.0699999989</v>
      </c>
      <c r="J893">
        <v>0</v>
      </c>
      <c r="K893">
        <v>103335.14</v>
      </c>
      <c r="L893">
        <v>103335.14</v>
      </c>
      <c r="R893" t="s">
        <v>213</v>
      </c>
      <c r="S893" t="s">
        <v>828</v>
      </c>
    </row>
    <row r="894" spans="1:19" ht="15" hidden="1">
      <c r="A894" t="s">
        <v>947</v>
      </c>
      <c r="B894" s="7" t="s">
        <v>197</v>
      </c>
      <c r="I894">
        <v>210426.07000000007</v>
      </c>
      <c r="J894">
        <v>0</v>
      </c>
      <c r="K894">
        <v>18938.400000000001</v>
      </c>
      <c r="L894">
        <v>18938.400000000001</v>
      </c>
      <c r="R894" t="s">
        <v>213</v>
      </c>
      <c r="S894" t="s">
        <v>828</v>
      </c>
    </row>
    <row r="895" spans="1:19" ht="15" hidden="1">
      <c r="A895" t="s">
        <v>947</v>
      </c>
      <c r="B895" s="7" t="s">
        <v>202</v>
      </c>
      <c r="I895">
        <v>512085.6099999994</v>
      </c>
      <c r="J895">
        <v>0</v>
      </c>
      <c r="K895">
        <v>46087.610000000008</v>
      </c>
      <c r="L895">
        <v>46087.610000000008</v>
      </c>
      <c r="R895" t="s">
        <v>213</v>
      </c>
      <c r="S895" t="s">
        <v>828</v>
      </c>
    </row>
    <row r="896" spans="1:19" ht="15" hidden="1">
      <c r="A896" t="s">
        <v>947</v>
      </c>
      <c r="B896" s="7" t="s">
        <v>115</v>
      </c>
      <c r="I896">
        <v>231152.97</v>
      </c>
      <c r="J896">
        <v>0</v>
      </c>
      <c r="K896">
        <v>20803.750000000004</v>
      </c>
      <c r="L896">
        <v>20803.750000000004</v>
      </c>
      <c r="R896" t="s">
        <v>213</v>
      </c>
      <c r="S896" t="s">
        <v>828</v>
      </c>
    </row>
    <row r="897" spans="1:19" ht="15" hidden="1">
      <c r="A897" t="s">
        <v>947</v>
      </c>
      <c r="B897" s="7" t="s">
        <v>156</v>
      </c>
      <c r="I897">
        <v>104361.00000000001</v>
      </c>
      <c r="J897">
        <v>0</v>
      </c>
      <c r="K897">
        <v>9392.4500000000007</v>
      </c>
      <c r="L897">
        <v>9392.4500000000007</v>
      </c>
      <c r="R897" t="s">
        <v>213</v>
      </c>
      <c r="S897" t="s">
        <v>828</v>
      </c>
    </row>
    <row r="898" spans="1:19" ht="15" hidden="1">
      <c r="A898" t="s">
        <v>947</v>
      </c>
      <c r="B898" s="7" t="s">
        <v>119</v>
      </c>
      <c r="I898">
        <v>824143.08999999962</v>
      </c>
      <c r="J898">
        <v>0</v>
      </c>
      <c r="K898">
        <v>74172.849999999919</v>
      </c>
      <c r="L898">
        <v>74172.849999999919</v>
      </c>
      <c r="R898" t="s">
        <v>213</v>
      </c>
      <c r="S898" t="s">
        <v>828</v>
      </c>
    </row>
    <row r="899" spans="1:19" ht="15" hidden="1">
      <c r="A899" t="s">
        <v>947</v>
      </c>
      <c r="B899" s="7" t="s">
        <v>207</v>
      </c>
      <c r="I899">
        <v>253674.89</v>
      </c>
      <c r="J899">
        <v>0</v>
      </c>
      <c r="K899">
        <v>22830.79</v>
      </c>
      <c r="L899">
        <v>22830.79</v>
      </c>
      <c r="R899" t="s">
        <v>213</v>
      </c>
      <c r="S899" t="s">
        <v>828</v>
      </c>
    </row>
    <row r="900" spans="1:19" ht="15" hidden="1">
      <c r="A900" t="s">
        <v>947</v>
      </c>
      <c r="B900" s="7" t="s">
        <v>25</v>
      </c>
      <c r="I900">
        <v>3907901.1199999959</v>
      </c>
      <c r="J900">
        <v>0</v>
      </c>
      <c r="K900">
        <v>351711.01000000024</v>
      </c>
      <c r="L900">
        <v>351711.01000000024</v>
      </c>
      <c r="R900" t="s">
        <v>213</v>
      </c>
      <c r="S900" t="s">
        <v>828</v>
      </c>
    </row>
    <row r="901" spans="1:19" ht="15" hidden="1">
      <c r="A901" t="s">
        <v>947</v>
      </c>
      <c r="B901" s="7" t="s">
        <v>164</v>
      </c>
      <c r="I901">
        <v>320842.34999999992</v>
      </c>
      <c r="J901">
        <v>0</v>
      </c>
      <c r="K901">
        <v>28875.810000000009</v>
      </c>
      <c r="L901">
        <v>28875.810000000009</v>
      </c>
      <c r="R901" t="s">
        <v>213</v>
      </c>
      <c r="S901" t="s">
        <v>828</v>
      </c>
    </row>
    <row r="902" spans="1:19" ht="15" hidden="1">
      <c r="A902" t="s">
        <v>947</v>
      </c>
      <c r="B902" s="7" t="s">
        <v>127</v>
      </c>
      <c r="I902">
        <v>1243053.0799999984</v>
      </c>
      <c r="J902">
        <v>0</v>
      </c>
      <c r="K902">
        <v>111874.75999999994</v>
      </c>
      <c r="L902">
        <v>111874.75999999994</v>
      </c>
      <c r="R902" t="s">
        <v>213</v>
      </c>
      <c r="S902" t="s">
        <v>828</v>
      </c>
    </row>
    <row r="903" spans="1:19" ht="15" hidden="1">
      <c r="A903" t="s">
        <v>947</v>
      </c>
      <c r="B903" s="7" t="s">
        <v>200</v>
      </c>
      <c r="I903">
        <v>566531.1999999996</v>
      </c>
      <c r="J903">
        <v>0</v>
      </c>
      <c r="K903">
        <v>50987.830000000009</v>
      </c>
      <c r="L903">
        <v>50987.830000000009</v>
      </c>
      <c r="R903" t="s">
        <v>213</v>
      </c>
      <c r="S903" t="s">
        <v>828</v>
      </c>
    </row>
    <row r="904" spans="1:19" ht="15" hidden="1">
      <c r="A904" t="s">
        <v>947</v>
      </c>
      <c r="B904" s="7" t="s">
        <v>9</v>
      </c>
      <c r="I904">
        <v>521672.99999999983</v>
      </c>
      <c r="J904">
        <v>0</v>
      </c>
      <c r="K904">
        <v>46950.559999999976</v>
      </c>
      <c r="L904">
        <v>46950.559999999976</v>
      </c>
      <c r="R904" t="s">
        <v>213</v>
      </c>
      <c r="S904" t="s">
        <v>828</v>
      </c>
    </row>
    <row r="905" spans="1:19" ht="15" hidden="1">
      <c r="A905" t="s">
        <v>947</v>
      </c>
      <c r="B905" s="7" t="s">
        <v>205</v>
      </c>
      <c r="I905">
        <v>436134.60999999969</v>
      </c>
      <c r="J905">
        <v>0</v>
      </c>
      <c r="K905">
        <v>39251.999999999993</v>
      </c>
      <c r="L905">
        <v>39251.999999999993</v>
      </c>
      <c r="R905" t="s">
        <v>213</v>
      </c>
      <c r="S905" t="s">
        <v>828</v>
      </c>
    </row>
    <row r="906" spans="1:19" ht="15" hidden="1">
      <c r="A906" t="s">
        <v>947</v>
      </c>
      <c r="B906" s="7" t="s">
        <v>210</v>
      </c>
      <c r="I906">
        <v>290727.7300000001</v>
      </c>
      <c r="J906">
        <v>0</v>
      </c>
      <c r="K906">
        <v>26165.429999999993</v>
      </c>
      <c r="L906">
        <v>26165.429999999993</v>
      </c>
      <c r="R906" t="s">
        <v>213</v>
      </c>
      <c r="S906" t="s">
        <v>828</v>
      </c>
    </row>
    <row r="907" spans="1:19" ht="15" hidden="1">
      <c r="A907" t="s">
        <v>947</v>
      </c>
      <c r="B907" s="7" t="s">
        <v>199</v>
      </c>
      <c r="I907">
        <v>727075.77999999991</v>
      </c>
      <c r="J907">
        <v>0</v>
      </c>
      <c r="K907">
        <v>65436.720000000052</v>
      </c>
      <c r="L907">
        <v>65436.720000000052</v>
      </c>
      <c r="R907" t="s">
        <v>213</v>
      </c>
      <c r="S907" t="s">
        <v>828</v>
      </c>
    </row>
    <row r="908" spans="1:19" ht="60" hidden="1">
      <c r="A908" t="s">
        <v>947</v>
      </c>
      <c r="B908" s="2" t="s">
        <v>0</v>
      </c>
      <c r="C908" s="2">
        <v>208041295</v>
      </c>
      <c r="D908" s="2" t="s">
        <v>1</v>
      </c>
      <c r="E908" s="2" t="s">
        <v>2</v>
      </c>
      <c r="F908" s="3">
        <v>45287</v>
      </c>
      <c r="G908" s="2" t="s">
        <v>829</v>
      </c>
      <c r="H908" s="2">
        <v>998631</v>
      </c>
      <c r="I908" s="2">
        <v>2822.85</v>
      </c>
      <c r="K908" s="2">
        <v>254.06</v>
      </c>
      <c r="L908" s="2">
        <v>254.06</v>
      </c>
      <c r="M908" s="2">
        <v>0</v>
      </c>
      <c r="N908" s="2">
        <v>508.12</v>
      </c>
      <c r="O908" s="2">
        <v>0</v>
      </c>
      <c r="P908" s="2">
        <v>508.12</v>
      </c>
      <c r="Q908" s="2">
        <v>128052</v>
      </c>
      <c r="R908" t="s">
        <v>4</v>
      </c>
      <c r="S908" t="s">
        <v>943</v>
      </c>
    </row>
    <row r="909" spans="1:19" ht="72" hidden="1">
      <c r="A909" t="s">
        <v>947</v>
      </c>
      <c r="B909" s="2" t="s">
        <v>190</v>
      </c>
      <c r="C909" s="2">
        <v>730012628</v>
      </c>
      <c r="D909" s="2" t="s">
        <v>655</v>
      </c>
      <c r="E909" s="2" t="s">
        <v>656</v>
      </c>
      <c r="F909" s="3">
        <v>45276</v>
      </c>
      <c r="G909" s="2" t="s">
        <v>830</v>
      </c>
      <c r="H909" s="2">
        <v>998631</v>
      </c>
      <c r="I909" s="2">
        <v>12233.88</v>
      </c>
      <c r="K909" s="2">
        <v>1101.05</v>
      </c>
      <c r="L909" s="2">
        <v>1101.05</v>
      </c>
      <c r="M909" s="2">
        <v>0</v>
      </c>
      <c r="N909" s="2">
        <v>2202.1</v>
      </c>
      <c r="O909" s="2"/>
      <c r="P909" s="2">
        <v>2202.1</v>
      </c>
      <c r="Q909" s="2">
        <v>65736</v>
      </c>
      <c r="R909" t="s">
        <v>4</v>
      </c>
      <c r="S909" t="s">
        <v>943</v>
      </c>
    </row>
    <row r="910" spans="1:19" ht="24" hidden="1">
      <c r="A910" t="s">
        <v>947</v>
      </c>
      <c r="B910" s="2" t="s">
        <v>190</v>
      </c>
      <c r="C910" s="2">
        <v>150241804</v>
      </c>
      <c r="D910" s="2" t="s">
        <v>514</v>
      </c>
      <c r="E910" s="2" t="s">
        <v>515</v>
      </c>
      <c r="F910" s="3">
        <v>45266</v>
      </c>
      <c r="G910" s="2" t="s">
        <v>831</v>
      </c>
      <c r="H910" s="2">
        <v>998631</v>
      </c>
      <c r="I910" s="2">
        <v>4109.58</v>
      </c>
      <c r="K910" s="2">
        <v>369.86</v>
      </c>
      <c r="L910" s="2">
        <v>369.86</v>
      </c>
      <c r="M910" s="2">
        <v>0</v>
      </c>
      <c r="N910" s="2">
        <v>739.72</v>
      </c>
      <c r="O910" s="2">
        <v>0</v>
      </c>
      <c r="P910" s="2">
        <v>739.72</v>
      </c>
      <c r="Q910" s="2">
        <v>10832</v>
      </c>
      <c r="R910" t="s">
        <v>4</v>
      </c>
      <c r="S910" t="s">
        <v>943</v>
      </c>
    </row>
    <row r="911" spans="1:19" ht="72" hidden="1">
      <c r="A911" t="s">
        <v>947</v>
      </c>
      <c r="B911" s="2" t="s">
        <v>190</v>
      </c>
      <c r="C911" s="2">
        <v>730012101</v>
      </c>
      <c r="D911" s="2" t="s">
        <v>655</v>
      </c>
      <c r="E911" s="2" t="s">
        <v>656</v>
      </c>
      <c r="F911" s="3">
        <v>45276</v>
      </c>
      <c r="G911" s="2" t="s">
        <v>832</v>
      </c>
      <c r="H911" s="2">
        <v>998631</v>
      </c>
      <c r="I911" s="2">
        <v>9562.5</v>
      </c>
      <c r="K911" s="2">
        <v>860.63</v>
      </c>
      <c r="L911" s="2">
        <v>860.63</v>
      </c>
      <c r="M911" s="2">
        <v>0</v>
      </c>
      <c r="N911" s="2">
        <v>1721.26</v>
      </c>
      <c r="O911" s="2">
        <v>0</v>
      </c>
      <c r="P911" s="2">
        <v>1721.26</v>
      </c>
      <c r="Q911" s="2">
        <v>284127</v>
      </c>
      <c r="R911" t="s">
        <v>4</v>
      </c>
      <c r="S911" t="s">
        <v>943</v>
      </c>
    </row>
    <row r="912" spans="1:19" ht="84" hidden="1">
      <c r="A912" t="s">
        <v>947</v>
      </c>
      <c r="B912" s="2" t="s">
        <v>5</v>
      </c>
      <c r="C912" s="2">
        <v>1050031565</v>
      </c>
      <c r="D912" s="2" t="s">
        <v>312</v>
      </c>
      <c r="E912" s="2" t="s">
        <v>313</v>
      </c>
      <c r="F912" s="3">
        <v>45261</v>
      </c>
      <c r="G912" s="2" t="s">
        <v>833</v>
      </c>
      <c r="H912" s="2">
        <v>998631</v>
      </c>
      <c r="I912" s="2">
        <v>282.13</v>
      </c>
      <c r="K912" s="2">
        <v>25.39</v>
      </c>
      <c r="L912" s="2">
        <v>25.39</v>
      </c>
      <c r="M912" s="2">
        <v>0</v>
      </c>
      <c r="N912" s="2">
        <v>50.78</v>
      </c>
      <c r="O912" s="2">
        <v>0</v>
      </c>
      <c r="P912" s="2">
        <v>50.78</v>
      </c>
      <c r="Q912" s="2">
        <v>333</v>
      </c>
      <c r="R912" t="s">
        <v>4</v>
      </c>
      <c r="S912" t="s">
        <v>943</v>
      </c>
    </row>
    <row r="913" spans="1:19" ht="36" hidden="1">
      <c r="A913" t="s">
        <v>947</v>
      </c>
      <c r="B913" s="2" t="s">
        <v>5</v>
      </c>
      <c r="C913" s="2">
        <v>139001610</v>
      </c>
      <c r="D913" s="2" t="s">
        <v>518</v>
      </c>
      <c r="E913" s="2" t="s">
        <v>519</v>
      </c>
      <c r="F913" s="3">
        <v>45272</v>
      </c>
      <c r="G913" s="2" t="s">
        <v>834</v>
      </c>
      <c r="H913" s="2">
        <v>998631</v>
      </c>
      <c r="I913" s="2">
        <v>8397.0499999999993</v>
      </c>
      <c r="K913" s="2">
        <v>755.73</v>
      </c>
      <c r="L913" s="2">
        <v>755.73</v>
      </c>
      <c r="M913" s="2">
        <v>0</v>
      </c>
      <c r="N913" s="2">
        <v>1511.46</v>
      </c>
      <c r="O913" s="2">
        <v>0</v>
      </c>
      <c r="P913" s="2">
        <v>1511.46</v>
      </c>
      <c r="Q913" s="2">
        <v>103816</v>
      </c>
      <c r="R913" t="s">
        <v>4</v>
      </c>
      <c r="S913" t="s">
        <v>943</v>
      </c>
    </row>
    <row r="914" spans="1:19" ht="36" hidden="1">
      <c r="A914" t="s">
        <v>947</v>
      </c>
      <c r="B914" s="2" t="s">
        <v>5</v>
      </c>
      <c r="C914" s="2">
        <v>123001457</v>
      </c>
      <c r="D914" s="2" t="s">
        <v>835</v>
      </c>
      <c r="E914" s="2" t="s">
        <v>836</v>
      </c>
      <c r="F914" s="3">
        <v>45275</v>
      </c>
      <c r="G914" s="2" t="s">
        <v>837</v>
      </c>
      <c r="H914" s="2">
        <v>998631</v>
      </c>
      <c r="I914" s="2">
        <v>17558.669999999998</v>
      </c>
      <c r="K914" s="2">
        <v>1580.28</v>
      </c>
      <c r="L914" s="2">
        <v>1580.28</v>
      </c>
      <c r="M914" s="2">
        <v>0</v>
      </c>
      <c r="N914" s="2">
        <v>3160.56</v>
      </c>
      <c r="O914" s="2">
        <v>0</v>
      </c>
      <c r="P914" s="2">
        <v>3160.56</v>
      </c>
      <c r="Q914" s="2">
        <v>22308</v>
      </c>
      <c r="R914" t="s">
        <v>4</v>
      </c>
      <c r="S914" t="s">
        <v>943</v>
      </c>
    </row>
    <row r="915" spans="1:19" ht="36" hidden="1">
      <c r="A915" t="s">
        <v>947</v>
      </c>
      <c r="B915" s="2" t="s">
        <v>5</v>
      </c>
      <c r="C915" s="2">
        <v>105008650</v>
      </c>
      <c r="D915" s="2" t="s">
        <v>6</v>
      </c>
      <c r="E915" s="2" t="s">
        <v>7</v>
      </c>
      <c r="F915" s="3">
        <v>45268</v>
      </c>
      <c r="G915" s="2" t="s">
        <v>838</v>
      </c>
      <c r="H915" s="2">
        <v>998631</v>
      </c>
      <c r="I915" s="2">
        <v>16116.18</v>
      </c>
      <c r="K915" s="2">
        <v>1450.46</v>
      </c>
      <c r="L915" s="2">
        <v>1450.46</v>
      </c>
      <c r="M915" s="2">
        <v>0</v>
      </c>
      <c r="N915" s="2">
        <v>2900.92</v>
      </c>
      <c r="O915" s="2">
        <v>0</v>
      </c>
      <c r="P915" s="2">
        <v>2900.92</v>
      </c>
      <c r="Q915" s="2">
        <v>268807</v>
      </c>
      <c r="R915" t="s">
        <v>4</v>
      </c>
      <c r="S915" t="s">
        <v>943</v>
      </c>
    </row>
    <row r="916" spans="1:19" ht="72" hidden="1">
      <c r="A916" t="s">
        <v>947</v>
      </c>
      <c r="B916" s="2" t="s">
        <v>5</v>
      </c>
      <c r="C916" s="2">
        <v>1050041290</v>
      </c>
      <c r="D916" s="2" t="s">
        <v>839</v>
      </c>
      <c r="E916" s="2" t="s">
        <v>656</v>
      </c>
      <c r="F916" s="3">
        <v>45265</v>
      </c>
      <c r="G916" s="2" t="s">
        <v>840</v>
      </c>
      <c r="H916" s="2">
        <v>998631</v>
      </c>
      <c r="I916" s="2">
        <v>300.8</v>
      </c>
      <c r="K916" s="2">
        <v>27.07</v>
      </c>
      <c r="L916" s="2">
        <v>27.07</v>
      </c>
      <c r="M916" s="2">
        <v>0</v>
      </c>
      <c r="N916" s="2">
        <v>54.14</v>
      </c>
      <c r="O916" s="2">
        <v>0</v>
      </c>
      <c r="P916" s="2">
        <v>54.14</v>
      </c>
      <c r="Q916" s="2">
        <v>1588</v>
      </c>
      <c r="R916" t="s">
        <v>4</v>
      </c>
      <c r="S916" t="s">
        <v>943</v>
      </c>
    </row>
    <row r="917" spans="1:19" ht="36" hidden="1">
      <c r="A917" t="s">
        <v>947</v>
      </c>
      <c r="B917" s="2" t="s">
        <v>9</v>
      </c>
      <c r="C917" s="2">
        <v>318003942</v>
      </c>
      <c r="D917" s="2" t="s">
        <v>841</v>
      </c>
      <c r="E917" s="2" t="s">
        <v>842</v>
      </c>
      <c r="F917" s="3">
        <v>45278</v>
      </c>
      <c r="G917" s="2" t="s">
        <v>843</v>
      </c>
      <c r="H917" s="2">
        <v>998631</v>
      </c>
      <c r="I917" s="2">
        <v>4469.13</v>
      </c>
      <c r="K917" s="2">
        <v>402.22</v>
      </c>
      <c r="L917" s="2">
        <v>402.22</v>
      </c>
      <c r="M917" s="2">
        <v>0</v>
      </c>
      <c r="N917" s="2">
        <v>804.44</v>
      </c>
      <c r="O917" s="2">
        <v>0</v>
      </c>
      <c r="P917" s="2">
        <v>804.44</v>
      </c>
      <c r="Q917" s="2">
        <v>490709</v>
      </c>
      <c r="R917" t="s">
        <v>4</v>
      </c>
      <c r="S917" t="s">
        <v>943</v>
      </c>
    </row>
    <row r="918" spans="1:19" ht="36" hidden="1">
      <c r="A918" t="s">
        <v>947</v>
      </c>
      <c r="B918" s="2" t="s">
        <v>9</v>
      </c>
      <c r="C918" s="2">
        <v>3030032080</v>
      </c>
      <c r="D918" s="2" t="s">
        <v>745</v>
      </c>
      <c r="E918" s="2" t="s">
        <v>746</v>
      </c>
      <c r="F918" s="3">
        <v>45278</v>
      </c>
      <c r="G918" s="2" t="s">
        <v>844</v>
      </c>
      <c r="H918" s="2">
        <v>998631</v>
      </c>
      <c r="I918" s="2">
        <v>11412.98</v>
      </c>
      <c r="K918" s="2">
        <v>1027.17</v>
      </c>
      <c r="L918" s="2">
        <v>1027.17</v>
      </c>
      <c r="M918" s="2">
        <v>0</v>
      </c>
      <c r="N918" s="2">
        <v>2054.34</v>
      </c>
      <c r="O918" s="2">
        <v>0</v>
      </c>
      <c r="P918" s="2">
        <v>2054.34</v>
      </c>
      <c r="Q918" s="2">
        <v>168844</v>
      </c>
      <c r="R918" t="s">
        <v>4</v>
      </c>
      <c r="S918" t="s">
        <v>943</v>
      </c>
    </row>
    <row r="919" spans="1:19" ht="48" hidden="1">
      <c r="A919" t="s">
        <v>947</v>
      </c>
      <c r="B919" s="2" t="s">
        <v>9</v>
      </c>
      <c r="C919" s="2">
        <v>315005581</v>
      </c>
      <c r="D919" s="2" t="s">
        <v>10</v>
      </c>
      <c r="E919" s="2" t="s">
        <v>11</v>
      </c>
      <c r="F919" s="3">
        <v>45270</v>
      </c>
      <c r="G919" s="2" t="s">
        <v>845</v>
      </c>
      <c r="H919" s="2">
        <v>998631</v>
      </c>
      <c r="I919" s="2">
        <v>3709.9</v>
      </c>
      <c r="K919" s="2">
        <v>333.89</v>
      </c>
      <c r="L919" s="2">
        <v>333.89</v>
      </c>
      <c r="M919" s="2">
        <v>0</v>
      </c>
      <c r="N919" s="2">
        <v>667.78</v>
      </c>
      <c r="O919" s="2">
        <v>0</v>
      </c>
      <c r="P919" s="2">
        <v>667.78</v>
      </c>
      <c r="Q919" s="2">
        <v>14404</v>
      </c>
      <c r="R919" t="s">
        <v>4</v>
      </c>
      <c r="S919" t="s">
        <v>943</v>
      </c>
    </row>
    <row r="920" spans="1:19" ht="60" hidden="1">
      <c r="A920" t="s">
        <v>947</v>
      </c>
      <c r="B920" s="2" t="s">
        <v>13</v>
      </c>
      <c r="C920" s="2">
        <v>50012328</v>
      </c>
      <c r="D920" s="2" t="s">
        <v>846</v>
      </c>
      <c r="E920" s="2" t="s">
        <v>847</v>
      </c>
      <c r="F920" s="3">
        <v>45271</v>
      </c>
      <c r="G920" s="2" t="s">
        <v>848</v>
      </c>
      <c r="H920" s="2">
        <v>998631</v>
      </c>
      <c r="I920" s="2">
        <v>6245.46</v>
      </c>
      <c r="K920" s="2">
        <v>562.09</v>
      </c>
      <c r="L920" s="2">
        <v>562.09</v>
      </c>
      <c r="M920" s="2">
        <v>0</v>
      </c>
      <c r="N920" s="2">
        <v>1124.18</v>
      </c>
      <c r="O920" s="2">
        <v>0</v>
      </c>
      <c r="P920" s="2">
        <v>1124.18</v>
      </c>
      <c r="Q920" s="2">
        <v>236816</v>
      </c>
      <c r="R920" t="s">
        <v>4</v>
      </c>
      <c r="S920" t="s">
        <v>943</v>
      </c>
    </row>
    <row r="921" spans="1:19" ht="24" hidden="1">
      <c r="A921" t="s">
        <v>947</v>
      </c>
      <c r="B921" s="2" t="s">
        <v>13</v>
      </c>
      <c r="C921" s="2">
        <v>530031274</v>
      </c>
      <c r="D921" s="2" t="s">
        <v>20</v>
      </c>
      <c r="E921" s="2" t="s">
        <v>21</v>
      </c>
      <c r="F921" s="3">
        <v>45279</v>
      </c>
      <c r="G921" s="2" t="s">
        <v>849</v>
      </c>
      <c r="H921" s="2">
        <v>998631</v>
      </c>
      <c r="I921" s="2">
        <v>5898.2</v>
      </c>
      <c r="K921" s="2">
        <v>530.84</v>
      </c>
      <c r="L921" s="2">
        <v>530.84</v>
      </c>
      <c r="M921" s="2">
        <v>0</v>
      </c>
      <c r="N921" s="2">
        <v>1061.68</v>
      </c>
      <c r="O921" s="2">
        <v>0</v>
      </c>
      <c r="P921" s="2">
        <v>1061.68</v>
      </c>
      <c r="Q921" s="2">
        <v>308588</v>
      </c>
      <c r="R921" t="s">
        <v>4</v>
      </c>
      <c r="S921" t="s">
        <v>943</v>
      </c>
    </row>
    <row r="922" spans="1:19" ht="24" hidden="1">
      <c r="A922" t="s">
        <v>947</v>
      </c>
      <c r="B922" s="2" t="s">
        <v>13</v>
      </c>
      <c r="C922" s="2">
        <v>620021346</v>
      </c>
      <c r="D922" s="2" t="s">
        <v>751</v>
      </c>
      <c r="E922" s="2" t="s">
        <v>752</v>
      </c>
      <c r="F922" s="3">
        <v>45275</v>
      </c>
      <c r="G922" s="2" t="s">
        <v>850</v>
      </c>
      <c r="H922" s="2">
        <v>998631</v>
      </c>
      <c r="I922" s="2">
        <v>5167.42</v>
      </c>
      <c r="K922" s="2">
        <v>465.07</v>
      </c>
      <c r="L922" s="2">
        <v>465.07</v>
      </c>
      <c r="M922" s="2">
        <v>0</v>
      </c>
      <c r="N922" s="2">
        <v>930.14</v>
      </c>
      <c r="O922" s="2">
        <v>0</v>
      </c>
      <c r="P922" s="2">
        <v>930.14</v>
      </c>
      <c r="Q922" s="2">
        <v>166707</v>
      </c>
      <c r="R922" t="s">
        <v>4</v>
      </c>
      <c r="S922" t="s">
        <v>943</v>
      </c>
    </row>
    <row r="923" spans="1:19" ht="48" hidden="1">
      <c r="A923" t="s">
        <v>947</v>
      </c>
      <c r="B923" s="2" t="s">
        <v>13</v>
      </c>
      <c r="C923" s="2">
        <v>530031287</v>
      </c>
      <c r="D923" s="2" t="s">
        <v>23</v>
      </c>
      <c r="E923" s="2" t="s">
        <v>21</v>
      </c>
      <c r="F923" s="3">
        <v>45279</v>
      </c>
      <c r="G923" s="2" t="s">
        <v>851</v>
      </c>
      <c r="H923" s="2">
        <v>998631</v>
      </c>
      <c r="I923" s="2">
        <v>6103.25</v>
      </c>
      <c r="K923" s="2">
        <v>549.29</v>
      </c>
      <c r="L923" s="2">
        <v>549.29</v>
      </c>
      <c r="M923" s="2">
        <v>0</v>
      </c>
      <c r="N923" s="2">
        <v>1098.58</v>
      </c>
      <c r="O923" s="2">
        <v>0</v>
      </c>
      <c r="P923" s="2">
        <v>1098.58</v>
      </c>
      <c r="Q923" s="2">
        <v>207885</v>
      </c>
      <c r="R923" t="s">
        <v>4</v>
      </c>
      <c r="S923" t="s">
        <v>943</v>
      </c>
    </row>
    <row r="924" spans="1:19" ht="48" hidden="1">
      <c r="A924" t="s">
        <v>947</v>
      </c>
      <c r="B924" s="2" t="s">
        <v>13</v>
      </c>
      <c r="C924" s="2">
        <v>260016849</v>
      </c>
      <c r="D924" s="2" t="s">
        <v>14</v>
      </c>
      <c r="E924" s="2" t="s">
        <v>15</v>
      </c>
      <c r="F924" s="3">
        <v>45278</v>
      </c>
      <c r="G924" s="2" t="s">
        <v>852</v>
      </c>
      <c r="H924" s="2">
        <v>998631</v>
      </c>
      <c r="I924" s="2">
        <v>10993.05</v>
      </c>
      <c r="K924" s="2">
        <v>989.37</v>
      </c>
      <c r="L924" s="2">
        <v>989.37</v>
      </c>
      <c r="M924" s="2">
        <v>0</v>
      </c>
      <c r="N924" s="2">
        <v>1978.74</v>
      </c>
      <c r="O924" s="2">
        <v>0</v>
      </c>
      <c r="P924" s="2">
        <v>1978.74</v>
      </c>
      <c r="Q924" s="2">
        <v>83563</v>
      </c>
      <c r="R924" t="s">
        <v>4</v>
      </c>
      <c r="S924" t="s">
        <v>943</v>
      </c>
    </row>
    <row r="925" spans="1:19" ht="36" hidden="1">
      <c r="A925" t="s">
        <v>947</v>
      </c>
      <c r="B925" s="2" t="s">
        <v>13</v>
      </c>
      <c r="C925" s="2">
        <v>45005201</v>
      </c>
      <c r="D925" s="2" t="s">
        <v>17</v>
      </c>
      <c r="E925" s="2" t="s">
        <v>18</v>
      </c>
      <c r="F925" s="3">
        <v>45278</v>
      </c>
      <c r="G925" s="2" t="s">
        <v>853</v>
      </c>
      <c r="H925" s="2">
        <v>998631</v>
      </c>
      <c r="I925" s="2">
        <v>11277.63</v>
      </c>
      <c r="K925" s="2">
        <v>1014.99</v>
      </c>
      <c r="L925" s="2">
        <v>1014.99</v>
      </c>
      <c r="M925" s="2">
        <v>0</v>
      </c>
      <c r="N925" s="2">
        <v>2029.98</v>
      </c>
      <c r="O925" s="2">
        <v>0</v>
      </c>
      <c r="P925" s="2">
        <v>2029.98</v>
      </c>
      <c r="Q925" s="2">
        <v>50928</v>
      </c>
      <c r="R925" t="s">
        <v>4</v>
      </c>
      <c r="S925" t="s">
        <v>943</v>
      </c>
    </row>
    <row r="926" spans="1:19" ht="36" hidden="1">
      <c r="A926" t="s">
        <v>947</v>
      </c>
      <c r="B926" s="2" t="s">
        <v>25</v>
      </c>
      <c r="C926" s="2">
        <v>2140022347</v>
      </c>
      <c r="D926" s="2" t="s">
        <v>670</v>
      </c>
      <c r="E926" s="2" t="s">
        <v>671</v>
      </c>
      <c r="F926" s="3">
        <v>45271</v>
      </c>
      <c r="G926" s="2" t="s">
        <v>854</v>
      </c>
      <c r="H926" s="2">
        <v>998631</v>
      </c>
      <c r="I926" s="2">
        <v>15615.18</v>
      </c>
      <c r="K926" s="2">
        <v>1405.37</v>
      </c>
      <c r="L926" s="2">
        <v>1405.37</v>
      </c>
      <c r="M926" s="2">
        <v>0</v>
      </c>
      <c r="N926" s="2">
        <v>2810.74</v>
      </c>
      <c r="O926" s="2">
        <v>0</v>
      </c>
      <c r="P926" s="2">
        <v>2810.74</v>
      </c>
      <c r="Q926" s="2">
        <v>220882</v>
      </c>
      <c r="R926" t="s">
        <v>4</v>
      </c>
      <c r="S926" t="s">
        <v>943</v>
      </c>
    </row>
    <row r="927" spans="1:19" ht="36" hidden="1">
      <c r="A927" t="s">
        <v>947</v>
      </c>
      <c r="B927" s="2" t="s">
        <v>25</v>
      </c>
      <c r="C927" s="2">
        <v>20201287</v>
      </c>
      <c r="D927" s="2" t="s">
        <v>855</v>
      </c>
      <c r="E927" s="2" t="s">
        <v>856</v>
      </c>
      <c r="F927" s="3">
        <v>45268</v>
      </c>
      <c r="G927" s="2" t="s">
        <v>857</v>
      </c>
      <c r="H927" s="2">
        <v>998631</v>
      </c>
      <c r="I927" s="2">
        <v>7552.37</v>
      </c>
      <c r="K927" s="2">
        <v>679.71</v>
      </c>
      <c r="L927" s="2">
        <v>679.71</v>
      </c>
      <c r="M927" s="2">
        <v>0</v>
      </c>
      <c r="N927" s="2">
        <v>1359.42</v>
      </c>
      <c r="O927" s="2">
        <v>0</v>
      </c>
      <c r="P927" s="2">
        <v>1359.42</v>
      </c>
      <c r="Q927" s="2">
        <v>166717</v>
      </c>
      <c r="R927" t="s">
        <v>4</v>
      </c>
      <c r="S927" t="s">
        <v>943</v>
      </c>
    </row>
    <row r="928" spans="1:19" ht="36" hidden="1">
      <c r="A928" t="s">
        <v>947</v>
      </c>
      <c r="B928" s="2" t="s">
        <v>25</v>
      </c>
      <c r="C928" s="2">
        <v>1710061725</v>
      </c>
      <c r="D928" s="2" t="s">
        <v>29</v>
      </c>
      <c r="E928" s="2" t="s">
        <v>30</v>
      </c>
      <c r="F928" s="3">
        <v>45279</v>
      </c>
      <c r="G928" s="2" t="s">
        <v>858</v>
      </c>
      <c r="H928" s="2">
        <v>998631</v>
      </c>
      <c r="I928" s="2">
        <v>13401.94</v>
      </c>
      <c r="K928" s="2">
        <v>1206.17</v>
      </c>
      <c r="L928" s="2">
        <v>1206.17</v>
      </c>
      <c r="M928" s="2">
        <v>0</v>
      </c>
      <c r="N928" s="2">
        <v>2412.34</v>
      </c>
      <c r="O928" s="2">
        <v>0</v>
      </c>
      <c r="P928" s="2">
        <v>2412.34</v>
      </c>
      <c r="Q928" s="2">
        <v>80223</v>
      </c>
      <c r="R928" t="s">
        <v>4</v>
      </c>
      <c r="S928" t="s">
        <v>943</v>
      </c>
    </row>
    <row r="929" spans="1:19" ht="36" hidden="1">
      <c r="A929" t="s">
        <v>947</v>
      </c>
      <c r="B929" s="2" t="s">
        <v>25</v>
      </c>
      <c r="C929" s="2">
        <v>166008270</v>
      </c>
      <c r="D929" s="2" t="s">
        <v>26</v>
      </c>
      <c r="E929" s="2" t="s">
        <v>27</v>
      </c>
      <c r="F929" s="3">
        <v>45276</v>
      </c>
      <c r="G929" s="2" t="s">
        <v>859</v>
      </c>
      <c r="H929" s="2">
        <v>998631</v>
      </c>
      <c r="I929" s="2">
        <v>13590.99</v>
      </c>
      <c r="K929" s="2">
        <v>1223.19</v>
      </c>
      <c r="L929" s="2">
        <v>1223.19</v>
      </c>
      <c r="M929" s="2">
        <v>0</v>
      </c>
      <c r="N929" s="2">
        <v>2446.38</v>
      </c>
      <c r="O929" s="2">
        <v>0</v>
      </c>
      <c r="P929" s="2">
        <v>2446.38</v>
      </c>
      <c r="Q929" s="2">
        <v>190196</v>
      </c>
      <c r="R929" t="s">
        <v>4</v>
      </c>
      <c r="S929" t="s">
        <v>943</v>
      </c>
    </row>
    <row r="930" spans="1:19" ht="36" hidden="1">
      <c r="A930" t="s">
        <v>947</v>
      </c>
      <c r="B930" s="2" t="s">
        <v>32</v>
      </c>
      <c r="C930" s="2">
        <v>810011383</v>
      </c>
      <c r="D930" s="2" t="s">
        <v>39</v>
      </c>
      <c r="E930" s="2" t="s">
        <v>40</v>
      </c>
      <c r="F930" s="3">
        <v>45275</v>
      </c>
      <c r="G930" s="2" t="s">
        <v>860</v>
      </c>
      <c r="H930" s="2">
        <v>998631</v>
      </c>
      <c r="I930" s="2">
        <v>14123.18</v>
      </c>
      <c r="K930" s="2">
        <v>1271.0899999999999</v>
      </c>
      <c r="L930" s="2">
        <v>1271.0899999999999</v>
      </c>
      <c r="M930" s="2">
        <v>0</v>
      </c>
      <c r="N930" s="2">
        <v>2542.1799999999998</v>
      </c>
      <c r="O930" s="2">
        <v>0</v>
      </c>
      <c r="P930" s="2">
        <v>2542.1799999999998</v>
      </c>
      <c r="Q930" s="2">
        <v>83050</v>
      </c>
      <c r="R930" t="s">
        <v>4</v>
      </c>
      <c r="S930" t="s">
        <v>943</v>
      </c>
    </row>
    <row r="931" spans="1:19" ht="36" hidden="1">
      <c r="A931" t="s">
        <v>947</v>
      </c>
      <c r="B931" s="2" t="s">
        <v>32</v>
      </c>
      <c r="C931" s="2">
        <v>2450042323</v>
      </c>
      <c r="D931" s="2" t="s">
        <v>529</v>
      </c>
      <c r="E931" s="2" t="s">
        <v>530</v>
      </c>
      <c r="F931" s="3">
        <v>45276</v>
      </c>
      <c r="G931" s="2" t="s">
        <v>861</v>
      </c>
      <c r="H931" s="2">
        <v>998631</v>
      </c>
      <c r="I931" s="2">
        <v>15175.6</v>
      </c>
      <c r="K931" s="2">
        <v>1365.8</v>
      </c>
      <c r="L931" s="2">
        <v>1365.8</v>
      </c>
      <c r="M931" s="2">
        <v>0</v>
      </c>
      <c r="N931" s="2">
        <v>2731.6</v>
      </c>
      <c r="O931" s="2">
        <v>0</v>
      </c>
      <c r="P931" s="2">
        <v>2731.6</v>
      </c>
      <c r="Q931" s="2">
        <v>213679</v>
      </c>
      <c r="R931" t="s">
        <v>4</v>
      </c>
      <c r="S931" t="s">
        <v>943</v>
      </c>
    </row>
    <row r="932" spans="1:19" ht="36" hidden="1">
      <c r="A932" t="s">
        <v>947</v>
      </c>
      <c r="B932" s="2" t="s">
        <v>32</v>
      </c>
      <c r="C932" s="2">
        <v>890082772</v>
      </c>
      <c r="D932" s="2" t="s">
        <v>42</v>
      </c>
      <c r="E932" s="2" t="s">
        <v>43</v>
      </c>
      <c r="F932" s="3">
        <v>45280</v>
      </c>
      <c r="G932" s="2" t="s">
        <v>862</v>
      </c>
      <c r="H932" s="2">
        <v>998631</v>
      </c>
      <c r="I932" s="2">
        <v>14358.58</v>
      </c>
      <c r="K932" s="2">
        <v>1292.27</v>
      </c>
      <c r="L932" s="2">
        <v>1292.27</v>
      </c>
      <c r="M932" s="2">
        <v>0</v>
      </c>
      <c r="N932" s="2">
        <v>2584.54</v>
      </c>
      <c r="O932" s="2">
        <v>0</v>
      </c>
      <c r="P932" s="2">
        <v>2584.54</v>
      </c>
      <c r="Q932" s="2">
        <v>306740</v>
      </c>
      <c r="R932" t="s">
        <v>4</v>
      </c>
      <c r="S932" t="s">
        <v>943</v>
      </c>
    </row>
    <row r="933" spans="1:19" ht="36" hidden="1">
      <c r="A933" t="s">
        <v>947</v>
      </c>
      <c r="B933" s="2" t="s">
        <v>32</v>
      </c>
      <c r="C933" s="2">
        <v>2940022044</v>
      </c>
      <c r="D933" s="2" t="s">
        <v>332</v>
      </c>
      <c r="E933" s="2" t="s">
        <v>333</v>
      </c>
      <c r="F933" s="3">
        <v>45286</v>
      </c>
      <c r="G933" s="2" t="s">
        <v>863</v>
      </c>
      <c r="H933" s="2">
        <v>998631</v>
      </c>
      <c r="I933" s="2">
        <v>277.85000000000002</v>
      </c>
      <c r="K933" s="2">
        <v>25.01</v>
      </c>
      <c r="L933" s="2">
        <v>25.01</v>
      </c>
      <c r="M933" s="2">
        <v>0</v>
      </c>
      <c r="N933" s="2">
        <v>50.02</v>
      </c>
      <c r="O933" s="2">
        <v>0</v>
      </c>
      <c r="P933" s="2">
        <v>50.02</v>
      </c>
      <c r="Q933" s="2">
        <v>328</v>
      </c>
      <c r="R933" t="s">
        <v>4</v>
      </c>
      <c r="S933" t="s">
        <v>943</v>
      </c>
    </row>
    <row r="934" spans="1:19" ht="36" hidden="1">
      <c r="A934" t="s">
        <v>947</v>
      </c>
      <c r="B934" s="2" t="s">
        <v>32</v>
      </c>
      <c r="C934" s="2">
        <v>239004931</v>
      </c>
      <c r="D934" s="2" t="s">
        <v>864</v>
      </c>
      <c r="E934" s="2" t="s">
        <v>865</v>
      </c>
      <c r="F934" s="3">
        <v>45272</v>
      </c>
      <c r="G934" s="2" t="s">
        <v>866</v>
      </c>
      <c r="H934" s="2">
        <v>998631</v>
      </c>
      <c r="I934" s="2">
        <v>8896.67</v>
      </c>
      <c r="K934" s="2">
        <v>800.7</v>
      </c>
      <c r="L934" s="2">
        <v>800.7</v>
      </c>
      <c r="M934" s="2">
        <v>0</v>
      </c>
      <c r="N934" s="2">
        <v>1601.4</v>
      </c>
      <c r="O934" s="2">
        <v>0</v>
      </c>
      <c r="P934" s="2">
        <v>1601.4</v>
      </c>
      <c r="Q934" s="2">
        <v>82066</v>
      </c>
      <c r="R934" t="s">
        <v>4</v>
      </c>
      <c r="S934" t="s">
        <v>943</v>
      </c>
    </row>
    <row r="935" spans="1:19" ht="36" hidden="1">
      <c r="A935" t="s">
        <v>947</v>
      </c>
      <c r="B935" s="2" t="s">
        <v>32</v>
      </c>
      <c r="C935" s="2">
        <v>227003950</v>
      </c>
      <c r="D935" s="2" t="s">
        <v>867</v>
      </c>
      <c r="E935" s="2" t="s">
        <v>868</v>
      </c>
      <c r="F935" s="3">
        <v>45279</v>
      </c>
      <c r="G935" s="2" t="s">
        <v>869</v>
      </c>
      <c r="H935" s="2">
        <v>998631</v>
      </c>
      <c r="I935" s="2">
        <v>11875.67</v>
      </c>
      <c r="K935" s="2">
        <v>1068.81</v>
      </c>
      <c r="L935" s="2">
        <v>1068.81</v>
      </c>
      <c r="M935" s="2">
        <v>0</v>
      </c>
      <c r="N935" s="2">
        <v>2137.62</v>
      </c>
      <c r="O935" s="2">
        <v>0</v>
      </c>
      <c r="P935" s="2">
        <v>2137.62</v>
      </c>
      <c r="Q935" s="2">
        <v>286347</v>
      </c>
      <c r="R935" t="s">
        <v>4</v>
      </c>
      <c r="S935" t="s">
        <v>943</v>
      </c>
    </row>
    <row r="936" spans="1:19" ht="36" hidden="1">
      <c r="A936" t="s">
        <v>947</v>
      </c>
      <c r="B936" s="2" t="s">
        <v>32</v>
      </c>
      <c r="C936" s="2">
        <v>2780032473</v>
      </c>
      <c r="D936" s="2" t="s">
        <v>36</v>
      </c>
      <c r="E936" s="2" t="s">
        <v>37</v>
      </c>
      <c r="F936" s="3">
        <v>45278</v>
      </c>
      <c r="G936" s="2" t="s">
        <v>870</v>
      </c>
      <c r="H936" s="2">
        <v>998631</v>
      </c>
      <c r="I936" s="2">
        <v>15360.84</v>
      </c>
      <c r="K936" s="2">
        <v>1382.48</v>
      </c>
      <c r="L936" s="2">
        <v>1382.48</v>
      </c>
      <c r="M936" s="2">
        <v>0</v>
      </c>
      <c r="N936" s="2">
        <v>2764.96</v>
      </c>
      <c r="O936" s="2">
        <v>0</v>
      </c>
      <c r="P936" s="2">
        <v>2764.96</v>
      </c>
      <c r="Q936" s="2">
        <v>434989</v>
      </c>
      <c r="R936" t="s">
        <v>4</v>
      </c>
      <c r="S936" t="s">
        <v>943</v>
      </c>
    </row>
    <row r="937" spans="1:19" ht="36" hidden="1">
      <c r="A937" t="s">
        <v>947</v>
      </c>
      <c r="B937" s="2" t="s">
        <v>32</v>
      </c>
      <c r="C937" s="2">
        <v>244004294</v>
      </c>
      <c r="D937" s="2" t="s">
        <v>33</v>
      </c>
      <c r="E937" s="2" t="s">
        <v>34</v>
      </c>
      <c r="F937" s="3">
        <v>45278</v>
      </c>
      <c r="G937" s="2" t="s">
        <v>871</v>
      </c>
      <c r="H937" s="2">
        <v>998631</v>
      </c>
      <c r="I937" s="2">
        <v>11705.47</v>
      </c>
      <c r="K937" s="2">
        <v>1053.49</v>
      </c>
      <c r="L937" s="2">
        <v>1053.49</v>
      </c>
      <c r="M937" s="2">
        <v>0</v>
      </c>
      <c r="N937" s="2">
        <v>2106.98</v>
      </c>
      <c r="O937" s="2">
        <v>0</v>
      </c>
      <c r="P937" s="2">
        <v>2106.98</v>
      </c>
      <c r="Q937" s="2">
        <v>142461</v>
      </c>
      <c r="R937" t="s">
        <v>4</v>
      </c>
      <c r="S937" t="s">
        <v>943</v>
      </c>
    </row>
    <row r="938" spans="1:19" ht="24" hidden="1">
      <c r="A938" t="s">
        <v>947</v>
      </c>
      <c r="B938" s="2" t="s">
        <v>45</v>
      </c>
      <c r="C938" s="2">
        <v>5380021071</v>
      </c>
      <c r="D938" s="2" t="s">
        <v>49</v>
      </c>
      <c r="E938" s="2" t="s">
        <v>50</v>
      </c>
      <c r="F938" s="3">
        <v>45268</v>
      </c>
      <c r="G938" s="2" t="s">
        <v>872</v>
      </c>
      <c r="H938" s="2">
        <v>998631</v>
      </c>
      <c r="I938" s="2">
        <v>477.97</v>
      </c>
      <c r="K938" s="2">
        <v>43.02</v>
      </c>
      <c r="L938" s="2">
        <v>43.02</v>
      </c>
      <c r="M938" s="2">
        <v>0</v>
      </c>
      <c r="N938" s="2">
        <v>86.04</v>
      </c>
      <c r="O938" s="2">
        <v>0</v>
      </c>
      <c r="P938" s="2">
        <v>86.04</v>
      </c>
      <c r="Q938" s="2">
        <v>564</v>
      </c>
      <c r="R938" t="s">
        <v>4</v>
      </c>
      <c r="S938" t="s">
        <v>943</v>
      </c>
    </row>
    <row r="939" spans="1:19" ht="36" hidden="1">
      <c r="A939" t="s">
        <v>947</v>
      </c>
      <c r="B939" s="2" t="s">
        <v>45</v>
      </c>
      <c r="C939" s="2">
        <v>4300251085</v>
      </c>
      <c r="D939" s="2" t="s">
        <v>46</v>
      </c>
      <c r="E939" s="2" t="s">
        <v>47</v>
      </c>
      <c r="F939" s="3">
        <v>45267</v>
      </c>
      <c r="G939" s="2" t="s">
        <v>873</v>
      </c>
      <c r="H939" s="2">
        <v>998631</v>
      </c>
      <c r="I939" s="2">
        <v>13880.16</v>
      </c>
      <c r="K939" s="2">
        <v>1249.21</v>
      </c>
      <c r="L939" s="2">
        <v>1249.21</v>
      </c>
      <c r="M939" s="2">
        <v>0</v>
      </c>
      <c r="N939" s="2">
        <v>2498.42</v>
      </c>
      <c r="O939" s="2">
        <v>0</v>
      </c>
      <c r="P939" s="2">
        <v>2498.42</v>
      </c>
      <c r="Q939" s="2">
        <v>233923</v>
      </c>
      <c r="R939" t="s">
        <v>4</v>
      </c>
      <c r="S939" t="s">
        <v>943</v>
      </c>
    </row>
    <row r="940" spans="1:19" ht="48" hidden="1">
      <c r="A940" t="s">
        <v>947</v>
      </c>
      <c r="B940" s="2" t="s">
        <v>55</v>
      </c>
      <c r="C940" s="2">
        <v>57005397</v>
      </c>
      <c r="D940" s="2" t="s">
        <v>874</v>
      </c>
      <c r="E940" s="2" t="s">
        <v>875</v>
      </c>
      <c r="F940" s="3">
        <v>45279</v>
      </c>
      <c r="G940" s="2" t="s">
        <v>876</v>
      </c>
      <c r="H940" s="2">
        <v>998631</v>
      </c>
      <c r="I940" s="2">
        <v>10015.549999999999</v>
      </c>
      <c r="K940" s="2">
        <v>901.4</v>
      </c>
      <c r="L940" s="2">
        <v>901.4</v>
      </c>
      <c r="M940" s="2">
        <v>0</v>
      </c>
      <c r="N940" s="2">
        <v>1802.8</v>
      </c>
      <c r="O940" s="2">
        <v>0</v>
      </c>
      <c r="P940" s="2">
        <v>1802.8</v>
      </c>
      <c r="Q940" s="2">
        <v>195765</v>
      </c>
      <c r="R940" t="s">
        <v>4</v>
      </c>
      <c r="S940" t="s">
        <v>943</v>
      </c>
    </row>
    <row r="941" spans="1:19" ht="72" hidden="1">
      <c r="A941" t="s">
        <v>947</v>
      </c>
      <c r="B941" s="2" t="s">
        <v>55</v>
      </c>
      <c r="C941" s="2">
        <v>570071409</v>
      </c>
      <c r="D941" s="2" t="s">
        <v>877</v>
      </c>
      <c r="E941" s="2" t="s">
        <v>878</v>
      </c>
      <c r="F941" s="3">
        <v>45274</v>
      </c>
      <c r="G941" s="2" t="s">
        <v>879</v>
      </c>
      <c r="H941" s="2">
        <v>998631</v>
      </c>
      <c r="I941" s="2">
        <v>15268.38</v>
      </c>
      <c r="K941" s="2">
        <v>1374.15</v>
      </c>
      <c r="L941" s="2">
        <v>1374.15</v>
      </c>
      <c r="M941" s="2">
        <v>0</v>
      </c>
      <c r="N941" s="2">
        <v>2748.3</v>
      </c>
      <c r="O941" s="2">
        <v>0</v>
      </c>
      <c r="P941" s="2">
        <v>2748.3</v>
      </c>
      <c r="Q941" s="2">
        <v>205058</v>
      </c>
      <c r="R941" t="s">
        <v>4</v>
      </c>
      <c r="S941" t="s">
        <v>943</v>
      </c>
    </row>
    <row r="942" spans="1:19" ht="36" hidden="1">
      <c r="A942" t="s">
        <v>947</v>
      </c>
      <c r="B942" s="2" t="s">
        <v>55</v>
      </c>
      <c r="C942" s="2">
        <v>57005510</v>
      </c>
      <c r="D942" s="2" t="s">
        <v>880</v>
      </c>
      <c r="E942" s="2" t="s">
        <v>881</v>
      </c>
      <c r="F942" s="3">
        <v>45278</v>
      </c>
      <c r="G942" s="2" t="s">
        <v>882</v>
      </c>
      <c r="H942" s="2">
        <v>998631</v>
      </c>
      <c r="I942" s="2">
        <v>632.36</v>
      </c>
      <c r="K942" s="2">
        <v>56.91</v>
      </c>
      <c r="L942" s="2">
        <v>56.91</v>
      </c>
      <c r="M942" s="2">
        <v>0</v>
      </c>
      <c r="N942" s="2">
        <v>113.82</v>
      </c>
      <c r="O942" s="2">
        <v>0</v>
      </c>
      <c r="P942" s="2">
        <v>113.82</v>
      </c>
      <c r="Q942" s="2">
        <v>405123</v>
      </c>
      <c r="R942" t="s">
        <v>4</v>
      </c>
      <c r="S942" t="s">
        <v>943</v>
      </c>
    </row>
    <row r="943" spans="1:19" ht="36" hidden="1">
      <c r="A943" t="s">
        <v>947</v>
      </c>
      <c r="B943" s="2" t="s">
        <v>55</v>
      </c>
      <c r="C943" s="2">
        <v>570021259</v>
      </c>
      <c r="D943" s="2" t="s">
        <v>883</v>
      </c>
      <c r="E943" s="2" t="s">
        <v>884</v>
      </c>
      <c r="F943" s="3">
        <v>45276</v>
      </c>
      <c r="G943" s="2" t="s">
        <v>885</v>
      </c>
      <c r="H943" s="2">
        <v>998631</v>
      </c>
      <c r="I943" s="2">
        <v>3725.55</v>
      </c>
      <c r="K943" s="2">
        <v>335.3</v>
      </c>
      <c r="L943" s="2">
        <v>335.3</v>
      </c>
      <c r="M943" s="2">
        <v>0</v>
      </c>
      <c r="N943" s="2">
        <v>670.6</v>
      </c>
      <c r="O943" s="2">
        <v>0</v>
      </c>
      <c r="P943" s="2">
        <v>670.6</v>
      </c>
      <c r="Q943" s="2">
        <v>30614</v>
      </c>
      <c r="R943" t="s">
        <v>4</v>
      </c>
      <c r="S943" t="s">
        <v>943</v>
      </c>
    </row>
    <row r="944" spans="1:19" ht="36" hidden="1">
      <c r="A944" t="s">
        <v>947</v>
      </c>
      <c r="B944" s="2" t="s">
        <v>55</v>
      </c>
      <c r="C944" s="2">
        <v>570022203</v>
      </c>
      <c r="D944" s="2" t="s">
        <v>62</v>
      </c>
      <c r="E944" s="2" t="s">
        <v>63</v>
      </c>
      <c r="F944" s="3">
        <v>45276</v>
      </c>
      <c r="G944" s="2" t="s">
        <v>886</v>
      </c>
      <c r="H944" s="2">
        <v>998631</v>
      </c>
      <c r="I944" s="2">
        <v>18405.62</v>
      </c>
      <c r="K944" s="2">
        <v>1656.51</v>
      </c>
      <c r="L944" s="2">
        <v>1656.51</v>
      </c>
      <c r="M944" s="2">
        <v>0</v>
      </c>
      <c r="N944" s="2">
        <v>3313.02</v>
      </c>
      <c r="O944" s="2">
        <v>0</v>
      </c>
      <c r="P944" s="2">
        <v>3313.02</v>
      </c>
      <c r="Q944" s="2">
        <v>123778</v>
      </c>
      <c r="R944" t="s">
        <v>4</v>
      </c>
      <c r="S944" t="s">
        <v>943</v>
      </c>
    </row>
    <row r="945" spans="1:19" ht="36" hidden="1">
      <c r="A945" t="s">
        <v>947</v>
      </c>
      <c r="B945" s="2" t="s">
        <v>55</v>
      </c>
      <c r="C945" s="2">
        <v>10007784</v>
      </c>
      <c r="D945" s="2" t="s">
        <v>56</v>
      </c>
      <c r="E945" s="2" t="s">
        <v>57</v>
      </c>
      <c r="F945" s="3">
        <v>45277</v>
      </c>
      <c r="G945" s="2" t="s">
        <v>887</v>
      </c>
      <c r="H945" s="2">
        <v>998631</v>
      </c>
      <c r="I945" s="2">
        <v>407.29</v>
      </c>
      <c r="K945" s="2">
        <v>36.659999999999997</v>
      </c>
      <c r="L945" s="2">
        <v>36.659999999999997</v>
      </c>
      <c r="M945" s="2">
        <v>0</v>
      </c>
      <c r="N945" s="2">
        <v>73.319999999999993</v>
      </c>
      <c r="O945" s="2">
        <v>0</v>
      </c>
      <c r="P945" s="2">
        <v>73.319999999999993</v>
      </c>
      <c r="Q945" s="2">
        <v>1192</v>
      </c>
      <c r="R945" t="s">
        <v>4</v>
      </c>
      <c r="S945" t="s">
        <v>943</v>
      </c>
    </row>
    <row r="946" spans="1:19" ht="36" hidden="1">
      <c r="A946" t="s">
        <v>947</v>
      </c>
      <c r="B946" s="2" t="s">
        <v>55</v>
      </c>
      <c r="C946" s="2">
        <v>57002612</v>
      </c>
      <c r="D946" s="2" t="s">
        <v>888</v>
      </c>
      <c r="E946" s="2" t="s">
        <v>889</v>
      </c>
      <c r="F946" s="3">
        <v>45278</v>
      </c>
      <c r="G946" s="2" t="s">
        <v>890</v>
      </c>
      <c r="H946" s="2">
        <v>998631</v>
      </c>
      <c r="I946" s="2">
        <v>14241.19</v>
      </c>
      <c r="K946" s="2">
        <v>1281.71</v>
      </c>
      <c r="L946" s="2">
        <v>1281.71</v>
      </c>
      <c r="M946" s="2">
        <v>0</v>
      </c>
      <c r="N946" s="2">
        <v>2563.42</v>
      </c>
      <c r="O946" s="2">
        <v>0</v>
      </c>
      <c r="P946" s="2">
        <v>2563.42</v>
      </c>
      <c r="Q946" s="2">
        <v>230070</v>
      </c>
      <c r="R946" t="s">
        <v>4</v>
      </c>
      <c r="S946" t="s">
        <v>943</v>
      </c>
    </row>
    <row r="947" spans="1:19" ht="24" hidden="1">
      <c r="A947" t="s">
        <v>947</v>
      </c>
      <c r="B947" s="2" t="s">
        <v>55</v>
      </c>
      <c r="C947" s="2">
        <v>42007741</v>
      </c>
      <c r="D947" s="2" t="s">
        <v>59</v>
      </c>
      <c r="E947" s="2" t="s">
        <v>60</v>
      </c>
      <c r="F947" s="3">
        <v>45274</v>
      </c>
      <c r="G947" s="2" t="s">
        <v>891</v>
      </c>
      <c r="H947" s="2">
        <v>998631</v>
      </c>
      <c r="I947" s="2">
        <v>6865.62</v>
      </c>
      <c r="K947" s="2">
        <v>617.91</v>
      </c>
      <c r="L947" s="2">
        <v>617.91</v>
      </c>
      <c r="M947" s="2">
        <v>0</v>
      </c>
      <c r="N947" s="2">
        <v>1235.82</v>
      </c>
      <c r="O947" s="2">
        <v>0</v>
      </c>
      <c r="P947" s="2">
        <v>1235.82</v>
      </c>
      <c r="Q947" s="2">
        <v>25296</v>
      </c>
      <c r="R947" t="s">
        <v>4</v>
      </c>
      <c r="S947" t="s">
        <v>943</v>
      </c>
    </row>
    <row r="948" spans="1:19" ht="36" hidden="1">
      <c r="A948" t="s">
        <v>947</v>
      </c>
      <c r="B948" s="2" t="s">
        <v>69</v>
      </c>
      <c r="C948" s="2">
        <v>212004498</v>
      </c>
      <c r="D948" s="2" t="s">
        <v>473</v>
      </c>
      <c r="E948" s="2" t="s">
        <v>474</v>
      </c>
      <c r="F948" s="3">
        <v>45279</v>
      </c>
      <c r="G948" s="2" t="s">
        <v>892</v>
      </c>
      <c r="H948" s="2">
        <v>998631</v>
      </c>
      <c r="I948" s="2">
        <v>8254</v>
      </c>
      <c r="K948" s="2">
        <v>742.86</v>
      </c>
      <c r="L948" s="2">
        <v>742.86</v>
      </c>
      <c r="M948" s="2">
        <v>0</v>
      </c>
      <c r="N948" s="2">
        <v>1485.72</v>
      </c>
      <c r="O948" s="2">
        <v>0</v>
      </c>
      <c r="P948" s="2">
        <v>1485.72</v>
      </c>
      <c r="Q948" s="2">
        <v>64289</v>
      </c>
      <c r="R948" t="s">
        <v>4</v>
      </c>
      <c r="S948" t="s">
        <v>943</v>
      </c>
    </row>
    <row r="949" spans="1:19" ht="36" hidden="1">
      <c r="A949" t="s">
        <v>947</v>
      </c>
      <c r="B949" s="2" t="s">
        <v>69</v>
      </c>
      <c r="C949" s="2">
        <v>1590021135</v>
      </c>
      <c r="D949" s="2" t="s">
        <v>612</v>
      </c>
      <c r="E949" s="2" t="s">
        <v>613</v>
      </c>
      <c r="F949" s="3">
        <v>45280</v>
      </c>
      <c r="G949" s="2" t="s">
        <v>893</v>
      </c>
      <c r="H949" s="2">
        <v>998631</v>
      </c>
      <c r="I949" s="2">
        <v>7903.98</v>
      </c>
      <c r="K949" s="2">
        <v>711.36</v>
      </c>
      <c r="L949" s="2">
        <v>711.36</v>
      </c>
      <c r="M949" s="2">
        <v>0</v>
      </c>
      <c r="N949" s="2">
        <v>1422.72</v>
      </c>
      <c r="O949" s="2">
        <v>0</v>
      </c>
      <c r="P949" s="2">
        <v>1422.72</v>
      </c>
      <c r="Q949" s="2">
        <v>503888</v>
      </c>
      <c r="R949" t="s">
        <v>4</v>
      </c>
      <c r="S949" t="s">
        <v>943</v>
      </c>
    </row>
    <row r="950" spans="1:19" ht="36" hidden="1">
      <c r="A950" t="s">
        <v>947</v>
      </c>
      <c r="B950" s="2" t="s">
        <v>69</v>
      </c>
      <c r="C950" s="2">
        <v>507006487</v>
      </c>
      <c r="D950" s="2" t="s">
        <v>70</v>
      </c>
      <c r="E950" s="2" t="s">
        <v>71</v>
      </c>
      <c r="F950" s="3">
        <v>45278</v>
      </c>
      <c r="G950" s="2" t="s">
        <v>894</v>
      </c>
      <c r="H950" s="2">
        <v>998631</v>
      </c>
      <c r="I950" s="2">
        <v>8289.5400000000009</v>
      </c>
      <c r="K950" s="2">
        <v>746.06</v>
      </c>
      <c r="L950" s="2">
        <v>746.06</v>
      </c>
      <c r="M950" s="2">
        <v>0</v>
      </c>
      <c r="N950" s="2">
        <v>1492.12</v>
      </c>
      <c r="O950" s="2">
        <v>0</v>
      </c>
      <c r="P950" s="2">
        <v>1492.12</v>
      </c>
      <c r="Q950" s="2">
        <v>313070</v>
      </c>
      <c r="R950" t="s">
        <v>4</v>
      </c>
      <c r="S950" t="s">
        <v>943</v>
      </c>
    </row>
    <row r="951" spans="1:19" ht="84" hidden="1">
      <c r="A951" t="s">
        <v>947</v>
      </c>
      <c r="B951" s="2" t="s">
        <v>73</v>
      </c>
      <c r="C951" s="2">
        <v>3030032543</v>
      </c>
      <c r="D951" s="2" t="s">
        <v>690</v>
      </c>
      <c r="E951" s="2" t="s">
        <v>691</v>
      </c>
      <c r="F951" s="3">
        <v>45262</v>
      </c>
      <c r="G951" s="2" t="s">
        <v>895</v>
      </c>
      <c r="H951" s="2">
        <v>998631</v>
      </c>
      <c r="I951" s="2">
        <v>9299.34</v>
      </c>
      <c r="K951" s="2">
        <v>836.94</v>
      </c>
      <c r="L951" s="2">
        <v>836.94</v>
      </c>
      <c r="M951" s="2">
        <v>0</v>
      </c>
      <c r="N951" s="2">
        <v>1673.88</v>
      </c>
      <c r="O951" s="2">
        <v>0</v>
      </c>
      <c r="P951" s="2">
        <v>1673.88</v>
      </c>
      <c r="Q951" s="2">
        <v>48863</v>
      </c>
      <c r="R951" t="s">
        <v>4</v>
      </c>
      <c r="S951" t="s">
        <v>943</v>
      </c>
    </row>
    <row r="952" spans="1:19" ht="84" hidden="1">
      <c r="A952" t="s">
        <v>947</v>
      </c>
      <c r="B952" s="2" t="s">
        <v>73</v>
      </c>
      <c r="C952" s="2">
        <v>3030032461</v>
      </c>
      <c r="D952" s="2" t="s">
        <v>690</v>
      </c>
      <c r="E952" s="2" t="s">
        <v>691</v>
      </c>
      <c r="F952" s="3">
        <v>45262</v>
      </c>
      <c r="G952" s="2" t="s">
        <v>896</v>
      </c>
      <c r="H952" s="2">
        <v>998631</v>
      </c>
      <c r="I952" s="2">
        <v>4421.7</v>
      </c>
      <c r="K952" s="2">
        <v>397.95</v>
      </c>
      <c r="L952" s="2">
        <v>397.95</v>
      </c>
      <c r="M952" s="2">
        <v>0</v>
      </c>
      <c r="N952" s="2">
        <v>795.9</v>
      </c>
      <c r="O952" s="2">
        <v>0</v>
      </c>
      <c r="P952" s="2">
        <v>795.9</v>
      </c>
      <c r="Q952" s="2">
        <v>34685</v>
      </c>
      <c r="R952" t="s">
        <v>4</v>
      </c>
      <c r="S952" t="s">
        <v>943</v>
      </c>
    </row>
    <row r="953" spans="1:19" ht="84" hidden="1">
      <c r="A953" t="s">
        <v>947</v>
      </c>
      <c r="B953" s="2" t="s">
        <v>73</v>
      </c>
      <c r="C953" s="2">
        <v>3030032502</v>
      </c>
      <c r="D953" s="2" t="s">
        <v>690</v>
      </c>
      <c r="E953" s="2" t="s">
        <v>691</v>
      </c>
      <c r="F953" s="3">
        <v>45262</v>
      </c>
      <c r="G953" s="2" t="s">
        <v>897</v>
      </c>
      <c r="H953" s="2">
        <v>998631</v>
      </c>
      <c r="I953" s="2">
        <v>11433.69</v>
      </c>
      <c r="K953" s="2">
        <v>1029.03</v>
      </c>
      <c r="L953" s="2">
        <v>1029.03</v>
      </c>
      <c r="M953" s="2">
        <v>0</v>
      </c>
      <c r="N953" s="2">
        <v>2058.06</v>
      </c>
      <c r="O953" s="2">
        <v>0</v>
      </c>
      <c r="P953" s="2">
        <v>2058.06</v>
      </c>
      <c r="Q953" s="2">
        <v>71412</v>
      </c>
      <c r="R953" t="s">
        <v>4</v>
      </c>
      <c r="S953" t="s">
        <v>943</v>
      </c>
    </row>
    <row r="954" spans="1:19" ht="36" hidden="1">
      <c r="A954" t="s">
        <v>947</v>
      </c>
      <c r="B954" s="2" t="s">
        <v>73</v>
      </c>
      <c r="C954" s="2">
        <v>2250132116</v>
      </c>
      <c r="D954" s="2" t="s">
        <v>74</v>
      </c>
      <c r="E954" s="2" t="s">
        <v>75</v>
      </c>
      <c r="F954" s="3">
        <v>45271</v>
      </c>
      <c r="G954" s="2" t="s">
        <v>898</v>
      </c>
      <c r="H954" s="2">
        <v>998631</v>
      </c>
      <c r="I954" s="2">
        <v>4637.43</v>
      </c>
      <c r="K954" s="2">
        <v>417.37</v>
      </c>
      <c r="L954" s="2">
        <v>417.37</v>
      </c>
      <c r="M954" s="2">
        <v>0</v>
      </c>
      <c r="N954" s="2">
        <v>834.74</v>
      </c>
      <c r="O954" s="2">
        <v>0</v>
      </c>
      <c r="P954" s="2">
        <v>834.74</v>
      </c>
      <c r="Q954" s="2">
        <v>7726</v>
      </c>
      <c r="R954" t="s">
        <v>4</v>
      </c>
      <c r="S954" t="s">
        <v>943</v>
      </c>
    </row>
    <row r="955" spans="1:19" ht="36" hidden="1">
      <c r="A955" t="s">
        <v>947</v>
      </c>
      <c r="B955" s="2" t="s">
        <v>77</v>
      </c>
      <c r="C955" s="2">
        <v>3132054923</v>
      </c>
      <c r="D955" s="2" t="s">
        <v>899</v>
      </c>
      <c r="E955" s="2" t="s">
        <v>698</v>
      </c>
      <c r="F955" s="3">
        <v>45270</v>
      </c>
      <c r="G955" s="2" t="s">
        <v>900</v>
      </c>
      <c r="H955" s="2">
        <v>998631</v>
      </c>
      <c r="I955" s="2">
        <v>839.36</v>
      </c>
      <c r="K955" s="2">
        <v>75.540000000000006</v>
      </c>
      <c r="L955" s="2">
        <v>75.540000000000006</v>
      </c>
      <c r="M955" s="2">
        <v>0</v>
      </c>
      <c r="N955" s="2">
        <v>151.08000000000001</v>
      </c>
      <c r="O955" s="2">
        <v>0</v>
      </c>
      <c r="P955" s="2">
        <v>151.08000000000001</v>
      </c>
      <c r="Q955" s="2">
        <v>990</v>
      </c>
      <c r="R955" t="s">
        <v>4</v>
      </c>
      <c r="S955" t="s">
        <v>943</v>
      </c>
    </row>
    <row r="956" spans="1:19" ht="60" hidden="1">
      <c r="A956" t="s">
        <v>947</v>
      </c>
      <c r="B956" s="2" t="s">
        <v>77</v>
      </c>
      <c r="C956" s="2">
        <v>3132054961</v>
      </c>
      <c r="D956" s="2" t="s">
        <v>901</v>
      </c>
      <c r="E956" s="2" t="s">
        <v>698</v>
      </c>
      <c r="F956" s="3">
        <v>45266</v>
      </c>
      <c r="G956" s="2" t="s">
        <v>902</v>
      </c>
      <c r="H956" s="2">
        <v>998631</v>
      </c>
      <c r="I956" s="2">
        <v>359.24</v>
      </c>
      <c r="K956" s="2">
        <v>32.33</v>
      </c>
      <c r="L956" s="2">
        <v>32.33</v>
      </c>
      <c r="M956" s="2">
        <v>0</v>
      </c>
      <c r="N956" s="2">
        <v>64.66</v>
      </c>
      <c r="O956" s="2">
        <v>0</v>
      </c>
      <c r="P956" s="2">
        <v>64.66</v>
      </c>
      <c r="Q956" s="2">
        <v>3345</v>
      </c>
      <c r="R956" t="s">
        <v>4</v>
      </c>
      <c r="S956" t="s">
        <v>943</v>
      </c>
    </row>
    <row r="957" spans="1:19" ht="72" hidden="1">
      <c r="A957" t="s">
        <v>947</v>
      </c>
      <c r="B957" s="2" t="s">
        <v>77</v>
      </c>
      <c r="C957" s="2">
        <v>315341804</v>
      </c>
      <c r="D957" s="2" t="s">
        <v>81</v>
      </c>
      <c r="E957" s="2" t="s">
        <v>82</v>
      </c>
      <c r="F957" s="3">
        <v>45272</v>
      </c>
      <c r="G957" s="2" t="s">
        <v>903</v>
      </c>
      <c r="H957" s="2">
        <v>998631</v>
      </c>
      <c r="I957" s="2">
        <v>17039.61</v>
      </c>
      <c r="K957" s="2">
        <v>1533.56</v>
      </c>
      <c r="L957" s="2">
        <v>1533.56</v>
      </c>
      <c r="M957" s="2">
        <v>0</v>
      </c>
      <c r="N957" s="2">
        <v>3067.12</v>
      </c>
      <c r="O957" s="2">
        <v>0</v>
      </c>
      <c r="P957" s="2">
        <v>3067.12</v>
      </c>
      <c r="Q957" s="2">
        <v>184132</v>
      </c>
      <c r="R957" t="s">
        <v>4</v>
      </c>
      <c r="S957" t="s">
        <v>943</v>
      </c>
    </row>
    <row r="958" spans="1:19" ht="84" hidden="1">
      <c r="A958" t="s">
        <v>947</v>
      </c>
      <c r="B958" s="2" t="s">
        <v>77</v>
      </c>
      <c r="C958" s="2">
        <v>298007571</v>
      </c>
      <c r="D958" s="2" t="s">
        <v>78</v>
      </c>
      <c r="E958" s="2" t="s">
        <v>79</v>
      </c>
      <c r="F958" s="3">
        <v>45276</v>
      </c>
      <c r="G958" s="2" t="s">
        <v>904</v>
      </c>
      <c r="H958" s="2">
        <v>998631</v>
      </c>
      <c r="I958" s="2">
        <v>23318.73</v>
      </c>
      <c r="K958" s="2">
        <v>2098.69</v>
      </c>
      <c r="L958" s="2">
        <v>2098.69</v>
      </c>
      <c r="M958" s="2">
        <v>0</v>
      </c>
      <c r="N958" s="2">
        <v>4197.38</v>
      </c>
      <c r="O958" s="2">
        <v>0</v>
      </c>
      <c r="P958" s="2">
        <v>4197.38</v>
      </c>
      <c r="Q958" s="2">
        <v>314896</v>
      </c>
      <c r="R958" t="s">
        <v>4</v>
      </c>
      <c r="S958" t="s">
        <v>943</v>
      </c>
    </row>
    <row r="959" spans="1:19" ht="24" hidden="1">
      <c r="A959" t="s">
        <v>947</v>
      </c>
      <c r="B959" s="2" t="s">
        <v>84</v>
      </c>
      <c r="C959" s="2">
        <v>4620051477</v>
      </c>
      <c r="D959" s="2" t="s">
        <v>91</v>
      </c>
      <c r="E959" s="2" t="s">
        <v>92</v>
      </c>
      <c r="F959" s="3">
        <v>45275</v>
      </c>
      <c r="G959" s="2" t="s">
        <v>905</v>
      </c>
      <c r="H959" s="2">
        <v>998631</v>
      </c>
      <c r="I959" s="2">
        <v>1488.77</v>
      </c>
      <c r="K959" s="2">
        <v>133.99</v>
      </c>
      <c r="L959" s="2">
        <v>133.99</v>
      </c>
      <c r="M959" s="2">
        <v>0</v>
      </c>
      <c r="N959" s="2">
        <v>267.98</v>
      </c>
      <c r="O959" s="2">
        <v>0</v>
      </c>
      <c r="P959" s="2">
        <v>267.98</v>
      </c>
      <c r="Q959" s="2">
        <v>127391</v>
      </c>
      <c r="R959" t="s">
        <v>4</v>
      </c>
      <c r="S959" t="s">
        <v>943</v>
      </c>
    </row>
    <row r="960" spans="1:19" ht="72" hidden="1">
      <c r="A960" t="s">
        <v>947</v>
      </c>
      <c r="B960" s="2" t="s">
        <v>84</v>
      </c>
      <c r="C960" s="2">
        <v>437028265</v>
      </c>
      <c r="D960" s="2" t="s">
        <v>88</v>
      </c>
      <c r="E960" s="2" t="s">
        <v>89</v>
      </c>
      <c r="F960" s="3">
        <v>45279</v>
      </c>
      <c r="G960" s="2" t="s">
        <v>906</v>
      </c>
      <c r="H960" s="2">
        <v>998631</v>
      </c>
      <c r="I960" s="2">
        <v>7171.11</v>
      </c>
      <c r="K960" s="2">
        <v>645.4</v>
      </c>
      <c r="L960" s="2">
        <v>645.4</v>
      </c>
      <c r="M960" s="2">
        <v>0</v>
      </c>
      <c r="N960" s="2">
        <v>1290.8</v>
      </c>
      <c r="O960" s="2">
        <v>0</v>
      </c>
      <c r="P960" s="2">
        <v>1290.8</v>
      </c>
      <c r="Q960" s="2">
        <v>138828</v>
      </c>
      <c r="R960" t="s">
        <v>4</v>
      </c>
      <c r="S960" t="s">
        <v>943</v>
      </c>
    </row>
    <row r="961" spans="1:19" ht="48" hidden="1">
      <c r="A961" t="s">
        <v>947</v>
      </c>
      <c r="B961" s="2" t="s">
        <v>84</v>
      </c>
      <c r="C961" s="2">
        <v>171015147</v>
      </c>
      <c r="D961" s="2" t="s">
        <v>96</v>
      </c>
      <c r="E961" s="2" t="s">
        <v>97</v>
      </c>
      <c r="F961" s="3">
        <v>45272</v>
      </c>
      <c r="G961" s="2" t="s">
        <v>907</v>
      </c>
      <c r="H961" s="2">
        <v>998631</v>
      </c>
      <c r="I961" s="2">
        <v>4824.09</v>
      </c>
      <c r="K961" s="2">
        <v>434.17</v>
      </c>
      <c r="L961" s="2">
        <v>434.17</v>
      </c>
      <c r="M961" s="2">
        <v>0</v>
      </c>
      <c r="N961" s="2">
        <v>868.34</v>
      </c>
      <c r="O961" s="2">
        <v>0</v>
      </c>
      <c r="P961" s="2">
        <v>868.34</v>
      </c>
      <c r="Q961" s="2">
        <v>64224</v>
      </c>
      <c r="R961" t="s">
        <v>4</v>
      </c>
      <c r="S961" t="s">
        <v>943</v>
      </c>
    </row>
    <row r="962" spans="1:19" ht="72" hidden="1">
      <c r="A962" t="s">
        <v>947</v>
      </c>
      <c r="B962" s="2" t="s">
        <v>84</v>
      </c>
      <c r="C962" s="2">
        <v>437028266</v>
      </c>
      <c r="D962" s="2" t="s">
        <v>88</v>
      </c>
      <c r="E962" s="2" t="s">
        <v>89</v>
      </c>
      <c r="F962" s="3">
        <v>45279</v>
      </c>
      <c r="G962" s="2" t="s">
        <v>908</v>
      </c>
      <c r="H962" s="2">
        <v>998631</v>
      </c>
      <c r="I962" s="2">
        <v>7171.11</v>
      </c>
      <c r="K962" s="2">
        <v>645.4</v>
      </c>
      <c r="L962" s="2">
        <v>645.4</v>
      </c>
      <c r="M962" s="2">
        <v>0</v>
      </c>
      <c r="N962" s="2">
        <v>1290.8</v>
      </c>
      <c r="O962" s="2">
        <v>0</v>
      </c>
      <c r="P962" s="2">
        <v>1290.8</v>
      </c>
      <c r="Q962" s="2">
        <v>81775</v>
      </c>
      <c r="R962" t="s">
        <v>4</v>
      </c>
      <c r="S962" t="s">
        <v>943</v>
      </c>
    </row>
    <row r="963" spans="1:19" ht="60" hidden="1">
      <c r="A963" t="s">
        <v>947</v>
      </c>
      <c r="B963" s="2" t="s">
        <v>102</v>
      </c>
      <c r="C963" s="2">
        <v>562003436</v>
      </c>
      <c r="D963" s="2" t="s">
        <v>103</v>
      </c>
      <c r="E963" s="2" t="s">
        <v>104</v>
      </c>
      <c r="F963" s="3">
        <v>45272</v>
      </c>
      <c r="G963" s="2" t="s">
        <v>909</v>
      </c>
      <c r="H963" s="2">
        <v>998631</v>
      </c>
      <c r="I963" s="2">
        <v>7171.11</v>
      </c>
      <c r="K963" s="2">
        <v>645.4</v>
      </c>
      <c r="L963" s="2">
        <v>645.4</v>
      </c>
      <c r="M963" s="2">
        <v>0</v>
      </c>
      <c r="N963" s="2">
        <v>1290.8</v>
      </c>
      <c r="O963" s="2">
        <v>0</v>
      </c>
      <c r="P963" s="2">
        <v>1290.8</v>
      </c>
      <c r="Q963" s="2">
        <v>120450</v>
      </c>
      <c r="R963" t="s">
        <v>4</v>
      </c>
      <c r="S963" t="s">
        <v>943</v>
      </c>
    </row>
    <row r="964" spans="1:19" ht="84" hidden="1">
      <c r="A964" t="s">
        <v>947</v>
      </c>
      <c r="B964" s="2" t="s">
        <v>102</v>
      </c>
      <c r="C964" s="2">
        <v>5680166246</v>
      </c>
      <c r="D964" s="2" t="s">
        <v>421</v>
      </c>
      <c r="E964" s="2" t="s">
        <v>422</v>
      </c>
      <c r="F964" s="3">
        <v>45280</v>
      </c>
      <c r="G964" s="2" t="s">
        <v>910</v>
      </c>
      <c r="H964" s="2">
        <v>998631</v>
      </c>
      <c r="I964" s="2">
        <v>7570.7</v>
      </c>
      <c r="K964" s="2">
        <v>681.36</v>
      </c>
      <c r="L964" s="2">
        <v>681.36</v>
      </c>
      <c r="M964" s="2">
        <v>0</v>
      </c>
      <c r="N964" s="2">
        <v>1362.72</v>
      </c>
      <c r="O964" s="2">
        <v>0</v>
      </c>
      <c r="P964" s="2">
        <v>1362.72</v>
      </c>
      <c r="Q964" s="2">
        <v>106920</v>
      </c>
      <c r="R964" t="s">
        <v>4</v>
      </c>
      <c r="S964" t="s">
        <v>943</v>
      </c>
    </row>
    <row r="965" spans="1:19" ht="96" hidden="1">
      <c r="A965" t="s">
        <v>947</v>
      </c>
      <c r="B965" s="2" t="s">
        <v>102</v>
      </c>
      <c r="C965" s="2">
        <v>571028330</v>
      </c>
      <c r="D965" s="2" t="s">
        <v>106</v>
      </c>
      <c r="E965" s="2" t="s">
        <v>107</v>
      </c>
      <c r="F965" s="3">
        <v>45281</v>
      </c>
      <c r="G965" s="2" t="s">
        <v>911</v>
      </c>
      <c r="H965" s="2">
        <v>998631</v>
      </c>
      <c r="I965" s="2">
        <v>4862.34</v>
      </c>
      <c r="K965" s="2">
        <v>437.61</v>
      </c>
      <c r="L965" s="2">
        <v>437.61</v>
      </c>
      <c r="M965" s="2">
        <v>0</v>
      </c>
      <c r="N965" s="2">
        <v>875.22</v>
      </c>
      <c r="O965" s="2">
        <v>0</v>
      </c>
      <c r="P965" s="2">
        <v>875.22</v>
      </c>
      <c r="Q965" s="2">
        <v>7778</v>
      </c>
      <c r="R965" t="s">
        <v>4</v>
      </c>
      <c r="S965" t="s">
        <v>943</v>
      </c>
    </row>
    <row r="966" spans="1:19" ht="96" hidden="1">
      <c r="A966" t="s">
        <v>947</v>
      </c>
      <c r="B966" s="2" t="s">
        <v>102</v>
      </c>
      <c r="C966" s="2">
        <v>571028349</v>
      </c>
      <c r="D966" s="2" t="s">
        <v>106</v>
      </c>
      <c r="E966" s="2" t="s">
        <v>107</v>
      </c>
      <c r="F966" s="3">
        <v>45281</v>
      </c>
      <c r="G966" s="2" t="s">
        <v>912</v>
      </c>
      <c r="H966" s="2">
        <v>998631</v>
      </c>
      <c r="I966" s="2">
        <v>4862.34</v>
      </c>
      <c r="K966" s="2">
        <v>437.61</v>
      </c>
      <c r="L966" s="2">
        <v>437.61</v>
      </c>
      <c r="M966" s="2">
        <v>0</v>
      </c>
      <c r="N966" s="2">
        <v>875.22</v>
      </c>
      <c r="O966" s="2">
        <v>0</v>
      </c>
      <c r="P966" s="2">
        <v>875.22</v>
      </c>
      <c r="Q966" s="2">
        <v>9942</v>
      </c>
      <c r="R966" t="s">
        <v>4</v>
      </c>
      <c r="S966" t="s">
        <v>943</v>
      </c>
    </row>
    <row r="967" spans="1:19" ht="96" hidden="1">
      <c r="A967" t="s">
        <v>947</v>
      </c>
      <c r="B967" s="2" t="s">
        <v>102</v>
      </c>
      <c r="C967" s="2">
        <v>571028372</v>
      </c>
      <c r="D967" s="2" t="s">
        <v>106</v>
      </c>
      <c r="E967" s="2" t="s">
        <v>107</v>
      </c>
      <c r="F967" s="3">
        <v>45281</v>
      </c>
      <c r="G967" s="2" t="s">
        <v>913</v>
      </c>
      <c r="H967" s="2">
        <v>998631</v>
      </c>
      <c r="I967" s="2">
        <v>4862.34</v>
      </c>
      <c r="K967" s="2">
        <v>437.61</v>
      </c>
      <c r="L967" s="2">
        <v>437.61</v>
      </c>
      <c r="M967" s="2">
        <v>0</v>
      </c>
      <c r="N967" s="2">
        <v>875.22</v>
      </c>
      <c r="O967" s="2">
        <v>0</v>
      </c>
      <c r="P967" s="2">
        <v>875.22</v>
      </c>
      <c r="Q967" s="2">
        <v>33898</v>
      </c>
      <c r="R967" t="s">
        <v>4</v>
      </c>
      <c r="S967" t="s">
        <v>943</v>
      </c>
    </row>
    <row r="968" spans="1:19" ht="48" hidden="1">
      <c r="A968" t="s">
        <v>947</v>
      </c>
      <c r="B968" s="2" t="s">
        <v>199</v>
      </c>
      <c r="C968" s="2">
        <v>284002917</v>
      </c>
      <c r="D968" s="2" t="s">
        <v>914</v>
      </c>
      <c r="E968" s="2" t="s">
        <v>915</v>
      </c>
      <c r="F968" s="3">
        <v>45276</v>
      </c>
      <c r="G968" s="2" t="s">
        <v>916</v>
      </c>
      <c r="H968" s="2">
        <v>998631</v>
      </c>
      <c r="I968" s="2">
        <v>9253.44</v>
      </c>
      <c r="K968" s="2">
        <v>832.81</v>
      </c>
      <c r="L968" s="2">
        <v>832.81</v>
      </c>
      <c r="M968" s="2">
        <v>0</v>
      </c>
      <c r="N968" s="2">
        <v>1665.62</v>
      </c>
      <c r="O968" s="2">
        <v>0</v>
      </c>
      <c r="P968" s="2">
        <v>1665.62</v>
      </c>
      <c r="Q968" s="2">
        <v>243284</v>
      </c>
      <c r="R968" t="s">
        <v>4</v>
      </c>
      <c r="S968" t="s">
        <v>943</v>
      </c>
    </row>
    <row r="969" spans="1:19" ht="48" hidden="1">
      <c r="A969" t="s">
        <v>947</v>
      </c>
      <c r="B969" s="2" t="s">
        <v>199</v>
      </c>
      <c r="C969" s="2">
        <v>2840031253</v>
      </c>
      <c r="D969" s="2" t="s">
        <v>806</v>
      </c>
      <c r="E969" s="2" t="s">
        <v>807</v>
      </c>
      <c r="F969" s="3">
        <v>45279</v>
      </c>
      <c r="G969" s="2" t="s">
        <v>917</v>
      </c>
      <c r="H969" s="2">
        <v>998631</v>
      </c>
      <c r="I969" s="2">
        <v>14657.4</v>
      </c>
      <c r="K969" s="2">
        <v>1319.17</v>
      </c>
      <c r="L969" s="2">
        <v>1319.17</v>
      </c>
      <c r="M969" s="2">
        <v>0</v>
      </c>
      <c r="N969" s="2">
        <v>2638.34</v>
      </c>
      <c r="O969" s="2">
        <v>0</v>
      </c>
      <c r="P969" s="2">
        <v>2638.34</v>
      </c>
      <c r="Q969" s="2">
        <v>109928</v>
      </c>
      <c r="R969" t="s">
        <v>4</v>
      </c>
      <c r="S969" t="s">
        <v>943</v>
      </c>
    </row>
    <row r="970" spans="1:19" ht="48" hidden="1">
      <c r="A970" t="s">
        <v>947</v>
      </c>
      <c r="B970" s="2" t="s">
        <v>199</v>
      </c>
      <c r="C970" s="2">
        <v>284003528</v>
      </c>
      <c r="D970" s="2" t="s">
        <v>803</v>
      </c>
      <c r="E970" s="2" t="s">
        <v>804</v>
      </c>
      <c r="F970" s="3">
        <v>45280</v>
      </c>
      <c r="G970" s="2" t="s">
        <v>918</v>
      </c>
      <c r="H970" s="2">
        <v>998631</v>
      </c>
      <c r="I970" s="2">
        <v>14657.4</v>
      </c>
      <c r="K970" s="2">
        <v>1319.17</v>
      </c>
      <c r="L970" s="2">
        <v>1319.17</v>
      </c>
      <c r="M970" s="2">
        <v>0</v>
      </c>
      <c r="N970" s="2">
        <v>2638.34</v>
      </c>
      <c r="O970" s="2">
        <v>0</v>
      </c>
      <c r="P970" s="2">
        <v>2638.34</v>
      </c>
      <c r="Q970" s="2">
        <v>124365</v>
      </c>
      <c r="R970" t="s">
        <v>4</v>
      </c>
      <c r="S970" t="s">
        <v>943</v>
      </c>
    </row>
    <row r="971" spans="1:19" ht="36" hidden="1">
      <c r="A971" t="s">
        <v>947</v>
      </c>
      <c r="B971" s="2" t="s">
        <v>200</v>
      </c>
      <c r="C971" s="2">
        <v>303024666</v>
      </c>
      <c r="D971" s="2" t="s">
        <v>388</v>
      </c>
      <c r="E971" s="2" t="s">
        <v>434</v>
      </c>
      <c r="F971" s="3">
        <v>45261</v>
      </c>
      <c r="G971" s="2" t="s">
        <v>919</v>
      </c>
      <c r="H971" s="2">
        <v>998631</v>
      </c>
      <c r="I971" s="2">
        <v>11196.84</v>
      </c>
      <c r="K971" s="2">
        <v>1007.72</v>
      </c>
      <c r="L971" s="2">
        <v>1007.72</v>
      </c>
      <c r="M971" s="2">
        <v>0</v>
      </c>
      <c r="N971" s="2">
        <v>2015.44</v>
      </c>
      <c r="O971" s="2">
        <v>0</v>
      </c>
      <c r="P971" s="2">
        <v>2015.44</v>
      </c>
      <c r="Q971" s="2">
        <v>151283</v>
      </c>
      <c r="R971" t="s">
        <v>4</v>
      </c>
      <c r="S971" t="s">
        <v>943</v>
      </c>
    </row>
    <row r="972" spans="1:19" ht="48" hidden="1">
      <c r="A972" t="s">
        <v>947</v>
      </c>
      <c r="B972" s="2" t="s">
        <v>119</v>
      </c>
      <c r="C972" s="2">
        <v>123771074</v>
      </c>
      <c r="D972" s="2" t="s">
        <v>120</v>
      </c>
      <c r="E972" s="2" t="s">
        <v>121</v>
      </c>
      <c r="F972" s="3">
        <v>45274</v>
      </c>
      <c r="G972" s="2" t="s">
        <v>920</v>
      </c>
      <c r="H972" s="2">
        <v>998631</v>
      </c>
      <c r="I972" s="2">
        <v>4703.22</v>
      </c>
      <c r="K972" s="2">
        <v>423.29</v>
      </c>
      <c r="L972" s="2">
        <v>423.29</v>
      </c>
      <c r="M972" s="2">
        <v>0</v>
      </c>
      <c r="N972" s="2">
        <v>846.58</v>
      </c>
      <c r="O972" s="2">
        <v>0</v>
      </c>
      <c r="P972" s="2">
        <v>846.58</v>
      </c>
      <c r="Q972" s="2">
        <v>48974</v>
      </c>
      <c r="R972" t="s">
        <v>4</v>
      </c>
      <c r="S972" t="s">
        <v>943</v>
      </c>
    </row>
    <row r="973" spans="1:19" ht="36" hidden="1">
      <c r="A973" t="s">
        <v>947</v>
      </c>
      <c r="B973" s="2" t="s">
        <v>123</v>
      </c>
      <c r="C973" s="2">
        <v>143025411</v>
      </c>
      <c r="D973" s="2" t="s">
        <v>921</v>
      </c>
      <c r="E973" s="2" t="s">
        <v>922</v>
      </c>
      <c r="F973" s="3">
        <v>45269</v>
      </c>
      <c r="G973" s="2" t="s">
        <v>923</v>
      </c>
      <c r="H973" s="2">
        <v>998631</v>
      </c>
      <c r="I973" s="2">
        <v>2351.61</v>
      </c>
      <c r="K973" s="2">
        <v>211.64</v>
      </c>
      <c r="L973" s="2">
        <v>211.64</v>
      </c>
      <c r="M973" s="2">
        <v>0</v>
      </c>
      <c r="N973" s="2">
        <v>423.28</v>
      </c>
      <c r="O973" s="2">
        <v>0</v>
      </c>
      <c r="P973" s="2">
        <v>423.28</v>
      </c>
      <c r="Q973" s="2">
        <v>17168</v>
      </c>
      <c r="R973" t="s">
        <v>4</v>
      </c>
      <c r="S973" t="s">
        <v>943</v>
      </c>
    </row>
    <row r="974" spans="1:19" ht="24" hidden="1">
      <c r="A974" t="s">
        <v>947</v>
      </c>
      <c r="B974" s="2" t="s">
        <v>127</v>
      </c>
      <c r="C974" s="2">
        <v>2011111388</v>
      </c>
      <c r="D974" s="2" t="s">
        <v>128</v>
      </c>
      <c r="E974" s="2" t="s">
        <v>129</v>
      </c>
      <c r="F974" s="3">
        <v>45276</v>
      </c>
      <c r="G974" s="2" t="s">
        <v>924</v>
      </c>
      <c r="H974" s="2">
        <v>998631</v>
      </c>
      <c r="I974" s="2">
        <v>7171.11</v>
      </c>
      <c r="K974" s="2">
        <v>645.4</v>
      </c>
      <c r="L974" s="2">
        <v>645.4</v>
      </c>
      <c r="M974" s="2">
        <v>0</v>
      </c>
      <c r="N974" s="2">
        <v>1290.8</v>
      </c>
      <c r="O974" s="2">
        <v>0</v>
      </c>
      <c r="P974" s="2">
        <v>1290.8</v>
      </c>
      <c r="Q974" s="2">
        <v>189902</v>
      </c>
      <c r="R974" t="s">
        <v>4</v>
      </c>
      <c r="S974" t="s">
        <v>943</v>
      </c>
    </row>
    <row r="975" spans="1:19" ht="36" hidden="1">
      <c r="A975" t="s">
        <v>947</v>
      </c>
      <c r="B975" s="2" t="s">
        <v>131</v>
      </c>
      <c r="C975" s="2">
        <v>210011466</v>
      </c>
      <c r="D975" s="2" t="s">
        <v>150</v>
      </c>
      <c r="E975" s="2" t="s">
        <v>151</v>
      </c>
      <c r="F975" s="3">
        <v>45278</v>
      </c>
      <c r="G975" s="2" t="s">
        <v>925</v>
      </c>
      <c r="H975" s="2">
        <v>998631</v>
      </c>
      <c r="I975" s="2">
        <v>13595.21</v>
      </c>
      <c r="K975" s="2">
        <v>1223.57</v>
      </c>
      <c r="L975" s="2">
        <v>1223.57</v>
      </c>
      <c r="M975" s="2">
        <v>0</v>
      </c>
      <c r="N975" s="2">
        <v>2447.14</v>
      </c>
      <c r="O975" s="2">
        <v>0</v>
      </c>
      <c r="P975" s="2">
        <v>2447.14</v>
      </c>
      <c r="Q975" s="2">
        <v>41451</v>
      </c>
      <c r="R975" t="s">
        <v>4</v>
      </c>
      <c r="S975" t="s">
        <v>943</v>
      </c>
    </row>
    <row r="976" spans="1:19" ht="36" hidden="1">
      <c r="A976" t="s">
        <v>947</v>
      </c>
      <c r="B976" s="2" t="s">
        <v>131</v>
      </c>
      <c r="C976" s="2">
        <v>800867</v>
      </c>
      <c r="D976" s="2" t="s">
        <v>153</v>
      </c>
      <c r="E976" s="2" t="s">
        <v>154</v>
      </c>
      <c r="F976" s="3">
        <v>45265</v>
      </c>
      <c r="G976" s="2" t="s">
        <v>926</v>
      </c>
      <c r="H976" s="2">
        <v>998631</v>
      </c>
      <c r="I976" s="2">
        <v>8896.26</v>
      </c>
      <c r="K976" s="2">
        <v>800.66</v>
      </c>
      <c r="L976" s="2">
        <v>800.66</v>
      </c>
      <c r="M976" s="2">
        <v>0</v>
      </c>
      <c r="N976" s="2">
        <v>1601.32</v>
      </c>
      <c r="O976" s="2">
        <v>0</v>
      </c>
      <c r="P976" s="2">
        <v>1601.32</v>
      </c>
      <c r="Q976" s="2">
        <v>198531</v>
      </c>
      <c r="R976" t="s">
        <v>4</v>
      </c>
      <c r="S976" t="s">
        <v>943</v>
      </c>
    </row>
    <row r="977" spans="1:19" ht="36" hidden="1">
      <c r="A977" t="s">
        <v>947</v>
      </c>
      <c r="B977" s="2" t="s">
        <v>131</v>
      </c>
      <c r="C977" s="2">
        <v>30083759</v>
      </c>
      <c r="D977" s="2" t="s">
        <v>927</v>
      </c>
      <c r="E977" s="2" t="s">
        <v>928</v>
      </c>
      <c r="F977" s="3">
        <v>45275</v>
      </c>
      <c r="G977" s="2" t="s">
        <v>929</v>
      </c>
      <c r="H977" s="2">
        <v>998631</v>
      </c>
      <c r="I977" s="2">
        <v>6940.08</v>
      </c>
      <c r="K977" s="2">
        <v>624.61</v>
      </c>
      <c r="L977" s="2">
        <v>624.61</v>
      </c>
      <c r="M977" s="2">
        <v>0</v>
      </c>
      <c r="N977" s="2">
        <v>1249.22</v>
      </c>
      <c r="O977" s="2">
        <v>0</v>
      </c>
      <c r="P977" s="2">
        <v>1249.22</v>
      </c>
      <c r="Q977" s="2">
        <v>71206</v>
      </c>
      <c r="R977" t="s">
        <v>4</v>
      </c>
      <c r="S977" t="s">
        <v>943</v>
      </c>
    </row>
    <row r="978" spans="1:19" ht="36" hidden="1">
      <c r="A978" t="s">
        <v>947</v>
      </c>
      <c r="B978" s="2" t="s">
        <v>131</v>
      </c>
      <c r="C978" s="2">
        <v>3005910</v>
      </c>
      <c r="D978" s="2" t="s">
        <v>141</v>
      </c>
      <c r="E978" s="2" t="s">
        <v>142</v>
      </c>
      <c r="F978" s="3">
        <v>45276</v>
      </c>
      <c r="G978" s="2" t="s">
        <v>930</v>
      </c>
      <c r="H978" s="2">
        <v>998631</v>
      </c>
      <c r="I978" s="2">
        <v>10264.129999999999</v>
      </c>
      <c r="K978" s="2">
        <v>923.77</v>
      </c>
      <c r="L978" s="2">
        <v>923.77</v>
      </c>
      <c r="M978" s="2">
        <v>0</v>
      </c>
      <c r="N978" s="2">
        <v>1847.54</v>
      </c>
      <c r="O978" s="2">
        <v>0</v>
      </c>
      <c r="P978" s="2">
        <v>1847.54</v>
      </c>
      <c r="Q978" s="2">
        <v>92268</v>
      </c>
      <c r="R978" t="s">
        <v>4</v>
      </c>
      <c r="S978" t="s">
        <v>943</v>
      </c>
    </row>
    <row r="979" spans="1:19" ht="36" hidden="1">
      <c r="A979" t="s">
        <v>947</v>
      </c>
      <c r="B979" s="2" t="s">
        <v>131</v>
      </c>
      <c r="C979" s="2">
        <v>3005915</v>
      </c>
      <c r="D979" s="2" t="s">
        <v>138</v>
      </c>
      <c r="E979" s="2" t="s">
        <v>139</v>
      </c>
      <c r="F979" s="3">
        <v>45276</v>
      </c>
      <c r="G979" s="2" t="s">
        <v>931</v>
      </c>
      <c r="H979" s="2">
        <v>998631</v>
      </c>
      <c r="I979" s="2">
        <v>10264.129999999999</v>
      </c>
      <c r="K979" s="2">
        <v>923.77</v>
      </c>
      <c r="L979" s="2">
        <v>923.77</v>
      </c>
      <c r="M979" s="2">
        <v>0</v>
      </c>
      <c r="N979" s="2">
        <v>1847.54</v>
      </c>
      <c r="O979" s="2">
        <v>0</v>
      </c>
      <c r="P979" s="2">
        <v>1847.54</v>
      </c>
      <c r="Q979" s="2">
        <v>20174</v>
      </c>
      <c r="R979" t="s">
        <v>4</v>
      </c>
      <c r="S979" t="s">
        <v>943</v>
      </c>
    </row>
    <row r="980" spans="1:19" ht="36" hidden="1">
      <c r="A980" t="s">
        <v>947</v>
      </c>
      <c r="B980" s="2" t="s">
        <v>131</v>
      </c>
      <c r="C980" s="2">
        <v>140022804</v>
      </c>
      <c r="D980" s="2" t="s">
        <v>144</v>
      </c>
      <c r="E980" s="2" t="s">
        <v>145</v>
      </c>
      <c r="F980" s="3">
        <v>45275</v>
      </c>
      <c r="G980" s="2" t="s">
        <v>932</v>
      </c>
      <c r="H980" s="2">
        <v>998631</v>
      </c>
      <c r="I980" s="2">
        <v>14314.83</v>
      </c>
      <c r="K980" s="2">
        <v>1288.33</v>
      </c>
      <c r="L980" s="2">
        <v>1288.33</v>
      </c>
      <c r="M980" s="2">
        <v>0</v>
      </c>
      <c r="N980" s="2">
        <v>2576.66</v>
      </c>
      <c r="O980" s="2">
        <v>0</v>
      </c>
      <c r="P980" s="2">
        <v>2576.66</v>
      </c>
      <c r="Q980" s="2">
        <v>151659</v>
      </c>
      <c r="R980" t="s">
        <v>4</v>
      </c>
      <c r="S980" t="s">
        <v>943</v>
      </c>
    </row>
    <row r="981" spans="1:19" ht="36" hidden="1">
      <c r="A981" t="s">
        <v>947</v>
      </c>
      <c r="B981" s="2" t="s">
        <v>131</v>
      </c>
      <c r="C981" s="2">
        <v>2006948</v>
      </c>
      <c r="D981" s="2" t="s">
        <v>135</v>
      </c>
      <c r="E981" s="2" t="s">
        <v>136</v>
      </c>
      <c r="F981" s="3">
        <v>45280</v>
      </c>
      <c r="G981" s="2" t="s">
        <v>933</v>
      </c>
      <c r="H981" s="2">
        <v>998631</v>
      </c>
      <c r="I981" s="2">
        <v>7461.81</v>
      </c>
      <c r="K981" s="2">
        <v>671.56</v>
      </c>
      <c r="L981" s="2">
        <v>671.56</v>
      </c>
      <c r="M981" s="2">
        <v>0</v>
      </c>
      <c r="N981" s="2">
        <v>1343.12</v>
      </c>
      <c r="O981" s="2">
        <v>0</v>
      </c>
      <c r="P981" s="2">
        <v>1343.12</v>
      </c>
      <c r="Q981" s="2">
        <v>31390</v>
      </c>
      <c r="R981" t="s">
        <v>4</v>
      </c>
      <c r="S981" t="s">
        <v>943</v>
      </c>
    </row>
    <row r="982" spans="1:19" ht="36" hidden="1">
      <c r="A982" t="s">
        <v>947</v>
      </c>
      <c r="B982" s="2" t="s">
        <v>131</v>
      </c>
      <c r="C982" s="2">
        <v>20062018</v>
      </c>
      <c r="D982" s="2" t="s">
        <v>132</v>
      </c>
      <c r="E982" s="2" t="s">
        <v>133</v>
      </c>
      <c r="F982" s="3">
        <v>45279</v>
      </c>
      <c r="G982" s="2" t="s">
        <v>934</v>
      </c>
      <c r="H982" s="2">
        <v>998631</v>
      </c>
      <c r="I982" s="2">
        <v>7402.14</v>
      </c>
      <c r="K982" s="2">
        <v>666.19</v>
      </c>
      <c r="L982" s="2">
        <v>666.19</v>
      </c>
      <c r="M982" s="2">
        <v>0</v>
      </c>
      <c r="N982" s="2">
        <v>1332.38</v>
      </c>
      <c r="O982" s="2">
        <v>0</v>
      </c>
      <c r="P982" s="2">
        <v>1332.38</v>
      </c>
      <c r="Q982" s="2">
        <v>43433</v>
      </c>
      <c r="R982" t="s">
        <v>4</v>
      </c>
      <c r="S982" t="s">
        <v>943</v>
      </c>
    </row>
    <row r="983" spans="1:19" ht="60" hidden="1">
      <c r="A983" t="s">
        <v>947</v>
      </c>
      <c r="B983" s="2" t="s">
        <v>131</v>
      </c>
      <c r="C983" s="2">
        <v>15003429</v>
      </c>
      <c r="D983" s="2" t="s">
        <v>721</v>
      </c>
      <c r="E983" s="2" t="s">
        <v>722</v>
      </c>
      <c r="F983" s="3">
        <v>45268</v>
      </c>
      <c r="G983" s="2" t="s">
        <v>935</v>
      </c>
      <c r="H983" s="2">
        <v>998631</v>
      </c>
      <c r="I983" s="2">
        <v>10698.87</v>
      </c>
      <c r="K983" s="2">
        <v>962.9</v>
      </c>
      <c r="L983" s="2">
        <v>962.9</v>
      </c>
      <c r="M983" s="2">
        <v>0</v>
      </c>
      <c r="N983" s="2">
        <v>1925.8</v>
      </c>
      <c r="O983" s="2">
        <v>0</v>
      </c>
      <c r="P983" s="2">
        <v>1925.8</v>
      </c>
      <c r="Q983" s="2">
        <v>82654</v>
      </c>
      <c r="R983" t="s">
        <v>4</v>
      </c>
      <c r="S983" t="s">
        <v>943</v>
      </c>
    </row>
    <row r="984" spans="1:19" ht="36" hidden="1">
      <c r="A984" t="s">
        <v>947</v>
      </c>
      <c r="B984" s="2" t="s">
        <v>131</v>
      </c>
      <c r="C984" s="2">
        <v>15003417</v>
      </c>
      <c r="D984" s="2" t="s">
        <v>147</v>
      </c>
      <c r="E984" s="2" t="s">
        <v>148</v>
      </c>
      <c r="F984" s="3">
        <v>45268</v>
      </c>
      <c r="G984" s="2" t="s">
        <v>936</v>
      </c>
      <c r="H984" s="2">
        <v>998631</v>
      </c>
      <c r="I984" s="2">
        <v>17803.64</v>
      </c>
      <c r="K984" s="2">
        <v>1602.33</v>
      </c>
      <c r="L984" s="2">
        <v>1602.33</v>
      </c>
      <c r="M984" s="2">
        <v>0</v>
      </c>
      <c r="N984" s="2">
        <v>3204.66</v>
      </c>
      <c r="O984" s="2">
        <v>0</v>
      </c>
      <c r="P984" s="2">
        <v>3204.66</v>
      </c>
      <c r="Q984" s="2">
        <v>432258</v>
      </c>
      <c r="R984" t="s">
        <v>4</v>
      </c>
      <c r="S984" t="s">
        <v>943</v>
      </c>
    </row>
    <row r="985" spans="1:19" ht="24" hidden="1">
      <c r="A985" t="s">
        <v>947</v>
      </c>
      <c r="B985" s="2" t="s">
        <v>156</v>
      </c>
      <c r="C985" s="2">
        <v>562020493</v>
      </c>
      <c r="D985" s="2" t="s">
        <v>157</v>
      </c>
      <c r="E985" s="2" t="s">
        <v>158</v>
      </c>
      <c r="F985" s="3">
        <v>45289</v>
      </c>
      <c r="G985" s="2" t="s">
        <v>937</v>
      </c>
      <c r="H985" s="2">
        <v>998631</v>
      </c>
      <c r="I985" s="2">
        <v>4550.22</v>
      </c>
      <c r="K985" s="2">
        <v>409.52</v>
      </c>
      <c r="L985" s="2">
        <v>409.52</v>
      </c>
      <c r="M985" s="2">
        <v>0</v>
      </c>
      <c r="N985" s="2">
        <v>819.04</v>
      </c>
      <c r="O985" s="2">
        <v>0</v>
      </c>
      <c r="P985" s="2">
        <v>819.04</v>
      </c>
      <c r="Q985" s="2">
        <v>36970</v>
      </c>
      <c r="R985" t="s">
        <v>4</v>
      </c>
      <c r="S985" t="s">
        <v>943</v>
      </c>
    </row>
    <row r="986" spans="1:19" ht="36" hidden="1">
      <c r="A986" t="s">
        <v>947</v>
      </c>
      <c r="B986" s="2" t="s">
        <v>160</v>
      </c>
      <c r="C986" s="2">
        <v>373002301</v>
      </c>
      <c r="D986" s="2" t="s">
        <v>161</v>
      </c>
      <c r="E986" s="2" t="s">
        <v>162</v>
      </c>
      <c r="F986" s="3">
        <v>45279</v>
      </c>
      <c r="G986" s="2" t="s">
        <v>938</v>
      </c>
      <c r="H986" s="2">
        <v>998631</v>
      </c>
      <c r="I986" s="2">
        <v>13147.29</v>
      </c>
      <c r="K986" s="2">
        <v>1183.26</v>
      </c>
      <c r="L986" s="2">
        <v>1183.26</v>
      </c>
      <c r="M986" s="2">
        <v>0</v>
      </c>
      <c r="N986" s="2">
        <v>2366.52</v>
      </c>
      <c r="O986" s="2">
        <v>0</v>
      </c>
      <c r="P986" s="2">
        <v>2366.52</v>
      </c>
      <c r="Q986" s="2">
        <v>253332</v>
      </c>
      <c r="R986" t="s">
        <v>4</v>
      </c>
      <c r="S986" t="s">
        <v>943</v>
      </c>
    </row>
    <row r="987" spans="1:19" ht="24" hidden="1">
      <c r="A987" t="s">
        <v>947</v>
      </c>
      <c r="B987" s="2" t="s">
        <v>164</v>
      </c>
      <c r="C987" s="2">
        <v>202026963</v>
      </c>
      <c r="D987" s="2" t="s">
        <v>165</v>
      </c>
      <c r="E987" s="2" t="s">
        <v>166</v>
      </c>
      <c r="F987" s="3">
        <v>45275</v>
      </c>
      <c r="G987" s="2" t="s">
        <v>939</v>
      </c>
      <c r="H987" s="2">
        <v>998631</v>
      </c>
      <c r="I987" s="2">
        <v>11234.79</v>
      </c>
      <c r="K987" s="2">
        <v>1011.13</v>
      </c>
      <c r="L987" s="2">
        <v>1011.13</v>
      </c>
      <c r="M987" s="2">
        <v>0</v>
      </c>
      <c r="N987" s="2">
        <v>2022.26</v>
      </c>
      <c r="O987" s="2">
        <v>0</v>
      </c>
      <c r="P987" s="2">
        <v>2022.26</v>
      </c>
      <c r="Q987" s="2">
        <v>214084</v>
      </c>
      <c r="R987" t="s">
        <v>4</v>
      </c>
      <c r="S987" t="s">
        <v>943</v>
      </c>
    </row>
    <row r="988" spans="1:19" ht="36" hidden="1">
      <c r="A988" t="s">
        <v>947</v>
      </c>
      <c r="B988" s="2" t="s">
        <v>164</v>
      </c>
      <c r="C988" s="2">
        <v>2010042424</v>
      </c>
      <c r="D988" s="2" t="s">
        <v>168</v>
      </c>
      <c r="E988" s="2" t="s">
        <v>169</v>
      </c>
      <c r="F988" s="3">
        <v>45268</v>
      </c>
      <c r="G988" s="2" t="s">
        <v>940</v>
      </c>
      <c r="H988" s="2">
        <v>998631</v>
      </c>
      <c r="I988" s="2">
        <v>4418.6400000000003</v>
      </c>
      <c r="K988" s="2">
        <v>397.68</v>
      </c>
      <c r="L988" s="2">
        <v>397.68</v>
      </c>
      <c r="M988" s="2">
        <v>0</v>
      </c>
      <c r="N988" s="2">
        <v>795.36</v>
      </c>
      <c r="O988" s="2">
        <v>0</v>
      </c>
      <c r="P988" s="2">
        <v>795.36</v>
      </c>
      <c r="Q988" s="2">
        <v>48773</v>
      </c>
      <c r="R988" t="s">
        <v>4</v>
      </c>
      <c r="S988" t="s">
        <v>943</v>
      </c>
    </row>
    <row r="989" spans="1:19" ht="48" hidden="1">
      <c r="A989" t="s">
        <v>947</v>
      </c>
      <c r="B989" s="2" t="s">
        <v>111</v>
      </c>
      <c r="C989" s="2">
        <v>26006232</v>
      </c>
      <c r="D989" s="2" t="s">
        <v>112</v>
      </c>
      <c r="E989" s="2" t="s">
        <v>113</v>
      </c>
      <c r="F989" s="3">
        <v>45278</v>
      </c>
      <c r="G989" s="2" t="s">
        <v>941</v>
      </c>
      <c r="H989" s="2">
        <v>998631</v>
      </c>
      <c r="I989" s="2">
        <v>11181.24</v>
      </c>
      <c r="K989" s="2">
        <v>1006.31</v>
      </c>
      <c r="L989" s="2">
        <v>1006.31</v>
      </c>
      <c r="M989" s="2">
        <v>0</v>
      </c>
      <c r="N989" s="2">
        <v>2012.62</v>
      </c>
      <c r="O989" s="2">
        <v>0</v>
      </c>
      <c r="P989" s="2">
        <v>2012.62</v>
      </c>
      <c r="Q989" s="2">
        <v>121897</v>
      </c>
      <c r="R989" t="s">
        <v>4</v>
      </c>
      <c r="S989" t="s">
        <v>943</v>
      </c>
    </row>
    <row r="990" spans="1:19" ht="48" hidden="1">
      <c r="A990" t="s">
        <v>947</v>
      </c>
      <c r="B990" s="2" t="s">
        <v>115</v>
      </c>
      <c r="C990" s="2">
        <v>52200312</v>
      </c>
      <c r="D990" s="2" t="s">
        <v>116</v>
      </c>
      <c r="E990" s="2" t="s">
        <v>117</v>
      </c>
      <c r="F990" s="3">
        <v>45277</v>
      </c>
      <c r="G990" s="2" t="s">
        <v>942</v>
      </c>
      <c r="H990" s="2">
        <v>998631</v>
      </c>
      <c r="I990" s="2">
        <v>5667.32</v>
      </c>
      <c r="K990" s="2">
        <v>510.06</v>
      </c>
      <c r="L990" s="2">
        <v>510.06</v>
      </c>
      <c r="M990" s="2">
        <v>0</v>
      </c>
      <c r="N990" s="2">
        <v>1020.12</v>
      </c>
      <c r="O990" s="2">
        <v>0</v>
      </c>
      <c r="P990" s="2">
        <v>1020.12</v>
      </c>
      <c r="Q990" s="2">
        <v>122242</v>
      </c>
      <c r="R990" t="s">
        <v>4</v>
      </c>
      <c r="S990" t="s">
        <v>943</v>
      </c>
    </row>
    <row r="991" spans="1:19" ht="15" hidden="1">
      <c r="A991" t="s">
        <v>947</v>
      </c>
      <c r="B991" s="7" t="s">
        <v>13</v>
      </c>
      <c r="I991">
        <v>1812538.1399999943</v>
      </c>
      <c r="K991">
        <v>163128.03000000009</v>
      </c>
      <c r="L991">
        <v>163128.03000000009</v>
      </c>
      <c r="Q991">
        <v>22165206</v>
      </c>
      <c r="R991" t="s">
        <v>213</v>
      </c>
      <c r="S991" t="s">
        <v>943</v>
      </c>
    </row>
    <row r="992" spans="1:19" ht="15" hidden="1">
      <c r="A992" t="s">
        <v>947</v>
      </c>
      <c r="B992" s="7" t="s">
        <v>5</v>
      </c>
      <c r="I992">
        <v>1079194.0099999979</v>
      </c>
      <c r="K992">
        <v>97127.360000000015</v>
      </c>
      <c r="L992">
        <v>97127.360000000015</v>
      </c>
      <c r="Q992">
        <v>14416474</v>
      </c>
      <c r="R992" t="s">
        <v>213</v>
      </c>
      <c r="S992" t="s">
        <v>943</v>
      </c>
    </row>
    <row r="993" spans="1:19" ht="15">
      <c r="A993" t="s">
        <v>947</v>
      </c>
      <c r="B993" s="7" t="s">
        <v>192</v>
      </c>
      <c r="I993">
        <v>966609.02999999933</v>
      </c>
      <c r="K993">
        <v>86994.799999999988</v>
      </c>
      <c r="L993">
        <v>86994.799999999988</v>
      </c>
      <c r="Q993">
        <v>14861979</v>
      </c>
      <c r="R993" t="s">
        <v>213</v>
      </c>
      <c r="S993" t="s">
        <v>943</v>
      </c>
    </row>
    <row r="994" spans="1:19" ht="15" hidden="1">
      <c r="A994" t="s">
        <v>947</v>
      </c>
      <c r="B994" s="7" t="s">
        <v>102</v>
      </c>
      <c r="I994">
        <v>846338.37999999896</v>
      </c>
      <c r="K994">
        <v>76170.29999999993</v>
      </c>
      <c r="L994">
        <v>76170.29999999993</v>
      </c>
      <c r="Q994">
        <v>11079779</v>
      </c>
      <c r="R994" t="s">
        <v>213</v>
      </c>
      <c r="S994" t="s">
        <v>943</v>
      </c>
    </row>
    <row r="995" spans="1:19" ht="15" hidden="1">
      <c r="A995" t="s">
        <v>947</v>
      </c>
      <c r="B995" s="7" t="s">
        <v>0</v>
      </c>
      <c r="I995">
        <v>964256.59999999823</v>
      </c>
      <c r="K995">
        <v>86783.120000000024</v>
      </c>
      <c r="L995">
        <v>86783.120000000024</v>
      </c>
      <c r="Q995">
        <v>12920617</v>
      </c>
      <c r="R995" t="s">
        <v>213</v>
      </c>
      <c r="S995" t="s">
        <v>943</v>
      </c>
    </row>
    <row r="996" spans="1:19" ht="15" hidden="1">
      <c r="A996" t="s">
        <v>947</v>
      </c>
      <c r="B996" s="7" t="s">
        <v>190</v>
      </c>
      <c r="I996">
        <v>574888.77999999933</v>
      </c>
      <c r="K996">
        <v>51740.070000000007</v>
      </c>
      <c r="L996">
        <v>51740.070000000007</v>
      </c>
      <c r="Q996">
        <v>6501678</v>
      </c>
      <c r="R996" t="s">
        <v>213</v>
      </c>
      <c r="S996" t="s">
        <v>943</v>
      </c>
    </row>
    <row r="997" spans="1:19" ht="15" hidden="1">
      <c r="A997" t="s">
        <v>947</v>
      </c>
      <c r="B997" s="7" t="s">
        <v>73</v>
      </c>
      <c r="I997">
        <v>1055898.6999999976</v>
      </c>
      <c r="K997">
        <v>95031.100000000166</v>
      </c>
      <c r="L997">
        <v>95031.100000000166</v>
      </c>
      <c r="Q997">
        <v>14442182</v>
      </c>
      <c r="R997" t="s">
        <v>213</v>
      </c>
      <c r="S997" t="s">
        <v>943</v>
      </c>
    </row>
    <row r="998" spans="1:19" ht="15" hidden="1">
      <c r="A998" t="s">
        <v>947</v>
      </c>
      <c r="B998" s="7" t="s">
        <v>77</v>
      </c>
      <c r="I998">
        <v>1565258.6199999996</v>
      </c>
      <c r="K998">
        <v>140873.20000000007</v>
      </c>
      <c r="L998">
        <v>140873.20000000007</v>
      </c>
      <c r="Q998">
        <v>17856126</v>
      </c>
      <c r="R998" t="s">
        <v>213</v>
      </c>
      <c r="S998" t="s">
        <v>943</v>
      </c>
    </row>
    <row r="999" spans="1:19" ht="15" hidden="1">
      <c r="A999" t="s">
        <v>947</v>
      </c>
      <c r="B999" s="7" t="s">
        <v>84</v>
      </c>
      <c r="I999">
        <v>1170974.9499999995</v>
      </c>
      <c r="K999">
        <v>105387.85999999993</v>
      </c>
      <c r="L999">
        <v>105387.85999999993</v>
      </c>
      <c r="Q999">
        <v>14112827</v>
      </c>
      <c r="R999" t="s">
        <v>213</v>
      </c>
      <c r="S999" t="s">
        <v>943</v>
      </c>
    </row>
    <row r="1000" spans="1:19" ht="15" hidden="1">
      <c r="A1000" t="s">
        <v>947</v>
      </c>
      <c r="B1000" s="7" t="s">
        <v>212</v>
      </c>
      <c r="I1000">
        <v>329552.45</v>
      </c>
      <c r="K1000">
        <v>29659.649999999994</v>
      </c>
      <c r="L1000">
        <v>29659.649999999994</v>
      </c>
      <c r="Q1000">
        <v>3954673</v>
      </c>
      <c r="R1000" t="s">
        <v>213</v>
      </c>
      <c r="S1000" t="s">
        <v>943</v>
      </c>
    </row>
    <row r="1001" spans="1:19" ht="15" hidden="1">
      <c r="A1001" t="s">
        <v>947</v>
      </c>
      <c r="B1001" s="7" t="s">
        <v>208</v>
      </c>
      <c r="I1001">
        <v>237482.92</v>
      </c>
      <c r="K1001">
        <v>21373.469999999998</v>
      </c>
      <c r="L1001">
        <v>21373.469999999998</v>
      </c>
      <c r="Q1001">
        <v>2250552</v>
      </c>
      <c r="R1001" t="s">
        <v>213</v>
      </c>
      <c r="S1001" t="s">
        <v>943</v>
      </c>
    </row>
    <row r="1002" spans="1:19" ht="15" hidden="1">
      <c r="A1002" t="s">
        <v>947</v>
      </c>
      <c r="B1002" s="7" t="s">
        <v>195</v>
      </c>
      <c r="I1002">
        <v>496938.30999999988</v>
      </c>
      <c r="K1002">
        <v>44724.459999999985</v>
      </c>
      <c r="L1002">
        <v>44724.459999999985</v>
      </c>
      <c r="Q1002">
        <v>5358454</v>
      </c>
      <c r="R1002" t="s">
        <v>213</v>
      </c>
      <c r="S1002" t="s">
        <v>943</v>
      </c>
    </row>
    <row r="1003" spans="1:19" ht="15" hidden="1">
      <c r="A1003" t="s">
        <v>947</v>
      </c>
      <c r="B1003" s="7" t="s">
        <v>55</v>
      </c>
      <c r="I1003">
        <v>1481361.42</v>
      </c>
      <c r="K1003">
        <v>133322.48000000019</v>
      </c>
      <c r="L1003">
        <v>133322.48000000019</v>
      </c>
      <c r="Q1003">
        <v>16683458</v>
      </c>
      <c r="R1003" t="s">
        <v>213</v>
      </c>
      <c r="S1003" t="s">
        <v>943</v>
      </c>
    </row>
    <row r="1004" spans="1:19" ht="15" hidden="1">
      <c r="A1004" t="s">
        <v>947</v>
      </c>
      <c r="B1004" s="7" t="s">
        <v>65</v>
      </c>
      <c r="I1004">
        <v>359572.56999999983</v>
      </c>
      <c r="K1004">
        <v>32361.550000000007</v>
      </c>
      <c r="L1004">
        <v>32361.550000000007</v>
      </c>
      <c r="Q1004">
        <v>3043945</v>
      </c>
      <c r="R1004" t="s">
        <v>213</v>
      </c>
      <c r="S1004" t="s">
        <v>943</v>
      </c>
    </row>
    <row r="1005" spans="1:19" ht="15" hidden="1">
      <c r="A1005" t="s">
        <v>947</v>
      </c>
      <c r="B1005" s="7" t="s">
        <v>211</v>
      </c>
      <c r="I1005">
        <v>215798.75000000003</v>
      </c>
      <c r="K1005">
        <v>19421.850000000006</v>
      </c>
      <c r="L1005">
        <v>19421.850000000006</v>
      </c>
      <c r="Q1005">
        <v>2336219</v>
      </c>
      <c r="R1005" t="s">
        <v>213</v>
      </c>
      <c r="S1005" t="s">
        <v>943</v>
      </c>
    </row>
    <row r="1006" spans="1:19" ht="15" hidden="1">
      <c r="A1006" t="s">
        <v>947</v>
      </c>
      <c r="B1006" s="7" t="s">
        <v>160</v>
      </c>
      <c r="I1006">
        <v>245368.75999999998</v>
      </c>
      <c r="K1006">
        <v>22083.17</v>
      </c>
      <c r="L1006">
        <v>22083.17</v>
      </c>
      <c r="Q1006">
        <v>2599458</v>
      </c>
      <c r="R1006" t="s">
        <v>213</v>
      </c>
      <c r="S1006" t="s">
        <v>943</v>
      </c>
    </row>
    <row r="1007" spans="1:19" ht="15" hidden="1">
      <c r="A1007" t="s">
        <v>947</v>
      </c>
      <c r="B1007" s="7" t="s">
        <v>123</v>
      </c>
      <c r="I1007">
        <v>359694.51999999967</v>
      </c>
      <c r="K1007">
        <v>32372.560000000009</v>
      </c>
      <c r="L1007">
        <v>32372.560000000009</v>
      </c>
      <c r="Q1007">
        <v>4718058</v>
      </c>
      <c r="R1007" t="s">
        <v>213</v>
      </c>
      <c r="S1007" t="s">
        <v>943</v>
      </c>
    </row>
    <row r="1008" spans="1:19" ht="15" hidden="1">
      <c r="A1008" t="s">
        <v>947</v>
      </c>
      <c r="B1008" s="7" t="s">
        <v>131</v>
      </c>
      <c r="I1008">
        <v>1508846.2399999981</v>
      </c>
      <c r="K1008">
        <v>135796.16000000006</v>
      </c>
      <c r="L1008">
        <v>135796.16000000006</v>
      </c>
      <c r="Q1008">
        <v>14460101</v>
      </c>
      <c r="R1008" t="s">
        <v>213</v>
      </c>
      <c r="S1008" t="s">
        <v>943</v>
      </c>
    </row>
    <row r="1009" spans="1:19" ht="15" hidden="1">
      <c r="A1009" t="s">
        <v>947</v>
      </c>
      <c r="B1009" s="7" t="s">
        <v>209</v>
      </c>
      <c r="I1009">
        <v>378505.74000000011</v>
      </c>
      <c r="K1009">
        <v>34065.48000000001</v>
      </c>
      <c r="L1009">
        <v>34065.48000000001</v>
      </c>
      <c r="Q1009">
        <v>4717004</v>
      </c>
      <c r="R1009" t="s">
        <v>213</v>
      </c>
      <c r="S1009" t="s">
        <v>943</v>
      </c>
    </row>
    <row r="1010" spans="1:19" ht="15" hidden="1">
      <c r="A1010" t="s">
        <v>947</v>
      </c>
      <c r="B1010" s="7" t="s">
        <v>196</v>
      </c>
      <c r="I1010">
        <v>481100.4599999999</v>
      </c>
      <c r="K1010">
        <v>43299</v>
      </c>
      <c r="L1010">
        <v>43299</v>
      </c>
      <c r="Q1010">
        <v>4703167</v>
      </c>
      <c r="R1010" t="s">
        <v>213</v>
      </c>
      <c r="S1010" t="s">
        <v>943</v>
      </c>
    </row>
    <row r="1011" spans="1:19" ht="15" hidden="1">
      <c r="A1011" t="s">
        <v>947</v>
      </c>
      <c r="B1011" s="7" t="s">
        <v>111</v>
      </c>
      <c r="I1011">
        <v>666010.78999999887</v>
      </c>
      <c r="K1011">
        <v>59940.940000000046</v>
      </c>
      <c r="L1011">
        <v>59940.940000000046</v>
      </c>
      <c r="Q1011">
        <v>6924608</v>
      </c>
      <c r="R1011" t="s">
        <v>213</v>
      </c>
      <c r="S1011" t="s">
        <v>943</v>
      </c>
    </row>
    <row r="1012" spans="1:19" ht="15" hidden="1">
      <c r="A1012" t="s">
        <v>947</v>
      </c>
      <c r="B1012" s="7" t="s">
        <v>194</v>
      </c>
      <c r="I1012">
        <v>249817.31999999995</v>
      </c>
      <c r="K1012">
        <v>22483.550000000003</v>
      </c>
      <c r="L1012">
        <v>22483.550000000003</v>
      </c>
      <c r="Q1012">
        <v>1886618</v>
      </c>
      <c r="R1012" t="s">
        <v>213</v>
      </c>
      <c r="S1012" t="s">
        <v>943</v>
      </c>
    </row>
    <row r="1013" spans="1:19" ht="15" hidden="1">
      <c r="A1013" t="s">
        <v>947</v>
      </c>
      <c r="B1013" s="7" t="s">
        <v>203</v>
      </c>
      <c r="I1013">
        <v>283894.63</v>
      </c>
      <c r="K1013">
        <v>25550.459999999995</v>
      </c>
      <c r="L1013">
        <v>25550.459999999995</v>
      </c>
      <c r="Q1013">
        <v>2836143</v>
      </c>
      <c r="R1013" t="s">
        <v>213</v>
      </c>
      <c r="S1013" t="s">
        <v>943</v>
      </c>
    </row>
    <row r="1014" spans="1:19" ht="15" hidden="1">
      <c r="A1014" t="s">
        <v>947</v>
      </c>
      <c r="B1014" s="7" t="s">
        <v>69</v>
      </c>
      <c r="I1014">
        <v>1074794.4199999992</v>
      </c>
      <c r="K1014">
        <v>96731.450000000143</v>
      </c>
      <c r="L1014">
        <v>96731.450000000143</v>
      </c>
      <c r="Q1014">
        <v>10191795</v>
      </c>
      <c r="R1014" t="s">
        <v>213</v>
      </c>
      <c r="S1014" t="s">
        <v>943</v>
      </c>
    </row>
    <row r="1015" spans="1:19" ht="15" hidden="1">
      <c r="A1015" t="s">
        <v>947</v>
      </c>
      <c r="B1015" s="7" t="s">
        <v>193</v>
      </c>
      <c r="I1015">
        <v>95410.729999999981</v>
      </c>
      <c r="K1015">
        <v>8586.9600000000009</v>
      </c>
      <c r="L1015">
        <v>8586.9600000000009</v>
      </c>
      <c r="Q1015">
        <v>1318328</v>
      </c>
      <c r="R1015" t="s">
        <v>213</v>
      </c>
      <c r="S1015" t="s">
        <v>943</v>
      </c>
    </row>
    <row r="1016" spans="1:19" ht="15" hidden="1">
      <c r="A1016" t="s">
        <v>947</v>
      </c>
      <c r="B1016" s="7" t="s">
        <v>32</v>
      </c>
      <c r="I1016">
        <v>1850569.5500000005</v>
      </c>
      <c r="K1016">
        <v>166551.22</v>
      </c>
      <c r="L1016">
        <v>166551.22</v>
      </c>
      <c r="Q1016">
        <v>32712171</v>
      </c>
      <c r="R1016" t="s">
        <v>213</v>
      </c>
      <c r="S1016" t="s">
        <v>943</v>
      </c>
    </row>
    <row r="1017" spans="1:19" ht="15" hidden="1">
      <c r="A1017" t="s">
        <v>947</v>
      </c>
      <c r="B1017" s="7" t="s">
        <v>201</v>
      </c>
      <c r="I1017">
        <v>229950.57000000004</v>
      </c>
      <c r="K1017">
        <v>20695.57</v>
      </c>
      <c r="L1017">
        <v>20695.57</v>
      </c>
      <c r="Q1017">
        <v>2313104</v>
      </c>
      <c r="R1017" t="s">
        <v>213</v>
      </c>
      <c r="S1017" t="s">
        <v>943</v>
      </c>
    </row>
    <row r="1018" spans="1:19" ht="15" hidden="1">
      <c r="A1018" t="s">
        <v>947</v>
      </c>
      <c r="B1018" s="7" t="s">
        <v>204</v>
      </c>
      <c r="I1018">
        <v>234091.10999999987</v>
      </c>
      <c r="K1018">
        <v>21068.179999999993</v>
      </c>
      <c r="L1018">
        <v>21068.179999999993</v>
      </c>
      <c r="Q1018">
        <v>1785371</v>
      </c>
      <c r="R1018" t="s">
        <v>213</v>
      </c>
      <c r="S1018" t="s">
        <v>943</v>
      </c>
    </row>
    <row r="1019" spans="1:19" ht="15" hidden="1">
      <c r="A1019" t="s">
        <v>947</v>
      </c>
      <c r="B1019" s="7" t="s">
        <v>198</v>
      </c>
      <c r="I1019">
        <v>189357.64</v>
      </c>
      <c r="K1019">
        <v>17042.169999999998</v>
      </c>
      <c r="L1019">
        <v>17042.169999999998</v>
      </c>
      <c r="Q1019">
        <v>1803584</v>
      </c>
      <c r="R1019" t="s">
        <v>213</v>
      </c>
      <c r="S1019" t="s">
        <v>943</v>
      </c>
    </row>
    <row r="1020" spans="1:19" ht="15" hidden="1">
      <c r="A1020" t="s">
        <v>947</v>
      </c>
      <c r="B1020" s="7" t="s">
        <v>45</v>
      </c>
      <c r="I1020">
        <v>1139541.1699999985</v>
      </c>
      <c r="K1020">
        <v>102558.69000000002</v>
      </c>
      <c r="L1020">
        <v>102558.69000000002</v>
      </c>
      <c r="Q1020">
        <v>12961778</v>
      </c>
      <c r="R1020" t="s">
        <v>213</v>
      </c>
      <c r="S1020" t="s">
        <v>943</v>
      </c>
    </row>
    <row r="1021" spans="1:19" ht="15" hidden="1">
      <c r="A1021" t="s">
        <v>947</v>
      </c>
      <c r="B1021" s="7" t="s">
        <v>197</v>
      </c>
      <c r="I1021">
        <v>201329.00000000003</v>
      </c>
      <c r="K1021">
        <v>18119.570000000011</v>
      </c>
      <c r="L1021">
        <v>18119.570000000011</v>
      </c>
      <c r="Q1021">
        <v>1828744</v>
      </c>
      <c r="R1021" t="s">
        <v>213</v>
      </c>
      <c r="S1021" t="s">
        <v>943</v>
      </c>
    </row>
    <row r="1022" spans="1:19" ht="15" hidden="1">
      <c r="A1022" t="s">
        <v>947</v>
      </c>
      <c r="B1022" s="7" t="s">
        <v>202</v>
      </c>
      <c r="I1022">
        <v>643333.01999999944</v>
      </c>
      <c r="K1022">
        <v>57899.989999999947</v>
      </c>
      <c r="L1022">
        <v>57899.989999999947</v>
      </c>
      <c r="Q1022">
        <v>6794846</v>
      </c>
      <c r="R1022" t="s">
        <v>213</v>
      </c>
      <c r="S1022" t="s">
        <v>943</v>
      </c>
    </row>
    <row r="1023" spans="1:19" ht="15" hidden="1">
      <c r="A1023" t="s">
        <v>947</v>
      </c>
      <c r="B1023" s="7" t="s">
        <v>115</v>
      </c>
      <c r="I1023">
        <v>296489.12000000005</v>
      </c>
      <c r="K1023">
        <v>26684.010000000009</v>
      </c>
      <c r="L1023">
        <v>26684.010000000009</v>
      </c>
      <c r="Q1023">
        <v>3317277</v>
      </c>
      <c r="R1023" t="s">
        <v>213</v>
      </c>
      <c r="S1023" t="s">
        <v>943</v>
      </c>
    </row>
    <row r="1024" spans="1:19" ht="15" hidden="1">
      <c r="A1024" t="s">
        <v>947</v>
      </c>
      <c r="B1024" s="7" t="s">
        <v>156</v>
      </c>
      <c r="I1024">
        <v>127698.85000000002</v>
      </c>
      <c r="K1024">
        <v>11492.87</v>
      </c>
      <c r="L1024">
        <v>11492.87</v>
      </c>
      <c r="Q1024">
        <v>1209205</v>
      </c>
      <c r="R1024" t="s">
        <v>213</v>
      </c>
      <c r="S1024" t="s">
        <v>943</v>
      </c>
    </row>
    <row r="1025" spans="1:19" ht="15" hidden="1">
      <c r="A1025" t="s">
        <v>947</v>
      </c>
      <c r="B1025" s="7" t="s">
        <v>119</v>
      </c>
      <c r="I1025">
        <v>550752.05000000005</v>
      </c>
      <c r="K1025">
        <v>49567.650000000009</v>
      </c>
      <c r="L1025">
        <v>49567.650000000009</v>
      </c>
      <c r="Q1025">
        <v>6054925</v>
      </c>
      <c r="R1025" t="s">
        <v>213</v>
      </c>
      <c r="S1025" t="s">
        <v>943</v>
      </c>
    </row>
    <row r="1026" spans="1:19" ht="15" hidden="1">
      <c r="A1026" t="s">
        <v>947</v>
      </c>
      <c r="B1026" s="7" t="s">
        <v>207</v>
      </c>
      <c r="I1026">
        <v>221624.61999999997</v>
      </c>
      <c r="K1026">
        <v>19946.200000000004</v>
      </c>
      <c r="L1026">
        <v>19946.200000000004</v>
      </c>
      <c r="Q1026">
        <v>2308410</v>
      </c>
      <c r="R1026" t="s">
        <v>213</v>
      </c>
      <c r="S1026" t="s">
        <v>943</v>
      </c>
    </row>
    <row r="1027" spans="1:19" ht="15" hidden="1">
      <c r="A1027" t="s">
        <v>947</v>
      </c>
      <c r="B1027" s="7" t="s">
        <v>25</v>
      </c>
      <c r="I1027">
        <v>3355097.0899999966</v>
      </c>
      <c r="K1027">
        <v>301958.72000000026</v>
      </c>
      <c r="L1027">
        <v>301958.72000000026</v>
      </c>
      <c r="Q1027">
        <v>37000738</v>
      </c>
      <c r="R1027" t="s">
        <v>213</v>
      </c>
      <c r="S1027" t="s">
        <v>943</v>
      </c>
    </row>
    <row r="1028" spans="1:19" ht="15" hidden="1">
      <c r="A1028" t="s">
        <v>947</v>
      </c>
      <c r="B1028" s="7" t="s">
        <v>164</v>
      </c>
      <c r="I1028">
        <v>247689.47</v>
      </c>
      <c r="K1028">
        <v>22292.01999999999</v>
      </c>
      <c r="L1028">
        <v>22292.01999999999</v>
      </c>
      <c r="Q1028">
        <v>2740643</v>
      </c>
      <c r="R1028" t="s">
        <v>213</v>
      </c>
      <c r="S1028" t="s">
        <v>943</v>
      </c>
    </row>
    <row r="1029" spans="1:19" ht="15" hidden="1">
      <c r="A1029" t="s">
        <v>947</v>
      </c>
      <c r="B1029" s="7" t="s">
        <v>127</v>
      </c>
      <c r="I1029">
        <v>1420429.5199999989</v>
      </c>
      <c r="K1029">
        <v>127838.71999999994</v>
      </c>
      <c r="L1029">
        <v>127838.71999999994</v>
      </c>
      <c r="Q1029">
        <v>13888581</v>
      </c>
      <c r="R1029" t="s">
        <v>213</v>
      </c>
      <c r="S1029" t="s">
        <v>943</v>
      </c>
    </row>
    <row r="1030" spans="1:19" ht="15" hidden="1">
      <c r="A1030" t="s">
        <v>947</v>
      </c>
      <c r="B1030" s="7" t="s">
        <v>200</v>
      </c>
      <c r="I1030">
        <v>652742.69999999984</v>
      </c>
      <c r="K1030">
        <v>58746.86000000003</v>
      </c>
      <c r="L1030">
        <v>58746.86000000003</v>
      </c>
      <c r="Q1030">
        <v>6233742</v>
      </c>
      <c r="R1030" t="s">
        <v>213</v>
      </c>
      <c r="S1030" t="s">
        <v>943</v>
      </c>
    </row>
    <row r="1031" spans="1:19" ht="15" hidden="1">
      <c r="A1031" t="s">
        <v>947</v>
      </c>
      <c r="B1031" s="7" t="s">
        <v>9</v>
      </c>
      <c r="I1031">
        <v>556121.15999999957</v>
      </c>
      <c r="K1031">
        <v>50050.850000000013</v>
      </c>
      <c r="L1031">
        <v>50050.850000000013</v>
      </c>
      <c r="Q1031">
        <v>7790311</v>
      </c>
      <c r="R1031" t="s">
        <v>213</v>
      </c>
      <c r="S1031" t="s">
        <v>943</v>
      </c>
    </row>
    <row r="1032" spans="1:19" ht="15" hidden="1">
      <c r="A1032" t="s">
        <v>947</v>
      </c>
      <c r="B1032" s="7" t="s">
        <v>205</v>
      </c>
      <c r="I1032">
        <v>378011.90000000014</v>
      </c>
      <c r="K1032">
        <v>34020.979999999981</v>
      </c>
      <c r="L1032">
        <v>34020.979999999981</v>
      </c>
      <c r="Q1032">
        <v>5018487</v>
      </c>
      <c r="R1032" t="s">
        <v>213</v>
      </c>
      <c r="S1032" t="s">
        <v>943</v>
      </c>
    </row>
    <row r="1033" spans="1:19" ht="15" hidden="1">
      <c r="A1033" t="s">
        <v>947</v>
      </c>
      <c r="B1033" s="7" t="s">
        <v>210</v>
      </c>
      <c r="I1033">
        <v>252452.11999999991</v>
      </c>
      <c r="K1033">
        <v>22720.619999999992</v>
      </c>
      <c r="L1033">
        <v>22720.619999999992</v>
      </c>
      <c r="Q1033">
        <v>2932647</v>
      </c>
      <c r="R1033" t="s">
        <v>213</v>
      </c>
      <c r="S1033" t="s">
        <v>943</v>
      </c>
    </row>
    <row r="1034" spans="1:19" ht="15" hidden="1">
      <c r="A1034" t="s">
        <v>947</v>
      </c>
      <c r="B1034" s="7" t="s">
        <v>199</v>
      </c>
      <c r="I1034">
        <v>784800.89999999909</v>
      </c>
      <c r="K1034">
        <v>70632.000000000044</v>
      </c>
      <c r="L1034">
        <v>70632.000000000044</v>
      </c>
      <c r="Q1034">
        <v>7838695</v>
      </c>
      <c r="R1034" t="s">
        <v>213</v>
      </c>
      <c r="S1034" t="s">
        <v>943</v>
      </c>
    </row>
    <row r="1035" spans="1:19" ht="15" hidden="1">
      <c r="A1035" t="s">
        <v>947</v>
      </c>
      <c r="B1035" s="7" t="s">
        <v>13</v>
      </c>
      <c r="I1035">
        <v>2759.81</v>
      </c>
      <c r="K1035">
        <v>248.37</v>
      </c>
      <c r="L1035">
        <v>248.37</v>
      </c>
      <c r="Q1035">
        <v>496.74</v>
      </c>
      <c r="R1035" t="s">
        <v>213</v>
      </c>
      <c r="S1035" t="s">
        <v>944</v>
      </c>
    </row>
    <row r="1036" spans="1:19" ht="15" hidden="1">
      <c r="A1036" t="s">
        <v>947</v>
      </c>
      <c r="B1036" s="7" t="s">
        <v>5</v>
      </c>
      <c r="I1036">
        <v>848.83999999999992</v>
      </c>
      <c r="K1036">
        <v>76.400000000000006</v>
      </c>
      <c r="L1036">
        <v>76.400000000000006</v>
      </c>
      <c r="Q1036">
        <v>152.80000000000001</v>
      </c>
      <c r="R1036" t="s">
        <v>213</v>
      </c>
      <c r="S1036" t="s">
        <v>944</v>
      </c>
    </row>
    <row r="1037" spans="1:19" ht="15">
      <c r="A1037" t="s">
        <v>947</v>
      </c>
      <c r="B1037" s="7" t="s">
        <v>192</v>
      </c>
      <c r="I1037">
        <v>1732.57</v>
      </c>
      <c r="K1037">
        <v>155.94</v>
      </c>
      <c r="L1037">
        <v>155.94</v>
      </c>
      <c r="Q1037">
        <v>311.88</v>
      </c>
      <c r="R1037" t="s">
        <v>213</v>
      </c>
      <c r="S1037" t="s">
        <v>944</v>
      </c>
    </row>
    <row r="1038" spans="1:19" ht="15" hidden="1">
      <c r="A1038" t="s">
        <v>947</v>
      </c>
      <c r="B1038" s="7" t="s">
        <v>102</v>
      </c>
      <c r="I1038">
        <v>3822.2</v>
      </c>
      <c r="K1038">
        <v>344.05999999999995</v>
      </c>
      <c r="L1038">
        <v>344.05999999999995</v>
      </c>
      <c r="Q1038">
        <v>688.11999999999989</v>
      </c>
      <c r="R1038" t="s">
        <v>213</v>
      </c>
      <c r="S1038" t="s">
        <v>944</v>
      </c>
    </row>
    <row r="1039" spans="1:19" ht="15" hidden="1">
      <c r="A1039" t="s">
        <v>947</v>
      </c>
      <c r="B1039" s="7" t="s">
        <v>0</v>
      </c>
      <c r="I1039">
        <v>1671.67</v>
      </c>
      <c r="K1039">
        <v>150.45000000000002</v>
      </c>
      <c r="L1039">
        <v>150.45000000000002</v>
      </c>
      <c r="Q1039">
        <v>300.90000000000003</v>
      </c>
      <c r="R1039" t="s">
        <v>213</v>
      </c>
      <c r="S1039" t="s">
        <v>944</v>
      </c>
    </row>
    <row r="1040" spans="1:19" ht="15" hidden="1">
      <c r="A1040" t="s">
        <v>947</v>
      </c>
      <c r="B1040" s="7" t="s">
        <v>190</v>
      </c>
      <c r="I1040">
        <v>24338.649999999998</v>
      </c>
      <c r="K1040">
        <v>2190.4899999999993</v>
      </c>
      <c r="L1040">
        <v>2190.4899999999993</v>
      </c>
      <c r="Q1040">
        <v>4380.9799999999987</v>
      </c>
      <c r="R1040" t="s">
        <v>213</v>
      </c>
      <c r="S1040" t="s">
        <v>944</v>
      </c>
    </row>
    <row r="1041" spans="1:19" ht="15" hidden="1">
      <c r="A1041" t="s">
        <v>947</v>
      </c>
      <c r="B1041" s="7" t="s">
        <v>73</v>
      </c>
      <c r="I1041">
        <v>19284.440000000006</v>
      </c>
      <c r="K1041">
        <v>1735.71</v>
      </c>
      <c r="L1041">
        <v>1735.71</v>
      </c>
      <c r="Q1041">
        <v>3471.42</v>
      </c>
      <c r="R1041" t="s">
        <v>213</v>
      </c>
      <c r="S1041" t="s">
        <v>944</v>
      </c>
    </row>
    <row r="1042" spans="1:19" ht="15" hidden="1">
      <c r="A1042" t="s">
        <v>947</v>
      </c>
      <c r="B1042" s="7" t="s">
        <v>77</v>
      </c>
      <c r="I1042">
        <v>5626.71</v>
      </c>
      <c r="K1042">
        <v>506.43999999999983</v>
      </c>
      <c r="L1042">
        <v>506.43999999999983</v>
      </c>
      <c r="Q1042">
        <v>1012.8799999999997</v>
      </c>
      <c r="R1042" t="s">
        <v>213</v>
      </c>
      <c r="S1042" t="s">
        <v>944</v>
      </c>
    </row>
    <row r="1043" spans="1:19" ht="15" hidden="1">
      <c r="A1043" t="s">
        <v>947</v>
      </c>
      <c r="B1043" s="7" t="s">
        <v>84</v>
      </c>
      <c r="I1043">
        <v>6015.9600000000009</v>
      </c>
      <c r="K1043">
        <v>541.43999999999994</v>
      </c>
      <c r="L1043">
        <v>541.43999999999994</v>
      </c>
      <c r="Q1043">
        <v>1082.8799999999999</v>
      </c>
      <c r="R1043" t="s">
        <v>213</v>
      </c>
      <c r="S1043" t="s">
        <v>944</v>
      </c>
    </row>
    <row r="1044" spans="1:19" ht="15" hidden="1">
      <c r="A1044" t="s">
        <v>947</v>
      </c>
      <c r="B1044" s="7" t="s">
        <v>208</v>
      </c>
      <c r="I1044">
        <v>2045</v>
      </c>
      <c r="K1044">
        <v>184.04999999999998</v>
      </c>
      <c r="L1044">
        <v>184.04999999999998</v>
      </c>
      <c r="Q1044">
        <v>368.09999999999997</v>
      </c>
      <c r="R1044" t="s">
        <v>213</v>
      </c>
      <c r="S1044" t="s">
        <v>944</v>
      </c>
    </row>
    <row r="1045" spans="1:19" ht="15" hidden="1">
      <c r="A1045" t="s">
        <v>947</v>
      </c>
      <c r="B1045" s="7" t="s">
        <v>195</v>
      </c>
      <c r="I1045">
        <v>286.72000000000003</v>
      </c>
      <c r="K1045">
        <v>25.8</v>
      </c>
      <c r="L1045">
        <v>25.8</v>
      </c>
      <c r="Q1045">
        <v>51.6</v>
      </c>
      <c r="R1045" t="s">
        <v>213</v>
      </c>
      <c r="S1045" t="s">
        <v>944</v>
      </c>
    </row>
    <row r="1046" spans="1:19" ht="15" hidden="1">
      <c r="A1046" t="s">
        <v>947</v>
      </c>
      <c r="B1046" s="7" t="s">
        <v>55</v>
      </c>
      <c r="I1046">
        <v>5235.47</v>
      </c>
      <c r="K1046">
        <v>471.19</v>
      </c>
      <c r="L1046">
        <v>471.19</v>
      </c>
      <c r="Q1046">
        <v>942.38</v>
      </c>
      <c r="R1046" t="s">
        <v>213</v>
      </c>
      <c r="S1046" t="s">
        <v>944</v>
      </c>
    </row>
    <row r="1047" spans="1:19" ht="15" hidden="1">
      <c r="A1047" t="s">
        <v>947</v>
      </c>
      <c r="B1047" s="7" t="s">
        <v>65</v>
      </c>
      <c r="I1047">
        <v>718.49</v>
      </c>
      <c r="K1047">
        <v>64.66</v>
      </c>
      <c r="L1047">
        <v>64.66</v>
      </c>
      <c r="Q1047">
        <v>129.32</v>
      </c>
      <c r="R1047" t="s">
        <v>213</v>
      </c>
      <c r="S1047" t="s">
        <v>944</v>
      </c>
    </row>
    <row r="1048" spans="1:19" ht="15" hidden="1">
      <c r="A1048" t="s">
        <v>947</v>
      </c>
      <c r="B1048" s="7" t="s">
        <v>211</v>
      </c>
      <c r="I1048">
        <v>97.31</v>
      </c>
      <c r="K1048">
        <v>8.76</v>
      </c>
      <c r="L1048">
        <v>8.76</v>
      </c>
      <c r="Q1048">
        <v>17.52</v>
      </c>
      <c r="R1048" t="s">
        <v>213</v>
      </c>
      <c r="S1048" t="s">
        <v>944</v>
      </c>
    </row>
    <row r="1049" spans="1:19" ht="15" hidden="1">
      <c r="A1049" t="s">
        <v>947</v>
      </c>
      <c r="B1049" s="7" t="s">
        <v>160</v>
      </c>
      <c r="I1049">
        <v>453.8</v>
      </c>
      <c r="K1049">
        <v>40.840000000000003</v>
      </c>
      <c r="L1049">
        <v>40.840000000000003</v>
      </c>
      <c r="Q1049">
        <v>81.680000000000007</v>
      </c>
      <c r="R1049" t="s">
        <v>213</v>
      </c>
      <c r="S1049" t="s">
        <v>944</v>
      </c>
    </row>
    <row r="1050" spans="1:19" ht="15" hidden="1">
      <c r="A1050" t="s">
        <v>947</v>
      </c>
      <c r="B1050" s="7" t="s">
        <v>123</v>
      </c>
      <c r="I1050">
        <v>272.95</v>
      </c>
      <c r="K1050">
        <v>24.57</v>
      </c>
      <c r="L1050">
        <v>24.57</v>
      </c>
      <c r="Q1050">
        <v>49.14</v>
      </c>
      <c r="R1050" t="s">
        <v>213</v>
      </c>
      <c r="S1050" t="s">
        <v>944</v>
      </c>
    </row>
    <row r="1051" spans="1:19" ht="15" hidden="1">
      <c r="A1051" t="s">
        <v>947</v>
      </c>
      <c r="B1051" s="7" t="s">
        <v>131</v>
      </c>
      <c r="I1051">
        <v>10059.74</v>
      </c>
      <c r="K1051">
        <v>905.38</v>
      </c>
      <c r="L1051">
        <v>905.38</v>
      </c>
      <c r="Q1051">
        <v>1810.76</v>
      </c>
      <c r="R1051" t="s">
        <v>213</v>
      </c>
      <c r="S1051" t="s">
        <v>944</v>
      </c>
    </row>
    <row r="1052" spans="1:19" ht="15" hidden="1">
      <c r="A1052" t="s">
        <v>947</v>
      </c>
      <c r="B1052" s="7" t="s">
        <v>209</v>
      </c>
      <c r="I1052">
        <v>885.87</v>
      </c>
      <c r="K1052">
        <v>79.72</v>
      </c>
      <c r="L1052">
        <v>79.72</v>
      </c>
      <c r="Q1052">
        <v>159.44</v>
      </c>
      <c r="R1052" t="s">
        <v>213</v>
      </c>
      <c r="S1052" t="s">
        <v>944</v>
      </c>
    </row>
    <row r="1053" spans="1:19" ht="15" hidden="1">
      <c r="A1053" t="s">
        <v>947</v>
      </c>
      <c r="B1053" s="7" t="s">
        <v>196</v>
      </c>
      <c r="I1053">
        <v>388.62</v>
      </c>
      <c r="K1053">
        <v>34.979999999999997</v>
      </c>
      <c r="L1053">
        <v>34.979999999999997</v>
      </c>
      <c r="Q1053">
        <v>69.959999999999994</v>
      </c>
      <c r="R1053" t="s">
        <v>213</v>
      </c>
      <c r="S1053" t="s">
        <v>944</v>
      </c>
    </row>
    <row r="1054" spans="1:19" ht="15" hidden="1">
      <c r="A1054" t="s">
        <v>947</v>
      </c>
      <c r="B1054" s="7" t="s">
        <v>111</v>
      </c>
      <c r="I1054">
        <v>4734.12</v>
      </c>
      <c r="K1054">
        <v>426.08</v>
      </c>
      <c r="L1054">
        <v>426.08</v>
      </c>
      <c r="Q1054">
        <v>852.16</v>
      </c>
      <c r="R1054" t="s">
        <v>213</v>
      </c>
      <c r="S1054" t="s">
        <v>944</v>
      </c>
    </row>
    <row r="1055" spans="1:19" ht="15" hidden="1">
      <c r="A1055" t="s">
        <v>947</v>
      </c>
      <c r="B1055" s="7" t="s">
        <v>194</v>
      </c>
      <c r="I1055">
        <v>195.23</v>
      </c>
      <c r="K1055">
        <v>17.57</v>
      </c>
      <c r="L1055">
        <v>17.57</v>
      </c>
      <c r="Q1055">
        <v>35.14</v>
      </c>
      <c r="R1055" t="s">
        <v>213</v>
      </c>
      <c r="S1055" t="s">
        <v>944</v>
      </c>
    </row>
    <row r="1056" spans="1:19" ht="15" hidden="1">
      <c r="A1056" t="s">
        <v>947</v>
      </c>
      <c r="B1056" s="7" t="s">
        <v>203</v>
      </c>
      <c r="I1056">
        <v>455.02</v>
      </c>
      <c r="K1056">
        <v>40.949999999999996</v>
      </c>
      <c r="L1056">
        <v>40.949999999999996</v>
      </c>
      <c r="Q1056">
        <v>81.899999999999991</v>
      </c>
      <c r="R1056" t="s">
        <v>213</v>
      </c>
      <c r="S1056" t="s">
        <v>944</v>
      </c>
    </row>
    <row r="1057" spans="1:19" ht="15" hidden="1">
      <c r="A1057" t="s">
        <v>947</v>
      </c>
      <c r="B1057" s="7" t="s">
        <v>69</v>
      </c>
      <c r="I1057">
        <v>2253.9900000000002</v>
      </c>
      <c r="K1057">
        <v>202.85000000000002</v>
      </c>
      <c r="L1057">
        <v>202.85000000000002</v>
      </c>
      <c r="Q1057">
        <v>405.70000000000005</v>
      </c>
      <c r="R1057" t="s">
        <v>213</v>
      </c>
      <c r="S1057" t="s">
        <v>944</v>
      </c>
    </row>
    <row r="1058" spans="1:19" ht="15" hidden="1">
      <c r="A1058" t="s">
        <v>947</v>
      </c>
      <c r="B1058" s="7" t="s">
        <v>193</v>
      </c>
      <c r="I1058">
        <v>277.54000000000002</v>
      </c>
      <c r="K1058">
        <v>24.98</v>
      </c>
      <c r="L1058">
        <v>24.98</v>
      </c>
      <c r="Q1058">
        <v>49.96</v>
      </c>
      <c r="R1058" t="s">
        <v>213</v>
      </c>
      <c r="S1058" t="s">
        <v>944</v>
      </c>
    </row>
    <row r="1059" spans="1:19" ht="15" hidden="1">
      <c r="A1059" t="s">
        <v>947</v>
      </c>
      <c r="B1059" s="7" t="s">
        <v>32</v>
      </c>
      <c r="I1059">
        <v>16108.46</v>
      </c>
      <c r="K1059">
        <v>1449.77</v>
      </c>
      <c r="L1059">
        <v>1449.77</v>
      </c>
      <c r="Q1059">
        <v>2899.54</v>
      </c>
      <c r="R1059" t="s">
        <v>213</v>
      </c>
      <c r="S1059" t="s">
        <v>944</v>
      </c>
    </row>
    <row r="1060" spans="1:19" ht="15" hidden="1">
      <c r="A1060" t="s">
        <v>947</v>
      </c>
      <c r="B1060" s="7" t="s">
        <v>201</v>
      </c>
      <c r="I1060">
        <v>774.18000000000006</v>
      </c>
      <c r="K1060">
        <v>69.679999999999993</v>
      </c>
      <c r="L1060">
        <v>69.679999999999993</v>
      </c>
      <c r="Q1060">
        <v>139.35999999999999</v>
      </c>
      <c r="R1060" t="s">
        <v>213</v>
      </c>
      <c r="S1060" t="s">
        <v>944</v>
      </c>
    </row>
    <row r="1061" spans="1:19" ht="15" hidden="1">
      <c r="A1061" t="s">
        <v>947</v>
      </c>
      <c r="B1061" s="7" t="s">
        <v>204</v>
      </c>
      <c r="I1061">
        <v>194.31</v>
      </c>
      <c r="K1061">
        <v>17.489999999999998</v>
      </c>
      <c r="L1061">
        <v>17.489999999999998</v>
      </c>
      <c r="Q1061">
        <v>34.979999999999997</v>
      </c>
      <c r="R1061" t="s">
        <v>213</v>
      </c>
      <c r="S1061" t="s">
        <v>944</v>
      </c>
    </row>
    <row r="1062" spans="1:19" ht="15" hidden="1">
      <c r="A1062" t="s">
        <v>947</v>
      </c>
      <c r="B1062" s="7" t="s">
        <v>45</v>
      </c>
      <c r="I1062">
        <v>5492.5900000000011</v>
      </c>
      <c r="K1062">
        <v>494.31999999999994</v>
      </c>
      <c r="L1062">
        <v>494.31999999999994</v>
      </c>
      <c r="Q1062">
        <v>988.63999999999987</v>
      </c>
      <c r="R1062" t="s">
        <v>213</v>
      </c>
      <c r="S1062" t="s">
        <v>944</v>
      </c>
    </row>
    <row r="1063" spans="1:19" ht="15" hidden="1">
      <c r="A1063" t="s">
        <v>947</v>
      </c>
      <c r="B1063" s="7" t="s">
        <v>197</v>
      </c>
      <c r="I1063">
        <v>1242.97</v>
      </c>
      <c r="K1063">
        <v>111.87</v>
      </c>
      <c r="L1063">
        <v>111.87</v>
      </c>
      <c r="Q1063">
        <v>223.74</v>
      </c>
      <c r="R1063" t="s">
        <v>213</v>
      </c>
      <c r="S1063" t="s">
        <v>944</v>
      </c>
    </row>
    <row r="1064" spans="1:19" ht="15" hidden="1">
      <c r="A1064" t="s">
        <v>947</v>
      </c>
      <c r="B1064" s="7" t="s">
        <v>202</v>
      </c>
      <c r="I1064">
        <v>1671.98</v>
      </c>
      <c r="K1064">
        <v>150.47</v>
      </c>
      <c r="L1064">
        <v>150.47</v>
      </c>
      <c r="Q1064">
        <v>300.94</v>
      </c>
      <c r="R1064" t="s">
        <v>213</v>
      </c>
      <c r="S1064" t="s">
        <v>944</v>
      </c>
    </row>
    <row r="1065" spans="1:19" ht="15" hidden="1">
      <c r="A1065" t="s">
        <v>947</v>
      </c>
      <c r="B1065" s="7" t="s">
        <v>156</v>
      </c>
      <c r="I1065">
        <v>329.26</v>
      </c>
      <c r="K1065">
        <v>29.63</v>
      </c>
      <c r="L1065">
        <v>29.63</v>
      </c>
      <c r="Q1065">
        <v>59.26</v>
      </c>
      <c r="R1065" t="s">
        <v>213</v>
      </c>
      <c r="S1065" t="s">
        <v>944</v>
      </c>
    </row>
    <row r="1066" spans="1:19" ht="15" hidden="1">
      <c r="A1066" t="s">
        <v>947</v>
      </c>
      <c r="B1066" s="7" t="s">
        <v>119</v>
      </c>
      <c r="I1066">
        <v>2256.44</v>
      </c>
      <c r="K1066">
        <v>203.07000000000002</v>
      </c>
      <c r="L1066">
        <v>203.07000000000002</v>
      </c>
      <c r="Q1066">
        <v>406.14000000000004</v>
      </c>
      <c r="R1066" t="s">
        <v>213</v>
      </c>
      <c r="S1066" t="s">
        <v>944</v>
      </c>
    </row>
    <row r="1067" spans="1:19" ht="15" hidden="1">
      <c r="A1067" t="s">
        <v>947</v>
      </c>
      <c r="B1067" s="7" t="s">
        <v>207</v>
      </c>
      <c r="I1067">
        <v>373.01</v>
      </c>
      <c r="K1067">
        <v>33.57</v>
      </c>
      <c r="L1067">
        <v>33.57</v>
      </c>
      <c r="Q1067">
        <v>67.14</v>
      </c>
      <c r="R1067" t="s">
        <v>213</v>
      </c>
      <c r="S1067" t="s">
        <v>944</v>
      </c>
    </row>
    <row r="1068" spans="1:19" ht="15" hidden="1">
      <c r="A1068" t="s">
        <v>947</v>
      </c>
      <c r="B1068" s="7" t="s">
        <v>25</v>
      </c>
      <c r="I1068">
        <v>929.62</v>
      </c>
      <c r="K1068">
        <v>83.669999999999987</v>
      </c>
      <c r="L1068">
        <v>83.669999999999987</v>
      </c>
      <c r="Q1068">
        <v>167.33999999999997</v>
      </c>
      <c r="R1068" t="s">
        <v>213</v>
      </c>
      <c r="S1068" t="s">
        <v>944</v>
      </c>
    </row>
    <row r="1069" spans="1:19" ht="15" hidden="1">
      <c r="A1069" t="s">
        <v>947</v>
      </c>
      <c r="B1069" s="7" t="s">
        <v>164</v>
      </c>
      <c r="I1069">
        <v>634.04</v>
      </c>
      <c r="K1069">
        <v>57.07</v>
      </c>
      <c r="L1069">
        <v>57.07</v>
      </c>
      <c r="Q1069">
        <v>114.14</v>
      </c>
      <c r="R1069" t="s">
        <v>213</v>
      </c>
      <c r="S1069" t="s">
        <v>944</v>
      </c>
    </row>
    <row r="1070" spans="1:19" ht="15" hidden="1">
      <c r="A1070" t="s">
        <v>947</v>
      </c>
      <c r="B1070" s="7" t="s">
        <v>127</v>
      </c>
      <c r="I1070">
        <v>29169.300000000003</v>
      </c>
      <c r="K1070">
        <v>2625.2199999999993</v>
      </c>
      <c r="L1070">
        <v>2625.2199999999993</v>
      </c>
      <c r="Q1070">
        <v>5250.4399999999987</v>
      </c>
      <c r="R1070" t="s">
        <v>213</v>
      </c>
      <c r="S1070" t="s">
        <v>944</v>
      </c>
    </row>
    <row r="1071" spans="1:19" ht="15" hidden="1">
      <c r="A1071" t="s">
        <v>947</v>
      </c>
      <c r="B1071" s="7" t="s">
        <v>200</v>
      </c>
      <c r="I1071">
        <v>6565.77</v>
      </c>
      <c r="K1071">
        <v>590.92000000000007</v>
      </c>
      <c r="L1071">
        <v>590.92000000000007</v>
      </c>
      <c r="Q1071">
        <v>1181.8400000000001</v>
      </c>
      <c r="R1071" t="s">
        <v>213</v>
      </c>
      <c r="S1071" t="s">
        <v>944</v>
      </c>
    </row>
    <row r="1072" spans="1:19" ht="15" hidden="1">
      <c r="A1072" t="s">
        <v>947</v>
      </c>
      <c r="B1072" s="7" t="s">
        <v>9</v>
      </c>
      <c r="I1072">
        <v>631.28</v>
      </c>
      <c r="K1072">
        <v>56.81</v>
      </c>
      <c r="L1072">
        <v>56.81</v>
      </c>
      <c r="Q1072">
        <v>113.62</v>
      </c>
      <c r="R1072" t="s">
        <v>213</v>
      </c>
      <c r="S1072" t="s">
        <v>944</v>
      </c>
    </row>
    <row r="1073" spans="1:19" ht="15" hidden="1">
      <c r="A1073" t="s">
        <v>947</v>
      </c>
      <c r="B1073" s="7" t="s">
        <v>205</v>
      </c>
      <c r="I1073">
        <v>725.22</v>
      </c>
      <c r="K1073">
        <v>65.27</v>
      </c>
      <c r="L1073">
        <v>65.27</v>
      </c>
      <c r="Q1073">
        <v>130.54</v>
      </c>
      <c r="R1073" t="s">
        <v>213</v>
      </c>
      <c r="S1073" t="s">
        <v>944</v>
      </c>
    </row>
    <row r="1074" spans="1:19" ht="15" hidden="1">
      <c r="A1074" t="s">
        <v>947</v>
      </c>
      <c r="B1074" s="7" t="s">
        <v>210</v>
      </c>
      <c r="I1074">
        <v>746.64</v>
      </c>
      <c r="K1074">
        <v>67.2</v>
      </c>
      <c r="L1074">
        <v>67.2</v>
      </c>
      <c r="Q1074">
        <v>134.4</v>
      </c>
      <c r="R1074" t="s">
        <v>213</v>
      </c>
      <c r="S1074" t="s">
        <v>944</v>
      </c>
    </row>
    <row r="1075" spans="1:19" ht="15" hidden="1">
      <c r="A1075" t="s">
        <v>947</v>
      </c>
      <c r="B1075" s="7" t="s">
        <v>199</v>
      </c>
      <c r="I1075">
        <v>780.91</v>
      </c>
      <c r="K1075">
        <v>70.28</v>
      </c>
      <c r="L1075">
        <v>70.28</v>
      </c>
      <c r="Q1075">
        <v>140.56</v>
      </c>
      <c r="R1075" t="s">
        <v>213</v>
      </c>
      <c r="S1075" t="s">
        <v>944</v>
      </c>
    </row>
    <row r="1076" spans="1:19" ht="15" hidden="1">
      <c r="A1076" t="s">
        <v>947</v>
      </c>
      <c r="B1076" s="7" t="s">
        <v>13</v>
      </c>
      <c r="I1076">
        <v>1762.56</v>
      </c>
      <c r="K1076">
        <v>158.63</v>
      </c>
      <c r="L1076">
        <v>158.63</v>
      </c>
      <c r="Q1076">
        <v>317.26</v>
      </c>
      <c r="R1076" t="s">
        <v>213</v>
      </c>
      <c r="S1076" t="s">
        <v>945</v>
      </c>
    </row>
    <row r="1077" spans="1:19" ht="15" hidden="1">
      <c r="A1077" t="s">
        <v>947</v>
      </c>
      <c r="B1077" s="7" t="s">
        <v>5</v>
      </c>
      <c r="I1077">
        <v>1853.45</v>
      </c>
      <c r="K1077">
        <v>166.81</v>
      </c>
      <c r="L1077">
        <v>166.81</v>
      </c>
      <c r="Q1077">
        <v>333.62</v>
      </c>
      <c r="R1077" t="s">
        <v>213</v>
      </c>
      <c r="S1077" t="s">
        <v>945</v>
      </c>
    </row>
    <row r="1078" spans="1:19" ht="15">
      <c r="A1078" t="s">
        <v>947</v>
      </c>
      <c r="B1078" s="7" t="s">
        <v>192</v>
      </c>
      <c r="I1078">
        <v>1983.19</v>
      </c>
      <c r="K1078">
        <v>178.50000000000003</v>
      </c>
      <c r="L1078">
        <v>178.50000000000003</v>
      </c>
      <c r="Q1078">
        <v>357.00000000000006</v>
      </c>
      <c r="R1078" t="s">
        <v>213</v>
      </c>
      <c r="S1078" t="s">
        <v>945</v>
      </c>
    </row>
    <row r="1079" spans="1:19" ht="15" hidden="1">
      <c r="A1079" t="s">
        <v>947</v>
      </c>
      <c r="B1079" s="7" t="s">
        <v>102</v>
      </c>
      <c r="I1079">
        <v>16636.88</v>
      </c>
      <c r="K1079">
        <v>1497.3</v>
      </c>
      <c r="L1079">
        <v>1497.3</v>
      </c>
      <c r="Q1079">
        <v>2994.6</v>
      </c>
      <c r="R1079" t="s">
        <v>213</v>
      </c>
      <c r="S1079" t="s">
        <v>945</v>
      </c>
    </row>
    <row r="1080" spans="1:19" ht="15" hidden="1">
      <c r="A1080" t="s">
        <v>947</v>
      </c>
      <c r="B1080" s="7" t="s">
        <v>0</v>
      </c>
      <c r="I1080">
        <v>4144.16</v>
      </c>
      <c r="K1080">
        <v>372.97</v>
      </c>
      <c r="L1080">
        <v>372.97</v>
      </c>
      <c r="Q1080">
        <v>745.94</v>
      </c>
      <c r="R1080" t="s">
        <v>213</v>
      </c>
      <c r="S1080" t="s">
        <v>945</v>
      </c>
    </row>
    <row r="1081" spans="1:19" ht="15" hidden="1">
      <c r="A1081" t="s">
        <v>947</v>
      </c>
      <c r="B1081" s="7" t="s">
        <v>190</v>
      </c>
      <c r="I1081">
        <v>8262.77</v>
      </c>
      <c r="K1081">
        <v>743.66</v>
      </c>
      <c r="L1081">
        <v>743.66</v>
      </c>
      <c r="Q1081">
        <v>1487.32</v>
      </c>
      <c r="R1081" t="s">
        <v>213</v>
      </c>
      <c r="S1081" t="s">
        <v>945</v>
      </c>
    </row>
    <row r="1082" spans="1:19" ht="15" hidden="1">
      <c r="A1082" t="s">
        <v>947</v>
      </c>
      <c r="B1082" s="7" t="s">
        <v>73</v>
      </c>
      <c r="I1082">
        <v>7061.2400000000007</v>
      </c>
      <c r="K1082">
        <v>635.51</v>
      </c>
      <c r="L1082">
        <v>635.51</v>
      </c>
      <c r="Q1082">
        <v>1271.02</v>
      </c>
      <c r="R1082" t="s">
        <v>213</v>
      </c>
      <c r="S1082" t="s">
        <v>945</v>
      </c>
    </row>
    <row r="1083" spans="1:19" ht="15" hidden="1">
      <c r="A1083" t="s">
        <v>947</v>
      </c>
      <c r="B1083" s="7" t="s">
        <v>77</v>
      </c>
      <c r="I1083">
        <v>7579.630000000001</v>
      </c>
      <c r="K1083">
        <v>682.18000000000006</v>
      </c>
      <c r="L1083">
        <v>682.18000000000006</v>
      </c>
      <c r="Q1083">
        <v>1364.3600000000001</v>
      </c>
      <c r="R1083" t="s">
        <v>213</v>
      </c>
      <c r="S1083" t="s">
        <v>945</v>
      </c>
    </row>
    <row r="1084" spans="1:19" ht="15" hidden="1">
      <c r="A1084" t="s">
        <v>947</v>
      </c>
      <c r="B1084" s="7" t="s">
        <v>84</v>
      </c>
      <c r="I1084">
        <v>4217.5999999999995</v>
      </c>
      <c r="K1084">
        <v>379.6</v>
      </c>
      <c r="L1084">
        <v>379.6</v>
      </c>
      <c r="Q1084">
        <v>759.2</v>
      </c>
      <c r="R1084" t="s">
        <v>213</v>
      </c>
      <c r="S1084" t="s">
        <v>945</v>
      </c>
    </row>
    <row r="1085" spans="1:19" ht="15" hidden="1">
      <c r="A1085" t="s">
        <v>947</v>
      </c>
      <c r="B1085" s="7" t="s">
        <v>212</v>
      </c>
      <c r="I1085">
        <v>9445.0300000000007</v>
      </c>
      <c r="K1085">
        <v>850.05000000000007</v>
      </c>
      <c r="L1085">
        <v>850.05000000000007</v>
      </c>
      <c r="Q1085">
        <v>1700.1000000000001</v>
      </c>
      <c r="R1085" t="s">
        <v>213</v>
      </c>
      <c r="S1085" t="s">
        <v>945</v>
      </c>
    </row>
    <row r="1086" spans="1:19" ht="15" hidden="1">
      <c r="A1086" t="s">
        <v>947</v>
      </c>
      <c r="B1086" s="7" t="s">
        <v>208</v>
      </c>
      <c r="I1086">
        <v>95.47</v>
      </c>
      <c r="K1086">
        <v>8.59</v>
      </c>
      <c r="L1086">
        <v>8.59</v>
      </c>
      <c r="Q1086">
        <v>17.18</v>
      </c>
      <c r="R1086" t="s">
        <v>213</v>
      </c>
      <c r="S1086" t="s">
        <v>945</v>
      </c>
    </row>
    <row r="1087" spans="1:19" ht="15" hidden="1">
      <c r="A1087" t="s">
        <v>947</v>
      </c>
      <c r="B1087" s="7" t="s">
        <v>195</v>
      </c>
      <c r="I1087">
        <v>478.89</v>
      </c>
      <c r="K1087">
        <v>43.1</v>
      </c>
      <c r="L1087">
        <v>43.1</v>
      </c>
      <c r="Q1087">
        <v>86.2</v>
      </c>
      <c r="R1087" t="s">
        <v>213</v>
      </c>
      <c r="S1087" t="s">
        <v>945</v>
      </c>
    </row>
    <row r="1088" spans="1:19" ht="15" hidden="1">
      <c r="A1088" t="s">
        <v>947</v>
      </c>
      <c r="B1088" s="7" t="s">
        <v>55</v>
      </c>
      <c r="I1088">
        <v>832.93000000000006</v>
      </c>
      <c r="K1088">
        <v>74.959999999999994</v>
      </c>
      <c r="L1088">
        <v>74.959999999999994</v>
      </c>
      <c r="Q1088">
        <v>149.91999999999999</v>
      </c>
      <c r="R1088" t="s">
        <v>213</v>
      </c>
      <c r="S1088" t="s">
        <v>945</v>
      </c>
    </row>
    <row r="1089" spans="1:19" ht="15" hidden="1">
      <c r="A1089" t="s">
        <v>947</v>
      </c>
      <c r="B1089" s="7" t="s">
        <v>65</v>
      </c>
      <c r="I1089">
        <v>194.31</v>
      </c>
      <c r="K1089">
        <v>17.489999999999998</v>
      </c>
      <c r="L1089">
        <v>17.489999999999998</v>
      </c>
      <c r="Q1089">
        <v>34.979999999999997</v>
      </c>
      <c r="R1089" t="s">
        <v>213</v>
      </c>
      <c r="S1089" t="s">
        <v>945</v>
      </c>
    </row>
    <row r="1090" spans="1:19" ht="15" hidden="1">
      <c r="A1090" t="s">
        <v>947</v>
      </c>
      <c r="B1090" s="7" t="s">
        <v>211</v>
      </c>
      <c r="I1090">
        <v>4114</v>
      </c>
      <c r="K1090">
        <v>370.25</v>
      </c>
      <c r="L1090">
        <v>370.25</v>
      </c>
      <c r="Q1090">
        <v>740.5</v>
      </c>
      <c r="R1090" t="s">
        <v>213</v>
      </c>
      <c r="S1090" t="s">
        <v>945</v>
      </c>
    </row>
    <row r="1091" spans="1:19" ht="15" hidden="1">
      <c r="A1091" t="s">
        <v>947</v>
      </c>
      <c r="B1091" s="7" t="s">
        <v>160</v>
      </c>
      <c r="I1091">
        <v>100.98</v>
      </c>
      <c r="K1091">
        <v>9.09</v>
      </c>
      <c r="L1091">
        <v>9.09</v>
      </c>
      <c r="Q1091">
        <v>18.18</v>
      </c>
      <c r="R1091" t="s">
        <v>213</v>
      </c>
      <c r="S1091" t="s">
        <v>945</v>
      </c>
    </row>
    <row r="1092" spans="1:19" ht="15" hidden="1">
      <c r="A1092" t="s">
        <v>947</v>
      </c>
      <c r="B1092" s="7" t="s">
        <v>123</v>
      </c>
      <c r="I1092">
        <v>1408.2099999999998</v>
      </c>
      <c r="K1092">
        <v>126.74</v>
      </c>
      <c r="L1092">
        <v>126.74</v>
      </c>
      <c r="Q1092">
        <v>253.48</v>
      </c>
      <c r="R1092" t="s">
        <v>213</v>
      </c>
      <c r="S1092" t="s">
        <v>945</v>
      </c>
    </row>
    <row r="1093" spans="1:19" ht="15" hidden="1">
      <c r="A1093" t="s">
        <v>947</v>
      </c>
      <c r="B1093" s="7" t="s">
        <v>131</v>
      </c>
      <c r="I1093">
        <v>370.26</v>
      </c>
      <c r="K1093">
        <v>33.32</v>
      </c>
      <c r="L1093">
        <v>33.32</v>
      </c>
      <c r="Q1093">
        <v>66.64</v>
      </c>
      <c r="R1093" t="s">
        <v>213</v>
      </c>
      <c r="S1093" t="s">
        <v>945</v>
      </c>
    </row>
    <row r="1094" spans="1:19" ht="15" hidden="1">
      <c r="A1094" t="s">
        <v>947</v>
      </c>
      <c r="B1094" s="7" t="s">
        <v>209</v>
      </c>
      <c r="I1094">
        <v>503.98</v>
      </c>
      <c r="K1094">
        <v>45.349999999999994</v>
      </c>
      <c r="L1094">
        <v>45.349999999999994</v>
      </c>
      <c r="Q1094">
        <v>90.699999999999989</v>
      </c>
      <c r="R1094" t="s">
        <v>213</v>
      </c>
      <c r="S1094" t="s">
        <v>945</v>
      </c>
    </row>
    <row r="1095" spans="1:19" ht="15" hidden="1">
      <c r="A1095" t="s">
        <v>947</v>
      </c>
      <c r="B1095" s="7" t="s">
        <v>196</v>
      </c>
      <c r="I1095">
        <v>556.91999999999996</v>
      </c>
      <c r="K1095">
        <v>50.120000000000005</v>
      </c>
      <c r="L1095">
        <v>50.120000000000005</v>
      </c>
      <c r="Q1095">
        <v>100.24000000000001</v>
      </c>
      <c r="R1095" t="s">
        <v>213</v>
      </c>
      <c r="S1095" t="s">
        <v>945</v>
      </c>
    </row>
    <row r="1096" spans="1:19" ht="15" hidden="1">
      <c r="A1096" t="s">
        <v>947</v>
      </c>
      <c r="B1096" s="7" t="s">
        <v>111</v>
      </c>
      <c r="I1096">
        <v>1444.93</v>
      </c>
      <c r="K1096">
        <v>130.05000000000001</v>
      </c>
      <c r="L1096">
        <v>130.05000000000001</v>
      </c>
      <c r="Q1096">
        <v>260.10000000000002</v>
      </c>
      <c r="R1096" t="s">
        <v>213</v>
      </c>
      <c r="S1096" t="s">
        <v>945</v>
      </c>
    </row>
    <row r="1097" spans="1:19" ht="15" hidden="1">
      <c r="A1097" t="s">
        <v>947</v>
      </c>
      <c r="B1097" s="7" t="s">
        <v>194</v>
      </c>
      <c r="I1097">
        <v>5157.8</v>
      </c>
      <c r="K1097">
        <v>464.21000000000004</v>
      </c>
      <c r="L1097">
        <v>464.21000000000004</v>
      </c>
      <c r="Q1097">
        <v>928.42000000000007</v>
      </c>
      <c r="R1097" t="s">
        <v>213</v>
      </c>
      <c r="S1097" t="s">
        <v>945</v>
      </c>
    </row>
    <row r="1098" spans="1:19" ht="15" hidden="1">
      <c r="A1098" t="s">
        <v>947</v>
      </c>
      <c r="B1098" s="7" t="s">
        <v>203</v>
      </c>
      <c r="I1098">
        <v>697.06999999999994</v>
      </c>
      <c r="K1098">
        <v>62.739999999999995</v>
      </c>
      <c r="L1098">
        <v>62.739999999999995</v>
      </c>
      <c r="Q1098">
        <v>125.47999999999999</v>
      </c>
      <c r="R1098" t="s">
        <v>213</v>
      </c>
      <c r="S1098" t="s">
        <v>945</v>
      </c>
    </row>
    <row r="1099" spans="1:19" ht="15" hidden="1">
      <c r="A1099" t="s">
        <v>947</v>
      </c>
      <c r="B1099" s="7" t="s">
        <v>69</v>
      </c>
      <c r="I1099">
        <v>2018.9899999999998</v>
      </c>
      <c r="K1099">
        <v>181.70999999999998</v>
      </c>
      <c r="L1099">
        <v>181.70999999999998</v>
      </c>
      <c r="Q1099">
        <v>363.41999999999996</v>
      </c>
      <c r="R1099" t="s">
        <v>213</v>
      </c>
      <c r="S1099" t="s">
        <v>945</v>
      </c>
    </row>
    <row r="1100" spans="1:19" ht="15" hidden="1">
      <c r="A1100" t="s">
        <v>947</v>
      </c>
      <c r="B1100" s="7" t="s">
        <v>32</v>
      </c>
      <c r="I1100">
        <v>13258.369999999999</v>
      </c>
      <c r="K1100">
        <v>1193.26</v>
      </c>
      <c r="L1100">
        <v>1193.26</v>
      </c>
      <c r="Q1100">
        <v>2386.52</v>
      </c>
      <c r="R1100" t="s">
        <v>213</v>
      </c>
      <c r="S1100" t="s">
        <v>945</v>
      </c>
    </row>
    <row r="1101" spans="1:19" ht="15" hidden="1">
      <c r="A1101" t="s">
        <v>947</v>
      </c>
      <c r="B1101" s="7" t="s">
        <v>201</v>
      </c>
      <c r="I1101">
        <v>502.76</v>
      </c>
      <c r="K1101">
        <v>45.25</v>
      </c>
      <c r="L1101">
        <v>45.25</v>
      </c>
      <c r="Q1101">
        <v>90.5</v>
      </c>
      <c r="R1101" t="s">
        <v>213</v>
      </c>
      <c r="S1101" t="s">
        <v>945</v>
      </c>
    </row>
    <row r="1102" spans="1:19" ht="15" hidden="1">
      <c r="A1102" t="s">
        <v>947</v>
      </c>
      <c r="B1102" s="7" t="s">
        <v>204</v>
      </c>
      <c r="I1102">
        <v>370.26</v>
      </c>
      <c r="K1102">
        <v>33.33</v>
      </c>
      <c r="L1102">
        <v>33.33</v>
      </c>
      <c r="Q1102">
        <v>66.66</v>
      </c>
      <c r="R1102" t="s">
        <v>213</v>
      </c>
      <c r="S1102" t="s">
        <v>945</v>
      </c>
    </row>
    <row r="1103" spans="1:19" ht="15" hidden="1">
      <c r="A1103" t="s">
        <v>947</v>
      </c>
      <c r="B1103" s="7" t="s">
        <v>45</v>
      </c>
      <c r="I1103">
        <v>12801.81</v>
      </c>
      <c r="K1103">
        <v>1152.17</v>
      </c>
      <c r="L1103">
        <v>1152.17</v>
      </c>
      <c r="Q1103">
        <v>2304.34</v>
      </c>
      <c r="R1103" t="s">
        <v>213</v>
      </c>
      <c r="S1103" t="s">
        <v>945</v>
      </c>
    </row>
    <row r="1104" spans="1:19" ht="15" hidden="1">
      <c r="A1104" t="s">
        <v>947</v>
      </c>
      <c r="B1104" s="7" t="s">
        <v>197</v>
      </c>
      <c r="I1104">
        <v>1678.42</v>
      </c>
      <c r="K1104">
        <v>151.06</v>
      </c>
      <c r="L1104">
        <v>151.06</v>
      </c>
      <c r="Q1104">
        <v>302.12</v>
      </c>
      <c r="R1104" t="s">
        <v>213</v>
      </c>
      <c r="S1104" t="s">
        <v>945</v>
      </c>
    </row>
    <row r="1105" spans="1:19" ht="15" hidden="1">
      <c r="A1105" t="s">
        <v>947</v>
      </c>
      <c r="B1105" s="7" t="s">
        <v>202</v>
      </c>
      <c r="I1105">
        <v>8355.1899999999987</v>
      </c>
      <c r="K1105">
        <v>751.96999999999991</v>
      </c>
      <c r="L1105">
        <v>751.96999999999991</v>
      </c>
      <c r="Q1105">
        <v>1503.9399999999998</v>
      </c>
      <c r="R1105" t="s">
        <v>213</v>
      </c>
      <c r="S1105" t="s">
        <v>945</v>
      </c>
    </row>
    <row r="1106" spans="1:19" ht="15" hidden="1">
      <c r="A1106" t="s">
        <v>947</v>
      </c>
      <c r="B1106" s="7" t="s">
        <v>115</v>
      </c>
      <c r="I1106">
        <v>405.45</v>
      </c>
      <c r="K1106">
        <v>36.49</v>
      </c>
      <c r="L1106">
        <v>36.49</v>
      </c>
      <c r="Q1106">
        <v>72.98</v>
      </c>
      <c r="R1106" t="s">
        <v>213</v>
      </c>
      <c r="S1106" t="s">
        <v>945</v>
      </c>
    </row>
    <row r="1107" spans="1:19" ht="15" hidden="1">
      <c r="A1107" t="s">
        <v>947</v>
      </c>
      <c r="B1107" s="7" t="s">
        <v>156</v>
      </c>
      <c r="I1107">
        <v>894.74</v>
      </c>
      <c r="K1107">
        <v>80.52</v>
      </c>
      <c r="L1107">
        <v>80.52</v>
      </c>
      <c r="Q1107">
        <v>161.04</v>
      </c>
      <c r="R1107" t="s">
        <v>213</v>
      </c>
      <c r="S1107" t="s">
        <v>945</v>
      </c>
    </row>
    <row r="1108" spans="1:19" ht="15" hidden="1">
      <c r="A1108" t="s">
        <v>947</v>
      </c>
      <c r="B1108" s="7" t="s">
        <v>119</v>
      </c>
      <c r="I1108">
        <v>2578.34</v>
      </c>
      <c r="K1108">
        <v>232.06</v>
      </c>
      <c r="L1108">
        <v>232.06</v>
      </c>
      <c r="Q1108">
        <v>464.12</v>
      </c>
      <c r="R1108" t="s">
        <v>213</v>
      </c>
      <c r="S1108" t="s">
        <v>945</v>
      </c>
    </row>
    <row r="1109" spans="1:19" ht="15" hidden="1">
      <c r="A1109" t="s">
        <v>947</v>
      </c>
      <c r="B1109" s="7" t="s">
        <v>207</v>
      </c>
      <c r="I1109">
        <v>570.69000000000005</v>
      </c>
      <c r="K1109">
        <v>51.36</v>
      </c>
      <c r="L1109">
        <v>51.36</v>
      </c>
      <c r="Q1109">
        <v>102.72</v>
      </c>
      <c r="R1109" t="s">
        <v>213</v>
      </c>
      <c r="S1109" t="s">
        <v>945</v>
      </c>
    </row>
    <row r="1110" spans="1:19" ht="15" hidden="1">
      <c r="A1110" t="s">
        <v>947</v>
      </c>
      <c r="B1110" s="7" t="s">
        <v>25</v>
      </c>
      <c r="I1110">
        <v>526.63</v>
      </c>
      <c r="K1110">
        <v>47.4</v>
      </c>
      <c r="L1110">
        <v>47.4</v>
      </c>
      <c r="Q1110">
        <v>94.8</v>
      </c>
      <c r="R1110" t="s">
        <v>213</v>
      </c>
      <c r="S1110" t="s">
        <v>945</v>
      </c>
    </row>
    <row r="1111" spans="1:19" ht="15" hidden="1">
      <c r="A1111" t="s">
        <v>947</v>
      </c>
      <c r="B1111" s="7" t="s">
        <v>127</v>
      </c>
      <c r="I1111">
        <v>1678.71</v>
      </c>
      <c r="K1111">
        <v>151.07999999999998</v>
      </c>
      <c r="L1111">
        <v>151.07999999999998</v>
      </c>
      <c r="Q1111">
        <v>302.15999999999997</v>
      </c>
      <c r="R1111" t="s">
        <v>213</v>
      </c>
      <c r="S1111" t="s">
        <v>945</v>
      </c>
    </row>
    <row r="1112" spans="1:19" ht="15" hidden="1">
      <c r="A1112" t="s">
        <v>947</v>
      </c>
      <c r="B1112" s="7" t="s">
        <v>200</v>
      </c>
      <c r="I1112">
        <v>4513.1900000000005</v>
      </c>
      <c r="K1112">
        <v>406.18</v>
      </c>
      <c r="L1112">
        <v>406.18</v>
      </c>
      <c r="Q1112">
        <v>812.36</v>
      </c>
      <c r="R1112" t="s">
        <v>213</v>
      </c>
      <c r="S1112" t="s">
        <v>945</v>
      </c>
    </row>
    <row r="1113" spans="1:19" ht="15" hidden="1">
      <c r="A1113" t="s">
        <v>947</v>
      </c>
      <c r="B1113" s="7" t="s">
        <v>9</v>
      </c>
      <c r="I1113">
        <v>9375.69</v>
      </c>
      <c r="K1113">
        <v>843.81</v>
      </c>
      <c r="L1113">
        <v>843.81</v>
      </c>
      <c r="Q1113">
        <v>1687.62</v>
      </c>
      <c r="R1113" t="s">
        <v>213</v>
      </c>
      <c r="S1113" t="s">
        <v>945</v>
      </c>
    </row>
    <row r="1114" spans="1:19" ht="15" hidden="1">
      <c r="A1114" t="s">
        <v>947</v>
      </c>
      <c r="B1114" s="7" t="s">
        <v>205</v>
      </c>
      <c r="I1114">
        <v>1880.67</v>
      </c>
      <c r="K1114">
        <v>169.25</v>
      </c>
      <c r="L1114">
        <v>169.25</v>
      </c>
      <c r="Q1114">
        <v>338.5</v>
      </c>
      <c r="R1114" t="s">
        <v>213</v>
      </c>
      <c r="S1114" t="s">
        <v>945</v>
      </c>
    </row>
    <row r="1115" spans="1:19" ht="15" hidden="1">
      <c r="A1115" t="s">
        <v>947</v>
      </c>
      <c r="B1115" s="7" t="s">
        <v>210</v>
      </c>
      <c r="I1115">
        <v>167.38</v>
      </c>
      <c r="K1115">
        <v>15.06</v>
      </c>
      <c r="L1115">
        <v>15.06</v>
      </c>
      <c r="Q1115">
        <v>30.12</v>
      </c>
      <c r="R1115" t="s">
        <v>213</v>
      </c>
      <c r="S1115" t="s">
        <v>945</v>
      </c>
    </row>
    <row r="1116" spans="1:19" ht="15" hidden="1">
      <c r="A1116" t="s">
        <v>947</v>
      </c>
      <c r="B1116" s="7" t="s">
        <v>199</v>
      </c>
      <c r="I1116">
        <v>11451.29</v>
      </c>
      <c r="K1116">
        <v>1030.6199999999999</v>
      </c>
      <c r="L1116">
        <v>1030.6199999999999</v>
      </c>
      <c r="Q1116">
        <v>2061.2399999999998</v>
      </c>
      <c r="R1116" t="s">
        <v>213</v>
      </c>
      <c r="S1116" t="s">
        <v>945</v>
      </c>
    </row>
    <row r="1117" spans="1:19" ht="15" hidden="1">
      <c r="A1117" t="s">
        <v>947</v>
      </c>
      <c r="B1117" s="7" t="s">
        <v>190</v>
      </c>
      <c r="I1117">
        <v>5466.08</v>
      </c>
      <c r="J1117">
        <v>0</v>
      </c>
      <c r="K1117">
        <v>491.94</v>
      </c>
      <c r="L1117">
        <v>491.94</v>
      </c>
      <c r="Q1117">
        <v>983.88</v>
      </c>
      <c r="R1117" t="s">
        <v>213</v>
      </c>
      <c r="S1117" t="s">
        <v>946</v>
      </c>
    </row>
    <row r="1118" spans="1:19" ht="15" hidden="1">
      <c r="A1118" t="s">
        <v>947</v>
      </c>
      <c r="B1118" s="7" t="s">
        <v>73</v>
      </c>
      <c r="I1118">
        <v>83.47</v>
      </c>
      <c r="J1118">
        <v>0</v>
      </c>
      <c r="K1118">
        <v>7.51</v>
      </c>
      <c r="L1118">
        <v>7.51</v>
      </c>
      <c r="Q1118">
        <v>15.02</v>
      </c>
      <c r="R1118" t="s">
        <v>213</v>
      </c>
      <c r="S1118" t="s">
        <v>946</v>
      </c>
    </row>
    <row r="1119" spans="1:19" ht="15" hidden="1">
      <c r="A1119" t="s">
        <v>947</v>
      </c>
      <c r="B1119" s="7" t="s">
        <v>84</v>
      </c>
      <c r="I1119">
        <v>1364.56</v>
      </c>
      <c r="J1119">
        <v>0</v>
      </c>
      <c r="K1119">
        <v>122.81</v>
      </c>
      <c r="L1119">
        <v>122.81</v>
      </c>
      <c r="Q1119">
        <v>245.62</v>
      </c>
      <c r="R1119" t="s">
        <v>213</v>
      </c>
      <c r="S1119" t="s">
        <v>946</v>
      </c>
    </row>
    <row r="1120" spans="1:19" ht="15" hidden="1">
      <c r="A1120" t="s">
        <v>947</v>
      </c>
      <c r="B1120" s="7" t="s">
        <v>55</v>
      </c>
      <c r="I1120">
        <v>14752.64</v>
      </c>
      <c r="J1120">
        <v>0</v>
      </c>
      <c r="K1120">
        <v>1327.74</v>
      </c>
      <c r="L1120">
        <v>1327.74</v>
      </c>
      <c r="Q1120">
        <v>2655.48</v>
      </c>
      <c r="R1120" t="s">
        <v>213</v>
      </c>
      <c r="S1120" t="s">
        <v>946</v>
      </c>
    </row>
    <row r="1121" spans="1:19" ht="15" hidden="1">
      <c r="A1121" t="s">
        <v>947</v>
      </c>
      <c r="B1121" s="7" t="s">
        <v>131</v>
      </c>
      <c r="I1121">
        <v>694.12</v>
      </c>
      <c r="J1121">
        <v>0</v>
      </c>
      <c r="K1121">
        <v>62.47</v>
      </c>
      <c r="L1121">
        <v>62.47</v>
      </c>
      <c r="Q1121">
        <v>124.94</v>
      </c>
      <c r="R1121" t="s">
        <v>213</v>
      </c>
      <c r="S1121" t="s">
        <v>946</v>
      </c>
    </row>
    <row r="1122" spans="1:19" ht="15" hidden="1">
      <c r="A1122" t="s">
        <v>947</v>
      </c>
      <c r="B1122" s="7" t="s">
        <v>204</v>
      </c>
      <c r="I1122">
        <v>1342.36</v>
      </c>
      <c r="J1122">
        <v>0</v>
      </c>
      <c r="K1122">
        <v>120.81</v>
      </c>
      <c r="L1122">
        <v>120.81</v>
      </c>
      <c r="Q1122">
        <v>241.62</v>
      </c>
      <c r="R1122" t="s">
        <v>213</v>
      </c>
      <c r="S1122" t="s">
        <v>946</v>
      </c>
    </row>
    <row r="1123" spans="1:19" ht="15" hidden="1">
      <c r="A1123" t="s">
        <v>947</v>
      </c>
      <c r="B1123" s="7" t="s">
        <v>202</v>
      </c>
      <c r="I1123">
        <v>23184.78</v>
      </c>
      <c r="J1123">
        <v>0</v>
      </c>
      <c r="K1123">
        <v>2086.64</v>
      </c>
      <c r="L1123">
        <v>2086.64</v>
      </c>
      <c r="Q1123">
        <v>4173.28</v>
      </c>
      <c r="R1123" t="s">
        <v>213</v>
      </c>
      <c r="S1123" t="s">
        <v>946</v>
      </c>
    </row>
    <row r="1124" spans="1:19" ht="15" hidden="1">
      <c r="A1124" t="s">
        <v>947</v>
      </c>
      <c r="B1124" s="7" t="s">
        <v>119</v>
      </c>
      <c r="I1124">
        <v>1759.72</v>
      </c>
      <c r="J1124">
        <v>0</v>
      </c>
      <c r="K1124">
        <v>158.37</v>
      </c>
      <c r="L1124">
        <v>158.37</v>
      </c>
      <c r="Q1124">
        <v>316.74</v>
      </c>
      <c r="R1124" t="s">
        <v>213</v>
      </c>
      <c r="S1124" t="s">
        <v>946</v>
      </c>
    </row>
    <row r="1125" spans="1:19" ht="15" hidden="1">
      <c r="A1125" t="s">
        <v>947</v>
      </c>
      <c r="B1125" s="7" t="s">
        <v>210</v>
      </c>
      <c r="I1125">
        <v>1410.44</v>
      </c>
      <c r="J1125">
        <v>0</v>
      </c>
      <c r="K1125">
        <v>126.94</v>
      </c>
      <c r="L1125">
        <v>126.94</v>
      </c>
      <c r="Q1125">
        <v>253.88</v>
      </c>
      <c r="R1125" t="s">
        <v>213</v>
      </c>
      <c r="S1125" t="s">
        <v>946</v>
      </c>
    </row>
    <row r="1126" spans="1:19" ht="60" hidden="1">
      <c r="A1126" s="1" t="s">
        <v>1428</v>
      </c>
      <c r="B1126" s="2" t="s">
        <v>0</v>
      </c>
      <c r="C1126" s="2">
        <v>208041295</v>
      </c>
      <c r="D1126" s="2" t="s">
        <v>1</v>
      </c>
      <c r="E1126" s="2" t="s">
        <v>2</v>
      </c>
      <c r="F1126" s="3">
        <v>45349</v>
      </c>
      <c r="G1126" s="2" t="s">
        <v>1170</v>
      </c>
      <c r="H1126" s="2">
        <v>998631</v>
      </c>
      <c r="I1126" s="2">
        <v>2822.85</v>
      </c>
      <c r="K1126" s="2">
        <v>254.06</v>
      </c>
      <c r="L1126" s="2">
        <v>254.06</v>
      </c>
      <c r="Q1126" s="2">
        <v>143888</v>
      </c>
      <c r="R1126" t="s">
        <v>4</v>
      </c>
      <c r="S1126" t="s">
        <v>945</v>
      </c>
    </row>
    <row r="1127" spans="1:19" ht="72" hidden="1">
      <c r="A1127" s="1" t="s">
        <v>1428</v>
      </c>
      <c r="B1127" s="2" t="s">
        <v>190</v>
      </c>
      <c r="C1127" s="2">
        <v>730012101</v>
      </c>
      <c r="D1127" s="2" t="s">
        <v>655</v>
      </c>
      <c r="E1127" s="2" t="s">
        <v>656</v>
      </c>
      <c r="F1127" s="3">
        <v>45371</v>
      </c>
      <c r="G1127" s="2" t="s">
        <v>1171</v>
      </c>
      <c r="H1127" s="2">
        <v>998631</v>
      </c>
      <c r="I1127" s="2">
        <v>9562.5</v>
      </c>
      <c r="K1127" s="2">
        <v>860.63</v>
      </c>
      <c r="L1127" s="2">
        <v>860.63</v>
      </c>
      <c r="Q1127" s="2">
        <v>280818</v>
      </c>
      <c r="R1127" t="s">
        <v>4</v>
      </c>
      <c r="S1127" t="s">
        <v>945</v>
      </c>
    </row>
    <row r="1128" spans="1:19" ht="72" hidden="1">
      <c r="A1128" s="1" t="s">
        <v>1428</v>
      </c>
      <c r="B1128" s="2" t="s">
        <v>190</v>
      </c>
      <c r="C1128" s="2">
        <v>730012628</v>
      </c>
      <c r="D1128" s="2" t="s">
        <v>655</v>
      </c>
      <c r="E1128" s="2" t="s">
        <v>656</v>
      </c>
      <c r="F1128" s="3">
        <v>45335</v>
      </c>
      <c r="G1128" s="2" t="s">
        <v>1172</v>
      </c>
      <c r="H1128" s="2">
        <v>998631</v>
      </c>
      <c r="I1128" s="2">
        <v>11660.13</v>
      </c>
      <c r="K1128" s="2">
        <v>1049.4100000000001</v>
      </c>
      <c r="L1128" s="2">
        <v>1049.4100000000001</v>
      </c>
      <c r="Q1128" s="2">
        <v>64301</v>
      </c>
      <c r="R1128" t="s">
        <v>4</v>
      </c>
      <c r="S1128" t="s">
        <v>945</v>
      </c>
    </row>
    <row r="1129" spans="1:19" ht="24" hidden="1">
      <c r="A1129" s="1" t="s">
        <v>1428</v>
      </c>
      <c r="B1129" s="2" t="s">
        <v>190</v>
      </c>
      <c r="C1129" s="2">
        <v>100001524</v>
      </c>
      <c r="D1129" s="2" t="s">
        <v>191</v>
      </c>
      <c r="E1129" s="2" t="s">
        <v>308</v>
      </c>
      <c r="F1129" s="3">
        <v>45398</v>
      </c>
      <c r="G1129" s="2" t="s">
        <v>1173</v>
      </c>
      <c r="H1129" s="2">
        <v>998631</v>
      </c>
      <c r="I1129" s="2">
        <v>4810.32</v>
      </c>
      <c r="K1129" s="2">
        <v>432.93</v>
      </c>
      <c r="L1129" s="2">
        <v>432.93</v>
      </c>
      <c r="Q1129" s="2">
        <v>5092</v>
      </c>
      <c r="R1129" t="s">
        <v>4</v>
      </c>
      <c r="S1129" t="s">
        <v>945</v>
      </c>
    </row>
    <row r="1130" spans="1:19" ht="36" hidden="1">
      <c r="A1130" s="1" t="s">
        <v>1428</v>
      </c>
      <c r="B1130" s="2" t="s">
        <v>5</v>
      </c>
      <c r="C1130" s="2">
        <v>105008650</v>
      </c>
      <c r="D1130" s="2" t="s">
        <v>6</v>
      </c>
      <c r="E1130" s="2" t="s">
        <v>7</v>
      </c>
      <c r="F1130" s="3">
        <v>45362</v>
      </c>
      <c r="G1130" s="2" t="s">
        <v>1174</v>
      </c>
      <c r="H1130" s="2">
        <v>998631</v>
      </c>
      <c r="I1130" s="2">
        <v>10988.46</v>
      </c>
      <c r="K1130" s="2">
        <v>988.96</v>
      </c>
      <c r="L1130" s="2">
        <v>988.96</v>
      </c>
      <c r="Q1130" s="2">
        <v>199726</v>
      </c>
      <c r="R1130" t="s">
        <v>4</v>
      </c>
      <c r="S1130" t="s">
        <v>945</v>
      </c>
    </row>
    <row r="1131" spans="1:19" ht="48" hidden="1">
      <c r="A1131" s="1" t="s">
        <v>1428</v>
      </c>
      <c r="B1131" s="2" t="s">
        <v>5</v>
      </c>
      <c r="C1131" s="2">
        <v>1210021543</v>
      </c>
      <c r="D1131" s="2" t="s">
        <v>319</v>
      </c>
      <c r="E1131" s="2" t="s">
        <v>317</v>
      </c>
      <c r="F1131" s="3">
        <v>45354</v>
      </c>
      <c r="G1131" s="2" t="s">
        <v>1175</v>
      </c>
      <c r="H1131" s="2">
        <v>998631</v>
      </c>
      <c r="I1131" s="2">
        <v>282.13</v>
      </c>
      <c r="K1131" s="2">
        <v>25.39</v>
      </c>
      <c r="L1131" s="2">
        <v>25.39</v>
      </c>
      <c r="Q1131" s="2">
        <v>333</v>
      </c>
      <c r="R1131" t="s">
        <v>4</v>
      </c>
      <c r="S1131" t="s">
        <v>945</v>
      </c>
    </row>
    <row r="1132" spans="1:19" ht="36" hidden="1">
      <c r="A1132" s="1" t="s">
        <v>1428</v>
      </c>
      <c r="B1132" s="2" t="s">
        <v>5</v>
      </c>
      <c r="C1132" s="2">
        <v>1210021554</v>
      </c>
      <c r="D1132" s="2" t="s">
        <v>316</v>
      </c>
      <c r="E1132" s="2" t="s">
        <v>317</v>
      </c>
      <c r="F1132" s="3">
        <v>45366</v>
      </c>
      <c r="G1132" s="2" t="s">
        <v>1176</v>
      </c>
      <c r="H1132" s="2">
        <v>998631</v>
      </c>
      <c r="I1132" s="2">
        <v>457.16</v>
      </c>
      <c r="K1132" s="2">
        <v>41.14</v>
      </c>
      <c r="L1132" s="2">
        <v>41.14</v>
      </c>
      <c r="Q1132" s="2">
        <v>539</v>
      </c>
      <c r="R1132" t="s">
        <v>4</v>
      </c>
      <c r="S1132" t="s">
        <v>945</v>
      </c>
    </row>
    <row r="1133" spans="1:19" ht="24" hidden="1">
      <c r="A1133" s="1" t="s">
        <v>1428</v>
      </c>
      <c r="B1133" s="2" t="s">
        <v>5</v>
      </c>
      <c r="C1133" s="2">
        <v>123001457</v>
      </c>
      <c r="D1133" s="2" t="s">
        <v>835</v>
      </c>
      <c r="E1133" s="2" t="s">
        <v>836</v>
      </c>
      <c r="F1133" s="3">
        <v>45366</v>
      </c>
      <c r="G1133" s="2" t="s">
        <v>1177</v>
      </c>
      <c r="H1133" s="2">
        <v>998631</v>
      </c>
      <c r="I1133" s="2">
        <v>11451.29</v>
      </c>
      <c r="K1133" s="2">
        <v>1030.6199999999999</v>
      </c>
      <c r="L1133" s="2">
        <v>1030.6199999999999</v>
      </c>
      <c r="Q1133" s="2">
        <v>396041</v>
      </c>
      <c r="R1133" t="s">
        <v>4</v>
      </c>
      <c r="S1133" t="s">
        <v>945</v>
      </c>
    </row>
    <row r="1134" spans="1:19" ht="36" hidden="1">
      <c r="A1134" s="1" t="s">
        <v>1428</v>
      </c>
      <c r="B1134" s="2" t="s">
        <v>5</v>
      </c>
      <c r="C1134" s="2">
        <v>139001610</v>
      </c>
      <c r="D1134" s="2" t="s">
        <v>518</v>
      </c>
      <c r="E1134" s="2" t="s">
        <v>519</v>
      </c>
      <c r="F1134" s="3">
        <v>45363</v>
      </c>
      <c r="G1134" s="2" t="s">
        <v>1178</v>
      </c>
      <c r="H1134" s="2">
        <v>998631</v>
      </c>
      <c r="I1134" s="2">
        <v>5534.78</v>
      </c>
      <c r="K1134" s="2">
        <v>498.13</v>
      </c>
      <c r="L1134" s="2">
        <v>498.13</v>
      </c>
      <c r="Q1134" s="2">
        <v>89682</v>
      </c>
      <c r="R1134" t="s">
        <v>4</v>
      </c>
      <c r="S1134" t="s">
        <v>945</v>
      </c>
    </row>
    <row r="1135" spans="1:19" ht="48" hidden="1">
      <c r="A1135" s="1" t="s">
        <v>1428</v>
      </c>
      <c r="B1135" s="2" t="s">
        <v>5</v>
      </c>
      <c r="C1135" s="2">
        <v>150022797</v>
      </c>
      <c r="D1135" s="2" t="s">
        <v>960</v>
      </c>
      <c r="E1135" s="2" t="s">
        <v>961</v>
      </c>
      <c r="F1135" s="3">
        <v>45362</v>
      </c>
      <c r="G1135" s="2" t="s">
        <v>1179</v>
      </c>
      <c r="H1135" s="2">
        <v>998631</v>
      </c>
      <c r="I1135" s="2">
        <v>7885.01</v>
      </c>
      <c r="K1135" s="2">
        <v>709.65</v>
      </c>
      <c r="L1135" s="2">
        <v>709.65</v>
      </c>
      <c r="Q1135" s="2">
        <v>24503</v>
      </c>
      <c r="R1135" t="s">
        <v>4</v>
      </c>
      <c r="S1135" t="s">
        <v>945</v>
      </c>
    </row>
    <row r="1136" spans="1:19" ht="36" hidden="1">
      <c r="A1136" s="1" t="s">
        <v>1428</v>
      </c>
      <c r="B1136" s="2" t="s">
        <v>5</v>
      </c>
      <c r="C1136" s="2">
        <v>1500231186</v>
      </c>
      <c r="D1136" s="2" t="s">
        <v>963</v>
      </c>
      <c r="E1136" s="2" t="s">
        <v>964</v>
      </c>
      <c r="F1136" s="3">
        <v>45370</v>
      </c>
      <c r="G1136" s="2" t="s">
        <v>1180</v>
      </c>
      <c r="H1136" s="2">
        <v>998631</v>
      </c>
      <c r="I1136" s="2">
        <v>10590.66</v>
      </c>
      <c r="K1136" s="2">
        <v>953.16</v>
      </c>
      <c r="L1136" s="2">
        <v>953.16</v>
      </c>
      <c r="Q1136" s="2">
        <v>197884</v>
      </c>
      <c r="R1136" t="s">
        <v>4</v>
      </c>
      <c r="S1136" t="s">
        <v>945</v>
      </c>
    </row>
    <row r="1137" spans="1:19" ht="24" hidden="1">
      <c r="A1137" s="1" t="s">
        <v>1428</v>
      </c>
      <c r="B1137" s="2" t="s">
        <v>5</v>
      </c>
      <c r="C1137" s="2">
        <v>174003188</v>
      </c>
      <c r="D1137" s="2" t="s">
        <v>966</v>
      </c>
      <c r="E1137" s="2" t="s">
        <v>967</v>
      </c>
      <c r="F1137" s="3">
        <v>45370</v>
      </c>
      <c r="G1137" s="2" t="s">
        <v>1181</v>
      </c>
      <c r="H1137" s="2">
        <v>998631</v>
      </c>
      <c r="I1137" s="2">
        <v>10957.86</v>
      </c>
      <c r="K1137" s="2">
        <v>986.21</v>
      </c>
      <c r="L1137" s="2">
        <v>986.21</v>
      </c>
      <c r="Q1137" s="2">
        <v>420217</v>
      </c>
      <c r="R1137" t="s">
        <v>4</v>
      </c>
      <c r="S1137" t="s">
        <v>945</v>
      </c>
    </row>
    <row r="1138" spans="1:19" ht="60" hidden="1">
      <c r="A1138" s="1" t="s">
        <v>1428</v>
      </c>
      <c r="B1138" s="2" t="s">
        <v>5</v>
      </c>
      <c r="C1138" s="2">
        <v>1740061608</v>
      </c>
      <c r="D1138" s="2" t="s">
        <v>969</v>
      </c>
      <c r="E1138" s="2" t="s">
        <v>970</v>
      </c>
      <c r="F1138" s="3">
        <v>45370</v>
      </c>
      <c r="G1138" s="2" t="s">
        <v>1182</v>
      </c>
      <c r="H1138" s="2">
        <v>998631</v>
      </c>
      <c r="I1138" s="2">
        <v>286.41000000000003</v>
      </c>
      <c r="K1138" s="2">
        <v>25.78</v>
      </c>
      <c r="L1138" s="2">
        <v>25.78</v>
      </c>
      <c r="Q1138" s="2">
        <v>396983</v>
      </c>
      <c r="R1138" t="s">
        <v>4</v>
      </c>
      <c r="S1138" t="s">
        <v>945</v>
      </c>
    </row>
    <row r="1139" spans="1:19" ht="60">
      <c r="A1139" s="1" t="s">
        <v>1428</v>
      </c>
      <c r="B1139" s="2" t="s">
        <v>192</v>
      </c>
      <c r="C1139" s="2">
        <v>2810021844</v>
      </c>
      <c r="D1139" s="2" t="s">
        <v>972</v>
      </c>
      <c r="E1139" s="2" t="s">
        <v>973</v>
      </c>
      <c r="F1139" s="3">
        <v>45365</v>
      </c>
      <c r="G1139" s="2" t="s">
        <v>1183</v>
      </c>
      <c r="H1139" s="2">
        <v>998631</v>
      </c>
      <c r="I1139" s="2">
        <v>10757.43</v>
      </c>
      <c r="K1139" s="2">
        <v>968.17</v>
      </c>
      <c r="L1139" s="2">
        <v>968.17</v>
      </c>
      <c r="Q1139" s="2">
        <v>48260</v>
      </c>
      <c r="R1139" t="s">
        <v>4</v>
      </c>
      <c r="S1139" t="s">
        <v>945</v>
      </c>
    </row>
    <row r="1140" spans="1:19" ht="36">
      <c r="A1140" s="1" t="s">
        <v>1428</v>
      </c>
      <c r="B1140" s="2" t="s">
        <v>192</v>
      </c>
      <c r="C1140" s="2">
        <v>2810022335</v>
      </c>
      <c r="D1140" s="2" t="s">
        <v>975</v>
      </c>
      <c r="E1140" s="2" t="s">
        <v>976</v>
      </c>
      <c r="F1140" s="3">
        <v>45366</v>
      </c>
      <c r="G1140" s="2" t="s">
        <v>1184</v>
      </c>
      <c r="H1140" s="2">
        <v>998631</v>
      </c>
      <c r="I1140" s="2">
        <v>12090.83</v>
      </c>
      <c r="K1140" s="2">
        <v>1088.17</v>
      </c>
      <c r="L1140" s="2">
        <v>1088.17</v>
      </c>
      <c r="Q1140" s="2">
        <v>132551</v>
      </c>
      <c r="R1140" t="s">
        <v>4</v>
      </c>
      <c r="S1140" t="s">
        <v>945</v>
      </c>
    </row>
    <row r="1141" spans="1:19" ht="36" hidden="1">
      <c r="A1141" s="1" t="s">
        <v>1428</v>
      </c>
      <c r="B1141" s="2" t="s">
        <v>9</v>
      </c>
      <c r="C1141" s="2">
        <v>3030032080</v>
      </c>
      <c r="D1141" s="2" t="s">
        <v>745</v>
      </c>
      <c r="E1141" s="2" t="s">
        <v>746</v>
      </c>
      <c r="F1141" s="3">
        <v>45369</v>
      </c>
      <c r="G1141" s="2" t="s">
        <v>1185</v>
      </c>
      <c r="H1141" s="2">
        <v>998631</v>
      </c>
      <c r="I1141" s="2">
        <v>8636.85</v>
      </c>
      <c r="K1141" s="2">
        <v>777.32</v>
      </c>
      <c r="L1141" s="2">
        <v>777.32</v>
      </c>
      <c r="Q1141" s="2">
        <v>348182</v>
      </c>
      <c r="R1141" t="s">
        <v>4</v>
      </c>
      <c r="S1141" t="s">
        <v>945</v>
      </c>
    </row>
    <row r="1142" spans="1:19" ht="48" hidden="1">
      <c r="A1142" s="1" t="s">
        <v>1428</v>
      </c>
      <c r="B1142" s="2" t="s">
        <v>9</v>
      </c>
      <c r="C1142" s="2">
        <v>304002695</v>
      </c>
      <c r="D1142" s="2" t="s">
        <v>979</v>
      </c>
      <c r="E1142" s="2" t="s">
        <v>980</v>
      </c>
      <c r="F1142" s="3">
        <v>45369</v>
      </c>
      <c r="G1142" s="2" t="s">
        <v>1186</v>
      </c>
      <c r="H1142" s="2">
        <v>998631</v>
      </c>
      <c r="I1142" s="2">
        <v>11200.37</v>
      </c>
      <c r="K1142" s="2">
        <v>1008.03</v>
      </c>
      <c r="L1142" s="2">
        <v>1008.03</v>
      </c>
      <c r="Q1142" s="2">
        <v>144249</v>
      </c>
      <c r="R1142" t="s">
        <v>4</v>
      </c>
      <c r="S1142" t="s">
        <v>945</v>
      </c>
    </row>
    <row r="1143" spans="1:19" ht="36" hidden="1">
      <c r="A1143" s="1" t="s">
        <v>1428</v>
      </c>
      <c r="B1143" s="2" t="s">
        <v>9</v>
      </c>
      <c r="C1143" s="2">
        <v>306003641</v>
      </c>
      <c r="D1143" s="2" t="s">
        <v>982</v>
      </c>
      <c r="E1143" s="2" t="s">
        <v>983</v>
      </c>
      <c r="F1143" s="3">
        <v>45369</v>
      </c>
      <c r="G1143" s="2" t="s">
        <v>1187</v>
      </c>
      <c r="H1143" s="2">
        <v>998631</v>
      </c>
      <c r="I1143" s="2">
        <v>10104.89</v>
      </c>
      <c r="K1143" s="2">
        <v>909.44</v>
      </c>
      <c r="L1143" s="2">
        <v>909.44</v>
      </c>
      <c r="Q1143" s="2">
        <v>145132</v>
      </c>
      <c r="R1143" t="s">
        <v>4</v>
      </c>
      <c r="S1143" t="s">
        <v>945</v>
      </c>
    </row>
    <row r="1144" spans="1:19" ht="48" hidden="1">
      <c r="A1144" s="1" t="s">
        <v>1428</v>
      </c>
      <c r="B1144" s="2" t="s">
        <v>9</v>
      </c>
      <c r="C1144" s="2">
        <v>315005580</v>
      </c>
      <c r="D1144" s="2" t="s">
        <v>10</v>
      </c>
      <c r="E1144" s="2" t="s">
        <v>11</v>
      </c>
      <c r="F1144" s="3">
        <v>45362</v>
      </c>
      <c r="G1144" s="2" t="s">
        <v>1188</v>
      </c>
      <c r="H1144" s="2">
        <v>998631</v>
      </c>
      <c r="I1144" s="2">
        <v>4651.97</v>
      </c>
      <c r="K1144" s="2">
        <v>418.68</v>
      </c>
      <c r="L1144" s="2">
        <v>418.68</v>
      </c>
      <c r="Q1144" s="2">
        <v>42317</v>
      </c>
      <c r="R1144" t="s">
        <v>4</v>
      </c>
      <c r="S1144" t="s">
        <v>945</v>
      </c>
    </row>
    <row r="1145" spans="1:19" ht="48" hidden="1">
      <c r="A1145" s="1" t="s">
        <v>1428</v>
      </c>
      <c r="B1145" s="2" t="s">
        <v>9</v>
      </c>
      <c r="C1145" s="2">
        <v>315005581</v>
      </c>
      <c r="D1145" s="2" t="s">
        <v>10</v>
      </c>
      <c r="E1145" s="2" t="s">
        <v>11</v>
      </c>
      <c r="F1145" s="3">
        <v>45362</v>
      </c>
      <c r="G1145" s="2" t="s">
        <v>1189</v>
      </c>
      <c r="H1145" s="2">
        <v>998631</v>
      </c>
      <c r="I1145" s="2">
        <v>2210.09</v>
      </c>
      <c r="K1145" s="2">
        <v>198.91</v>
      </c>
      <c r="L1145" s="2">
        <v>198.91</v>
      </c>
      <c r="Q1145" s="2">
        <v>7755</v>
      </c>
      <c r="R1145" t="s">
        <v>4</v>
      </c>
      <c r="S1145" t="s">
        <v>945</v>
      </c>
    </row>
    <row r="1146" spans="1:19" ht="36" hidden="1">
      <c r="A1146" s="1" t="s">
        <v>1428</v>
      </c>
      <c r="B1146" s="2" t="s">
        <v>9</v>
      </c>
      <c r="C1146" s="2">
        <v>318003942</v>
      </c>
      <c r="D1146" s="2" t="s">
        <v>841</v>
      </c>
      <c r="E1146" s="2" t="s">
        <v>842</v>
      </c>
      <c r="F1146" s="3">
        <v>45365</v>
      </c>
      <c r="G1146" s="2" t="s">
        <v>1190</v>
      </c>
      <c r="H1146" s="2">
        <v>998631</v>
      </c>
      <c r="I1146" s="2">
        <v>9577.0400000000009</v>
      </c>
      <c r="K1146" s="2">
        <v>861.93</v>
      </c>
      <c r="L1146" s="2">
        <v>861.93</v>
      </c>
      <c r="Q1146" s="2">
        <v>353670</v>
      </c>
      <c r="R1146" t="s">
        <v>4</v>
      </c>
      <c r="S1146" t="s">
        <v>945</v>
      </c>
    </row>
    <row r="1147" spans="1:19" ht="36" hidden="1">
      <c r="A1147" s="1" t="s">
        <v>1428</v>
      </c>
      <c r="B1147" s="2" t="s">
        <v>13</v>
      </c>
      <c r="C1147" s="2">
        <v>240054708</v>
      </c>
      <c r="D1147" s="2" t="s">
        <v>1191</v>
      </c>
      <c r="E1147" s="2" t="s">
        <v>1192</v>
      </c>
      <c r="F1147" s="3">
        <v>45363</v>
      </c>
      <c r="G1147" s="2" t="s">
        <v>1193</v>
      </c>
      <c r="H1147" s="2">
        <v>998631</v>
      </c>
      <c r="I1147" s="2">
        <v>729.05</v>
      </c>
      <c r="K1147" s="2">
        <v>65.61</v>
      </c>
      <c r="L1147" s="2">
        <v>65.61</v>
      </c>
      <c r="Q1147" s="2">
        <v>1086</v>
      </c>
      <c r="R1147" t="s">
        <v>4</v>
      </c>
      <c r="S1147" t="s">
        <v>945</v>
      </c>
    </row>
    <row r="1148" spans="1:19" ht="48" hidden="1">
      <c r="A1148" s="1" t="s">
        <v>1428</v>
      </c>
      <c r="B1148" s="2" t="s">
        <v>13</v>
      </c>
      <c r="C1148" s="2">
        <v>260016849</v>
      </c>
      <c r="D1148" s="2" t="s">
        <v>14</v>
      </c>
      <c r="E1148" s="2" t="s">
        <v>15</v>
      </c>
      <c r="F1148" s="3">
        <v>45366</v>
      </c>
      <c r="G1148" s="2" t="s">
        <v>1194</v>
      </c>
      <c r="H1148" s="2">
        <v>998631</v>
      </c>
      <c r="I1148" s="2">
        <v>10260.18</v>
      </c>
      <c r="K1148" s="2">
        <v>923.42</v>
      </c>
      <c r="L1148" s="2">
        <v>923.42</v>
      </c>
      <c r="Q1148" s="2">
        <v>79381</v>
      </c>
      <c r="R1148" t="s">
        <v>4</v>
      </c>
      <c r="S1148" t="s">
        <v>945</v>
      </c>
    </row>
    <row r="1149" spans="1:19" ht="36" hidden="1">
      <c r="A1149" s="1" t="s">
        <v>1428</v>
      </c>
      <c r="B1149" s="2" t="s">
        <v>13</v>
      </c>
      <c r="C1149" s="2">
        <v>260016952</v>
      </c>
      <c r="D1149" s="2" t="s">
        <v>1195</v>
      </c>
      <c r="E1149" s="2" t="s">
        <v>596</v>
      </c>
      <c r="F1149" s="3">
        <v>45374</v>
      </c>
      <c r="G1149" s="2" t="s">
        <v>1196</v>
      </c>
      <c r="H1149" s="2">
        <v>998631</v>
      </c>
      <c r="I1149" s="2">
        <v>217.57</v>
      </c>
      <c r="K1149" s="2">
        <v>19.579999999999998</v>
      </c>
      <c r="L1149" s="2">
        <v>19.579999999999998</v>
      </c>
      <c r="Q1149" s="2">
        <v>257</v>
      </c>
      <c r="R1149" t="s">
        <v>4</v>
      </c>
      <c r="S1149" t="s">
        <v>945</v>
      </c>
    </row>
    <row r="1150" spans="1:19" ht="24" hidden="1">
      <c r="A1150" s="1" t="s">
        <v>1428</v>
      </c>
      <c r="B1150" s="2" t="s">
        <v>13</v>
      </c>
      <c r="C1150" s="2">
        <v>260016980</v>
      </c>
      <c r="D1150" s="2" t="s">
        <v>595</v>
      </c>
      <c r="E1150" s="2" t="s">
        <v>596</v>
      </c>
      <c r="F1150" s="3">
        <v>45348</v>
      </c>
      <c r="G1150" s="2" t="s">
        <v>1197</v>
      </c>
      <c r="H1150" s="2">
        <v>998631</v>
      </c>
      <c r="I1150" s="2">
        <v>376.38</v>
      </c>
      <c r="K1150" s="2">
        <v>33.869999999999997</v>
      </c>
      <c r="L1150" s="2">
        <v>33.869999999999997</v>
      </c>
      <c r="Q1150" s="2">
        <v>444</v>
      </c>
      <c r="R1150" t="s">
        <v>4</v>
      </c>
      <c r="S1150" t="s">
        <v>945</v>
      </c>
    </row>
    <row r="1151" spans="1:19" ht="24" hidden="1">
      <c r="A1151" s="1" t="s">
        <v>1428</v>
      </c>
      <c r="B1151" s="2" t="s">
        <v>13</v>
      </c>
      <c r="C1151" s="2">
        <v>260016987</v>
      </c>
      <c r="D1151" s="2" t="s">
        <v>595</v>
      </c>
      <c r="E1151" s="2" t="s">
        <v>596</v>
      </c>
      <c r="F1151" s="3">
        <v>45346</v>
      </c>
      <c r="G1151" s="2" t="s">
        <v>1198</v>
      </c>
      <c r="H1151" s="2">
        <v>998631</v>
      </c>
      <c r="I1151" s="2">
        <v>376.38</v>
      </c>
      <c r="K1151" s="2">
        <v>33.869999999999997</v>
      </c>
      <c r="L1151" s="2">
        <v>33.869999999999997</v>
      </c>
      <c r="Q1151" s="2">
        <v>710</v>
      </c>
      <c r="R1151" t="s">
        <v>4</v>
      </c>
      <c r="S1151" t="s">
        <v>945</v>
      </c>
    </row>
    <row r="1152" spans="1:19" ht="72" hidden="1">
      <c r="A1152" s="1" t="s">
        <v>1428</v>
      </c>
      <c r="B1152" s="2" t="s">
        <v>13</v>
      </c>
      <c r="C1152" s="2">
        <v>260016997</v>
      </c>
      <c r="D1152" s="2" t="s">
        <v>1199</v>
      </c>
      <c r="E1152" s="2" t="s">
        <v>596</v>
      </c>
      <c r="F1152" s="2"/>
      <c r="G1152" s="2"/>
      <c r="H1152" s="2">
        <v>998631</v>
      </c>
      <c r="I1152" s="2">
        <v>74.05</v>
      </c>
      <c r="K1152" s="2">
        <v>6.66</v>
      </c>
      <c r="L1152" s="2">
        <v>6.66</v>
      </c>
      <c r="Q1152" s="2">
        <v>0</v>
      </c>
      <c r="R1152" t="s">
        <v>4</v>
      </c>
      <c r="S1152" t="s">
        <v>945</v>
      </c>
    </row>
    <row r="1153" spans="1:19" ht="72" hidden="1">
      <c r="A1153" s="1" t="s">
        <v>1428</v>
      </c>
      <c r="B1153" s="2" t="s">
        <v>13</v>
      </c>
      <c r="C1153" s="2">
        <v>260016998</v>
      </c>
      <c r="D1153" s="2" t="s">
        <v>1200</v>
      </c>
      <c r="E1153" s="2" t="s">
        <v>596</v>
      </c>
      <c r="F1153" s="2"/>
      <c r="G1153" s="2"/>
      <c r="H1153" s="2">
        <v>998631</v>
      </c>
      <c r="I1153" s="2">
        <v>55.39</v>
      </c>
      <c r="K1153" s="2">
        <v>4.99</v>
      </c>
      <c r="L1153" s="2">
        <v>4.99</v>
      </c>
      <c r="Q1153" s="2">
        <v>0</v>
      </c>
      <c r="R1153" t="s">
        <v>4</v>
      </c>
      <c r="S1153" t="s">
        <v>945</v>
      </c>
    </row>
    <row r="1154" spans="1:19" ht="48" hidden="1">
      <c r="A1154" s="1" t="s">
        <v>1428</v>
      </c>
      <c r="B1154" s="2" t="s">
        <v>13</v>
      </c>
      <c r="C1154" s="2">
        <v>280031864</v>
      </c>
      <c r="D1154" s="2" t="s">
        <v>1201</v>
      </c>
      <c r="E1154" s="2" t="s">
        <v>1202</v>
      </c>
      <c r="F1154" s="3">
        <v>45353</v>
      </c>
      <c r="G1154" s="2" t="s">
        <v>1203</v>
      </c>
      <c r="H1154" s="2">
        <v>998631</v>
      </c>
      <c r="I1154" s="2">
        <v>5397.84</v>
      </c>
      <c r="K1154" s="2">
        <v>485.81</v>
      </c>
      <c r="L1154" s="2">
        <v>485.81</v>
      </c>
      <c r="Q1154" s="2">
        <v>143304</v>
      </c>
      <c r="R1154" t="s">
        <v>4</v>
      </c>
      <c r="S1154" t="s">
        <v>945</v>
      </c>
    </row>
    <row r="1155" spans="1:19" ht="24" hidden="1">
      <c r="A1155" s="1" t="s">
        <v>1428</v>
      </c>
      <c r="B1155" s="2" t="s">
        <v>13</v>
      </c>
      <c r="C1155" s="2">
        <v>620021346</v>
      </c>
      <c r="D1155" s="2" t="s">
        <v>751</v>
      </c>
      <c r="E1155" s="2" t="s">
        <v>752</v>
      </c>
      <c r="F1155" s="3">
        <v>45369</v>
      </c>
      <c r="G1155" s="2" t="s">
        <v>1204</v>
      </c>
      <c r="H1155" s="2">
        <v>998631</v>
      </c>
      <c r="I1155" s="2">
        <v>6586.65</v>
      </c>
      <c r="K1155" s="2">
        <v>592.79999999999995</v>
      </c>
      <c r="L1155" s="2">
        <v>592.79999999999995</v>
      </c>
      <c r="Q1155" s="2">
        <v>162196</v>
      </c>
      <c r="R1155" t="s">
        <v>4</v>
      </c>
      <c r="S1155" t="s">
        <v>945</v>
      </c>
    </row>
    <row r="1156" spans="1:19" ht="36" hidden="1">
      <c r="A1156" s="1" t="s">
        <v>1428</v>
      </c>
      <c r="B1156" s="2" t="s">
        <v>25</v>
      </c>
      <c r="C1156" s="2">
        <v>166008270</v>
      </c>
      <c r="D1156" s="2" t="s">
        <v>26</v>
      </c>
      <c r="E1156" s="2" t="s">
        <v>27</v>
      </c>
      <c r="F1156" s="3">
        <v>45359</v>
      </c>
      <c r="G1156" s="2" t="s">
        <v>1205</v>
      </c>
      <c r="H1156" s="2">
        <v>998631</v>
      </c>
      <c r="I1156" s="2">
        <v>7807.59</v>
      </c>
      <c r="K1156" s="2">
        <v>702.68</v>
      </c>
      <c r="L1156" s="2">
        <v>702.68</v>
      </c>
      <c r="Q1156" s="2">
        <v>194403</v>
      </c>
      <c r="R1156" t="s">
        <v>4</v>
      </c>
      <c r="S1156" t="s">
        <v>945</v>
      </c>
    </row>
    <row r="1157" spans="1:19" ht="36" hidden="1">
      <c r="A1157" s="1" t="s">
        <v>1428</v>
      </c>
      <c r="B1157" s="2" t="s">
        <v>25</v>
      </c>
      <c r="C1157" s="2">
        <v>1710061725</v>
      </c>
      <c r="D1157" s="2" t="s">
        <v>29</v>
      </c>
      <c r="E1157" s="2" t="s">
        <v>30</v>
      </c>
      <c r="F1157" s="3">
        <v>45367</v>
      </c>
      <c r="G1157" s="2" t="s">
        <v>1206</v>
      </c>
      <c r="H1157" s="2">
        <v>998631</v>
      </c>
      <c r="I1157" s="2">
        <v>8833.4599999999991</v>
      </c>
      <c r="K1157" s="2">
        <v>795.01</v>
      </c>
      <c r="L1157" s="2">
        <v>795.01</v>
      </c>
      <c r="Q1157" s="2">
        <v>87935</v>
      </c>
      <c r="R1157" t="s">
        <v>4</v>
      </c>
      <c r="S1157" t="s">
        <v>945</v>
      </c>
    </row>
    <row r="1158" spans="1:19" ht="36" hidden="1">
      <c r="A1158" s="1" t="s">
        <v>1428</v>
      </c>
      <c r="B1158" s="2" t="s">
        <v>25</v>
      </c>
      <c r="C1158" s="2">
        <v>2030112901</v>
      </c>
      <c r="D1158" s="2" t="s">
        <v>327</v>
      </c>
      <c r="E1158" s="2" t="s">
        <v>328</v>
      </c>
      <c r="F1158" s="3">
        <v>45362</v>
      </c>
      <c r="G1158" s="2" t="s">
        <v>1207</v>
      </c>
      <c r="H1158" s="2">
        <v>998631</v>
      </c>
      <c r="I1158" s="2">
        <v>6188.85</v>
      </c>
      <c r="K1158" s="2">
        <v>557</v>
      </c>
      <c r="L1158" s="2">
        <v>557</v>
      </c>
      <c r="Q1158" s="2">
        <v>153898</v>
      </c>
      <c r="R1158" t="s">
        <v>4</v>
      </c>
      <c r="S1158" t="s">
        <v>945</v>
      </c>
    </row>
    <row r="1159" spans="1:19" ht="36" hidden="1">
      <c r="A1159" s="1" t="s">
        <v>1428</v>
      </c>
      <c r="B1159" s="2" t="s">
        <v>25</v>
      </c>
      <c r="C1159" s="2">
        <v>2140022347</v>
      </c>
      <c r="D1159" s="2" t="s">
        <v>670</v>
      </c>
      <c r="E1159" s="2" t="s">
        <v>671</v>
      </c>
      <c r="F1159" s="3">
        <v>45362</v>
      </c>
      <c r="G1159" s="2" t="s">
        <v>1208</v>
      </c>
      <c r="H1159" s="2">
        <v>998631</v>
      </c>
      <c r="I1159" s="2">
        <v>10757.43</v>
      </c>
      <c r="K1159" s="2">
        <v>968.17</v>
      </c>
      <c r="L1159" s="2">
        <v>968.17</v>
      </c>
      <c r="Q1159" s="2">
        <v>368652</v>
      </c>
      <c r="R1159" t="s">
        <v>4</v>
      </c>
      <c r="S1159" t="s">
        <v>945</v>
      </c>
    </row>
    <row r="1160" spans="1:19" ht="36" hidden="1">
      <c r="A1160" s="1" t="s">
        <v>1428</v>
      </c>
      <c r="B1160" s="2" t="s">
        <v>32</v>
      </c>
      <c r="C1160" s="2">
        <v>810011383</v>
      </c>
      <c r="D1160" s="2" t="s">
        <v>39</v>
      </c>
      <c r="E1160" s="2" t="s">
        <v>40</v>
      </c>
      <c r="F1160" s="3">
        <v>45369</v>
      </c>
      <c r="G1160" s="2" t="s">
        <v>1209</v>
      </c>
      <c r="H1160" s="2">
        <v>998631</v>
      </c>
      <c r="I1160" s="2">
        <v>10306.08</v>
      </c>
      <c r="K1160" s="2">
        <v>927.55</v>
      </c>
      <c r="L1160" s="2">
        <v>927.55</v>
      </c>
      <c r="Q1160" s="2">
        <v>100249</v>
      </c>
      <c r="R1160" t="s">
        <v>4</v>
      </c>
      <c r="S1160" t="s">
        <v>945</v>
      </c>
    </row>
    <row r="1161" spans="1:19" ht="36" hidden="1">
      <c r="A1161" s="1" t="s">
        <v>1428</v>
      </c>
      <c r="B1161" s="2" t="s">
        <v>32</v>
      </c>
      <c r="C1161" s="2">
        <v>870031644</v>
      </c>
      <c r="D1161" s="2" t="s">
        <v>761</v>
      </c>
      <c r="E1161" s="2" t="s">
        <v>762</v>
      </c>
      <c r="F1161" s="3">
        <v>45362</v>
      </c>
      <c r="G1161" s="2" t="s">
        <v>1210</v>
      </c>
      <c r="H1161" s="2">
        <v>998631</v>
      </c>
      <c r="I1161" s="2">
        <v>9144.81</v>
      </c>
      <c r="K1161" s="2">
        <v>823.03</v>
      </c>
      <c r="L1161" s="2">
        <v>823.03</v>
      </c>
      <c r="Q1161" s="2">
        <v>53730</v>
      </c>
      <c r="R1161" t="s">
        <v>4</v>
      </c>
      <c r="S1161" t="s">
        <v>945</v>
      </c>
    </row>
    <row r="1162" spans="1:19" ht="36" hidden="1">
      <c r="A1162" s="1" t="s">
        <v>1428</v>
      </c>
      <c r="B1162" s="2" t="s">
        <v>32</v>
      </c>
      <c r="C1162" s="2">
        <v>890082772</v>
      </c>
      <c r="D1162" s="2" t="s">
        <v>42</v>
      </c>
      <c r="E1162" s="2" t="s">
        <v>43</v>
      </c>
      <c r="F1162" s="3">
        <v>45370</v>
      </c>
      <c r="G1162" s="2" t="s">
        <v>1211</v>
      </c>
      <c r="H1162" s="2">
        <v>998631</v>
      </c>
      <c r="I1162" s="2">
        <v>10957.86</v>
      </c>
      <c r="K1162" s="2">
        <v>986.21</v>
      </c>
      <c r="L1162" s="2">
        <v>986.21</v>
      </c>
      <c r="Q1162" s="2">
        <v>211941</v>
      </c>
      <c r="R1162" t="s">
        <v>4</v>
      </c>
      <c r="S1162" t="s">
        <v>945</v>
      </c>
    </row>
    <row r="1163" spans="1:19" ht="36" hidden="1">
      <c r="A1163" s="1" t="s">
        <v>1428</v>
      </c>
      <c r="B1163" s="2" t="s">
        <v>32</v>
      </c>
      <c r="C1163" s="2">
        <v>2260031612</v>
      </c>
      <c r="D1163" s="2" t="s">
        <v>1001</v>
      </c>
      <c r="E1163" s="2" t="s">
        <v>1002</v>
      </c>
      <c r="F1163" s="3">
        <v>45369</v>
      </c>
      <c r="G1163" s="2" t="s">
        <v>1212</v>
      </c>
      <c r="H1163" s="2">
        <v>998631</v>
      </c>
      <c r="I1163" s="2">
        <v>6715.17</v>
      </c>
      <c r="K1163" s="2">
        <v>604.37</v>
      </c>
      <c r="L1163" s="2">
        <v>604.37</v>
      </c>
      <c r="Q1163" s="2">
        <v>37406</v>
      </c>
      <c r="R1163" t="s">
        <v>4</v>
      </c>
      <c r="S1163" t="s">
        <v>945</v>
      </c>
    </row>
    <row r="1164" spans="1:19" ht="36" hidden="1">
      <c r="A1164" s="1" t="s">
        <v>1428</v>
      </c>
      <c r="B1164" s="2" t="s">
        <v>32</v>
      </c>
      <c r="C1164" s="2">
        <v>2260032903</v>
      </c>
      <c r="D1164" s="2" t="s">
        <v>1004</v>
      </c>
      <c r="E1164" s="2" t="s">
        <v>1002</v>
      </c>
      <c r="F1164" s="3">
        <v>45369</v>
      </c>
      <c r="G1164" s="2" t="s">
        <v>1213</v>
      </c>
      <c r="H1164" s="2">
        <v>998631</v>
      </c>
      <c r="I1164" s="2">
        <v>10626.62</v>
      </c>
      <c r="K1164" s="2">
        <v>956.4</v>
      </c>
      <c r="L1164" s="2">
        <v>956.4</v>
      </c>
      <c r="Q1164" s="2">
        <v>348553</v>
      </c>
      <c r="R1164" t="s">
        <v>4</v>
      </c>
      <c r="S1164" t="s">
        <v>945</v>
      </c>
    </row>
    <row r="1165" spans="1:19" ht="36" hidden="1">
      <c r="A1165" s="1" t="s">
        <v>1428</v>
      </c>
      <c r="B1165" s="2" t="s">
        <v>32</v>
      </c>
      <c r="C1165" s="2">
        <v>2260041089</v>
      </c>
      <c r="D1165" s="2" t="s">
        <v>1214</v>
      </c>
      <c r="E1165" s="2" t="s">
        <v>1215</v>
      </c>
      <c r="F1165" s="3">
        <v>45369</v>
      </c>
      <c r="G1165" s="2" t="s">
        <v>1216</v>
      </c>
      <c r="H1165" s="2">
        <v>998631</v>
      </c>
      <c r="I1165" s="2">
        <v>5842.31</v>
      </c>
      <c r="K1165" s="2">
        <v>525.80999999999995</v>
      </c>
      <c r="L1165" s="2">
        <v>525.80999999999995</v>
      </c>
      <c r="Q1165" s="2">
        <v>85333</v>
      </c>
      <c r="R1165" t="s">
        <v>4</v>
      </c>
      <c r="S1165" t="s">
        <v>945</v>
      </c>
    </row>
    <row r="1166" spans="1:19" ht="36" hidden="1">
      <c r="A1166" s="1" t="s">
        <v>1428</v>
      </c>
      <c r="B1166" s="2" t="s">
        <v>32</v>
      </c>
      <c r="C1166" s="2">
        <v>227001738</v>
      </c>
      <c r="D1166" s="2" t="s">
        <v>1006</v>
      </c>
      <c r="E1166" s="2" t="s">
        <v>1007</v>
      </c>
      <c r="F1166" s="3">
        <v>45369</v>
      </c>
      <c r="G1166" s="2" t="s">
        <v>1217</v>
      </c>
      <c r="H1166" s="2">
        <v>998631</v>
      </c>
      <c r="I1166" s="2">
        <v>10754.37</v>
      </c>
      <c r="K1166" s="2">
        <v>967.89</v>
      </c>
      <c r="L1166" s="2">
        <v>967.89</v>
      </c>
      <c r="Q1166" s="2">
        <v>371395</v>
      </c>
      <c r="R1166" t="s">
        <v>4</v>
      </c>
      <c r="S1166" t="s">
        <v>945</v>
      </c>
    </row>
    <row r="1167" spans="1:19" ht="36" hidden="1">
      <c r="A1167" s="1" t="s">
        <v>1428</v>
      </c>
      <c r="B1167" s="2" t="s">
        <v>32</v>
      </c>
      <c r="C1167" s="2">
        <v>227003950</v>
      </c>
      <c r="D1167" s="2" t="s">
        <v>867</v>
      </c>
      <c r="E1167" s="2" t="s">
        <v>868</v>
      </c>
      <c r="F1167" s="3">
        <v>45369</v>
      </c>
      <c r="G1167" s="2" t="s">
        <v>1218</v>
      </c>
      <c r="H1167" s="2">
        <v>998631</v>
      </c>
      <c r="I1167" s="2">
        <v>7556.67</v>
      </c>
      <c r="K1167" s="2">
        <v>680.1</v>
      </c>
      <c r="L1167" s="2">
        <v>680.1</v>
      </c>
      <c r="Q1167" s="2">
        <v>246242</v>
      </c>
      <c r="R1167" t="s">
        <v>4</v>
      </c>
      <c r="S1167" t="s">
        <v>945</v>
      </c>
    </row>
    <row r="1168" spans="1:19" ht="36" hidden="1">
      <c r="A1168" s="1" t="s">
        <v>1428</v>
      </c>
      <c r="B1168" s="2" t="s">
        <v>32</v>
      </c>
      <c r="C1168" s="2">
        <v>2300032428</v>
      </c>
      <c r="D1168" s="2" t="s">
        <v>1013</v>
      </c>
      <c r="E1168" s="2" t="s">
        <v>1014</v>
      </c>
      <c r="F1168" s="3">
        <v>45371</v>
      </c>
      <c r="G1168" s="2" t="s">
        <v>1219</v>
      </c>
      <c r="H1168" s="2">
        <v>998631</v>
      </c>
      <c r="I1168" s="2">
        <v>11522.43</v>
      </c>
      <c r="K1168" s="2">
        <v>1037.02</v>
      </c>
      <c r="L1168" s="2">
        <v>1037.02</v>
      </c>
      <c r="Q1168" s="2">
        <v>335243</v>
      </c>
      <c r="R1168" t="s">
        <v>4</v>
      </c>
      <c r="S1168" t="s">
        <v>945</v>
      </c>
    </row>
    <row r="1169" spans="1:19" ht="48" hidden="1">
      <c r="A1169" s="1" t="s">
        <v>1428</v>
      </c>
      <c r="B1169" s="2" t="s">
        <v>32</v>
      </c>
      <c r="C1169" s="2">
        <v>230005933</v>
      </c>
      <c r="D1169" s="2" t="s">
        <v>1019</v>
      </c>
      <c r="E1169" s="2" t="s">
        <v>1020</v>
      </c>
      <c r="F1169" s="3">
        <v>45370</v>
      </c>
      <c r="G1169" s="2" t="s">
        <v>1220</v>
      </c>
      <c r="H1169" s="2">
        <v>998631</v>
      </c>
      <c r="I1169" s="2">
        <v>8945.15</v>
      </c>
      <c r="K1169" s="2">
        <v>805.06</v>
      </c>
      <c r="L1169" s="2">
        <v>805.06</v>
      </c>
      <c r="Q1169" s="2">
        <v>403125</v>
      </c>
      <c r="R1169" t="s">
        <v>4</v>
      </c>
      <c r="S1169" t="s">
        <v>945</v>
      </c>
    </row>
    <row r="1170" spans="1:19" ht="36" hidden="1">
      <c r="A1170" s="1" t="s">
        <v>1428</v>
      </c>
      <c r="B1170" s="2" t="s">
        <v>32</v>
      </c>
      <c r="C1170" s="2">
        <v>2380031450</v>
      </c>
      <c r="D1170" s="2" t="s">
        <v>1022</v>
      </c>
      <c r="E1170" s="2" t="s">
        <v>1023</v>
      </c>
      <c r="F1170" s="3">
        <v>45369</v>
      </c>
      <c r="G1170" s="2" t="s">
        <v>1221</v>
      </c>
      <c r="H1170" s="2">
        <v>998631</v>
      </c>
      <c r="I1170" s="2">
        <v>11163.65</v>
      </c>
      <c r="K1170" s="2">
        <v>1004.73</v>
      </c>
      <c r="L1170" s="2">
        <v>1004.73</v>
      </c>
      <c r="Q1170" s="2">
        <v>246227</v>
      </c>
      <c r="R1170" t="s">
        <v>4</v>
      </c>
      <c r="S1170" t="s">
        <v>945</v>
      </c>
    </row>
    <row r="1171" spans="1:19" ht="36" hidden="1">
      <c r="A1171" s="1" t="s">
        <v>1428</v>
      </c>
      <c r="B1171" s="2" t="s">
        <v>32</v>
      </c>
      <c r="C1171" s="2">
        <v>239004931</v>
      </c>
      <c r="D1171" s="2" t="s">
        <v>864</v>
      </c>
      <c r="E1171" s="2" t="s">
        <v>865</v>
      </c>
      <c r="F1171" s="3">
        <v>45365</v>
      </c>
      <c r="G1171" s="2" t="s">
        <v>1222</v>
      </c>
      <c r="H1171" s="2">
        <v>998631</v>
      </c>
      <c r="I1171" s="2">
        <v>5801.76</v>
      </c>
      <c r="K1171" s="2">
        <v>522.16</v>
      </c>
      <c r="L1171" s="2">
        <v>522.16</v>
      </c>
      <c r="Q1171" s="2">
        <v>199777</v>
      </c>
      <c r="R1171" t="s">
        <v>4</v>
      </c>
      <c r="S1171" t="s">
        <v>945</v>
      </c>
    </row>
    <row r="1172" spans="1:19" ht="36" hidden="1">
      <c r="A1172" s="1" t="s">
        <v>1428</v>
      </c>
      <c r="B1172" s="2" t="s">
        <v>32</v>
      </c>
      <c r="C1172" s="2">
        <v>244004294</v>
      </c>
      <c r="D1172" s="2" t="s">
        <v>33</v>
      </c>
      <c r="E1172" s="2" t="s">
        <v>34</v>
      </c>
      <c r="F1172" s="3">
        <v>45371</v>
      </c>
      <c r="G1172" s="2" t="s">
        <v>1223</v>
      </c>
      <c r="H1172" s="2">
        <v>998631</v>
      </c>
      <c r="I1172" s="2">
        <v>7379.96</v>
      </c>
      <c r="K1172" s="2">
        <v>664.2</v>
      </c>
      <c r="L1172" s="2">
        <v>664.2</v>
      </c>
      <c r="Q1172" s="2">
        <v>92271</v>
      </c>
      <c r="R1172" t="s">
        <v>4</v>
      </c>
      <c r="S1172" t="s">
        <v>945</v>
      </c>
    </row>
    <row r="1173" spans="1:19" ht="36" hidden="1">
      <c r="A1173" s="1" t="s">
        <v>1428</v>
      </c>
      <c r="B1173" s="2" t="s">
        <v>32</v>
      </c>
      <c r="C1173" s="2">
        <v>2450042323</v>
      </c>
      <c r="D1173" s="2" t="s">
        <v>529</v>
      </c>
      <c r="E1173" s="2" t="s">
        <v>530</v>
      </c>
      <c r="F1173" s="3">
        <v>45366</v>
      </c>
      <c r="G1173" s="2" t="s">
        <v>1224</v>
      </c>
      <c r="H1173" s="2">
        <v>998631</v>
      </c>
      <c r="I1173" s="2">
        <v>10733.72</v>
      </c>
      <c r="K1173" s="2">
        <v>966.03</v>
      </c>
      <c r="L1173" s="2">
        <v>966.03</v>
      </c>
      <c r="Q1173" s="2">
        <v>360326</v>
      </c>
      <c r="R1173" t="s">
        <v>4</v>
      </c>
      <c r="S1173" t="s">
        <v>945</v>
      </c>
    </row>
    <row r="1174" spans="1:19" ht="36" hidden="1">
      <c r="A1174" s="1" t="s">
        <v>1428</v>
      </c>
      <c r="B1174" s="2" t="s">
        <v>32</v>
      </c>
      <c r="C1174" s="2">
        <v>2780032473</v>
      </c>
      <c r="D1174" s="2" t="s">
        <v>36</v>
      </c>
      <c r="E1174" s="2" t="s">
        <v>37</v>
      </c>
      <c r="F1174" s="3">
        <v>45370</v>
      </c>
      <c r="G1174" s="2" t="s">
        <v>1225</v>
      </c>
      <c r="H1174" s="2">
        <v>998631</v>
      </c>
      <c r="I1174" s="2">
        <v>10560.83</v>
      </c>
      <c r="K1174" s="2">
        <v>950.47</v>
      </c>
      <c r="L1174" s="2">
        <v>950.47</v>
      </c>
      <c r="Q1174" s="2">
        <v>397054</v>
      </c>
      <c r="R1174" t="s">
        <v>4</v>
      </c>
      <c r="S1174" t="s">
        <v>945</v>
      </c>
    </row>
    <row r="1175" spans="1:19" ht="36" hidden="1">
      <c r="A1175" s="1" t="s">
        <v>1428</v>
      </c>
      <c r="B1175" s="2" t="s">
        <v>32</v>
      </c>
      <c r="C1175" s="2">
        <v>2940022044</v>
      </c>
      <c r="D1175" s="2" t="s">
        <v>332</v>
      </c>
      <c r="E1175" s="2" t="s">
        <v>333</v>
      </c>
      <c r="F1175" s="3">
        <v>45355</v>
      </c>
      <c r="G1175" s="2" t="s">
        <v>1226</v>
      </c>
      <c r="H1175" s="2">
        <v>998631</v>
      </c>
      <c r="I1175" s="2">
        <v>292.54000000000002</v>
      </c>
      <c r="K1175" s="2">
        <v>26.33</v>
      </c>
      <c r="L1175" s="2">
        <v>26.33</v>
      </c>
      <c r="Q1175" s="2">
        <v>345</v>
      </c>
      <c r="R1175" t="s">
        <v>4</v>
      </c>
      <c r="S1175" t="s">
        <v>945</v>
      </c>
    </row>
    <row r="1176" spans="1:19" ht="72">
      <c r="A1176" s="1" t="s">
        <v>1428</v>
      </c>
      <c r="B1176" s="2" t="s">
        <v>192</v>
      </c>
      <c r="C1176" s="2">
        <v>2810022034</v>
      </c>
      <c r="D1176" s="2" t="s">
        <v>1029</v>
      </c>
      <c r="E1176" s="2" t="s">
        <v>1030</v>
      </c>
      <c r="F1176" s="3">
        <v>45367</v>
      </c>
      <c r="G1176" s="2" t="s">
        <v>1227</v>
      </c>
      <c r="H1176" s="2">
        <v>998631</v>
      </c>
      <c r="I1176" s="2">
        <v>11103.98</v>
      </c>
      <c r="K1176" s="2">
        <v>999.36</v>
      </c>
      <c r="L1176" s="2">
        <v>999.36</v>
      </c>
      <c r="Q1176" s="2">
        <v>341700</v>
      </c>
      <c r="R1176" t="s">
        <v>4</v>
      </c>
      <c r="S1176" t="s">
        <v>945</v>
      </c>
    </row>
    <row r="1177" spans="1:19" ht="48">
      <c r="A1177" s="1" t="s">
        <v>1428</v>
      </c>
      <c r="B1177" s="2" t="s">
        <v>192</v>
      </c>
      <c r="C1177" s="2">
        <v>292003853</v>
      </c>
      <c r="D1177" s="2" t="s">
        <v>1228</v>
      </c>
      <c r="E1177" s="2" t="s">
        <v>1229</v>
      </c>
      <c r="F1177" s="3">
        <v>45359</v>
      </c>
      <c r="G1177" s="2" t="s">
        <v>1230</v>
      </c>
      <c r="H1177" s="2">
        <v>998631</v>
      </c>
      <c r="I1177" s="2">
        <v>4935.0200000000004</v>
      </c>
      <c r="K1177" s="2">
        <v>444.15</v>
      </c>
      <c r="L1177" s="2">
        <v>444.15</v>
      </c>
      <c r="Q1177" s="2">
        <v>145271</v>
      </c>
      <c r="R1177" t="s">
        <v>4</v>
      </c>
      <c r="S1177" t="s">
        <v>945</v>
      </c>
    </row>
    <row r="1178" spans="1:19" ht="24">
      <c r="A1178" s="1" t="s">
        <v>1428</v>
      </c>
      <c r="B1178" s="2" t="s">
        <v>192</v>
      </c>
      <c r="C1178" s="2">
        <v>292003854</v>
      </c>
      <c r="D1178" s="2" t="s">
        <v>1231</v>
      </c>
      <c r="E1178" s="2" t="s">
        <v>1229</v>
      </c>
      <c r="F1178" s="3">
        <v>45359</v>
      </c>
      <c r="G1178" s="2" t="s">
        <v>1232</v>
      </c>
      <c r="H1178" s="2">
        <v>998631</v>
      </c>
      <c r="I1178" s="2">
        <v>1233.95</v>
      </c>
      <c r="K1178" s="2">
        <v>111.06</v>
      </c>
      <c r="L1178" s="2">
        <v>111.06</v>
      </c>
      <c r="Q1178" s="2">
        <v>27335</v>
      </c>
      <c r="R1178" t="s">
        <v>4</v>
      </c>
      <c r="S1178" t="s">
        <v>945</v>
      </c>
    </row>
    <row r="1179" spans="1:19" ht="36" hidden="1">
      <c r="A1179" s="1" t="s">
        <v>1428</v>
      </c>
      <c r="B1179" s="2" t="s">
        <v>32</v>
      </c>
      <c r="C1179" s="2">
        <v>2270031055</v>
      </c>
      <c r="D1179" s="2" t="s">
        <v>1032</v>
      </c>
      <c r="E1179" s="2" t="s">
        <v>1033</v>
      </c>
      <c r="F1179" s="3">
        <v>45370</v>
      </c>
      <c r="G1179" s="2" t="s">
        <v>1233</v>
      </c>
      <c r="H1179" s="2">
        <v>998631</v>
      </c>
      <c r="I1179" s="2">
        <v>10957.86</v>
      </c>
      <c r="K1179" s="2">
        <v>986.21</v>
      </c>
      <c r="L1179" s="2">
        <v>986.21</v>
      </c>
      <c r="Q1179" s="2">
        <v>423475</v>
      </c>
      <c r="R1179" t="s">
        <v>4</v>
      </c>
      <c r="S1179" t="s">
        <v>945</v>
      </c>
    </row>
    <row r="1180" spans="1:19" ht="36" hidden="1">
      <c r="A1180" s="1" t="s">
        <v>1428</v>
      </c>
      <c r="B1180" s="2" t="s">
        <v>32</v>
      </c>
      <c r="C1180" s="2">
        <v>229003641</v>
      </c>
      <c r="D1180" s="2" t="s">
        <v>1035</v>
      </c>
      <c r="E1180" s="2" t="s">
        <v>1036</v>
      </c>
      <c r="F1180" s="3">
        <v>45371</v>
      </c>
      <c r="G1180" s="2" t="s">
        <v>1234</v>
      </c>
      <c r="H1180" s="2">
        <v>998631</v>
      </c>
      <c r="I1180" s="2">
        <v>4927.37</v>
      </c>
      <c r="K1180" s="2">
        <v>443.46</v>
      </c>
      <c r="L1180" s="2">
        <v>443.46</v>
      </c>
      <c r="Q1180" s="2">
        <v>403930</v>
      </c>
      <c r="R1180" t="s">
        <v>4</v>
      </c>
      <c r="S1180" t="s">
        <v>945</v>
      </c>
    </row>
    <row r="1181" spans="1:19" ht="24" hidden="1">
      <c r="A1181" s="1" t="s">
        <v>1428</v>
      </c>
      <c r="B1181" s="2" t="s">
        <v>32</v>
      </c>
      <c r="C1181" s="2">
        <v>238005752</v>
      </c>
      <c r="D1181" s="2" t="s">
        <v>1038</v>
      </c>
      <c r="E1181" s="2" t="s">
        <v>1039</v>
      </c>
      <c r="F1181" s="3">
        <v>45369</v>
      </c>
      <c r="G1181" s="2" t="s">
        <v>1235</v>
      </c>
      <c r="H1181" s="2">
        <v>998631</v>
      </c>
      <c r="I1181" s="2">
        <v>5590.62</v>
      </c>
      <c r="K1181" s="2">
        <v>503.16</v>
      </c>
      <c r="L1181" s="2">
        <v>503.16</v>
      </c>
      <c r="Q1181" s="2">
        <v>473093</v>
      </c>
      <c r="R1181" t="s">
        <v>4</v>
      </c>
      <c r="S1181" t="s">
        <v>945</v>
      </c>
    </row>
    <row r="1182" spans="1:19" ht="36" hidden="1">
      <c r="A1182" s="1" t="s">
        <v>1428</v>
      </c>
      <c r="B1182" s="2" t="s">
        <v>32</v>
      </c>
      <c r="C1182" s="2">
        <v>245002401</v>
      </c>
      <c r="D1182" s="2" t="s">
        <v>1041</v>
      </c>
      <c r="E1182" s="2" t="s">
        <v>1042</v>
      </c>
      <c r="F1182" s="3">
        <v>45372</v>
      </c>
      <c r="G1182" s="2" t="s">
        <v>1236</v>
      </c>
      <c r="H1182" s="2">
        <v>998631</v>
      </c>
      <c r="I1182" s="2">
        <v>11525.49</v>
      </c>
      <c r="K1182" s="2">
        <v>1037.29</v>
      </c>
      <c r="L1182" s="2">
        <v>1037.29</v>
      </c>
      <c r="Q1182" s="2">
        <v>478239</v>
      </c>
      <c r="R1182" t="s">
        <v>4</v>
      </c>
      <c r="S1182" t="s">
        <v>945</v>
      </c>
    </row>
    <row r="1183" spans="1:19" ht="36" hidden="1">
      <c r="A1183" s="1" t="s">
        <v>1428</v>
      </c>
      <c r="B1183" s="2" t="s">
        <v>32</v>
      </c>
      <c r="C1183" s="2">
        <v>245002401</v>
      </c>
      <c r="D1183" s="2" t="s">
        <v>1041</v>
      </c>
      <c r="E1183" s="2" t="s">
        <v>1042</v>
      </c>
      <c r="F1183" s="3">
        <v>45372</v>
      </c>
      <c r="G1183" s="2" t="s">
        <v>1236</v>
      </c>
      <c r="H1183" s="2">
        <v>998631</v>
      </c>
      <c r="I1183" s="17">
        <v>-11525.49</v>
      </c>
      <c r="K1183" s="17">
        <v>-1037.29</v>
      </c>
      <c r="L1183" s="17">
        <v>-1037.29</v>
      </c>
      <c r="Q1183" s="17">
        <v>-478239</v>
      </c>
      <c r="R1183" t="s">
        <v>4</v>
      </c>
      <c r="S1183" t="s">
        <v>945</v>
      </c>
    </row>
    <row r="1184" spans="1:19" ht="36" hidden="1">
      <c r="A1184" s="1" t="s">
        <v>1428</v>
      </c>
      <c r="B1184" s="2" t="s">
        <v>32</v>
      </c>
      <c r="C1184" s="2">
        <v>2950021110</v>
      </c>
      <c r="D1184" s="2" t="s">
        <v>1044</v>
      </c>
      <c r="E1184" s="2" t="s">
        <v>1045</v>
      </c>
      <c r="F1184" s="3">
        <v>45369</v>
      </c>
      <c r="G1184" s="2" t="s">
        <v>1237</v>
      </c>
      <c r="H1184" s="2">
        <v>998631</v>
      </c>
      <c r="I1184" s="2">
        <v>11120.04</v>
      </c>
      <c r="K1184" s="2">
        <v>1000.8</v>
      </c>
      <c r="L1184" s="2">
        <v>1000.8</v>
      </c>
      <c r="Q1184" s="2">
        <v>440435</v>
      </c>
      <c r="R1184" t="s">
        <v>4</v>
      </c>
      <c r="S1184" t="s">
        <v>945</v>
      </c>
    </row>
    <row r="1185" spans="1:19" ht="36" hidden="1">
      <c r="A1185" s="1" t="s">
        <v>1428</v>
      </c>
      <c r="B1185" s="2" t="s">
        <v>32</v>
      </c>
      <c r="C1185" s="2">
        <v>295002860</v>
      </c>
      <c r="D1185" s="2" t="s">
        <v>1047</v>
      </c>
      <c r="E1185" s="2" t="s">
        <v>1048</v>
      </c>
      <c r="F1185" s="3">
        <v>45369</v>
      </c>
      <c r="G1185" s="2" t="s">
        <v>1238</v>
      </c>
      <c r="H1185" s="2">
        <v>998631</v>
      </c>
      <c r="I1185" s="2">
        <v>11120.04</v>
      </c>
      <c r="K1185" s="2">
        <v>1000.8</v>
      </c>
      <c r="L1185" s="2">
        <v>1000.8</v>
      </c>
      <c r="Q1185" s="2">
        <v>679237</v>
      </c>
      <c r="R1185" t="s">
        <v>4</v>
      </c>
      <c r="S1185" t="s">
        <v>945</v>
      </c>
    </row>
    <row r="1186" spans="1:19" ht="60" hidden="1">
      <c r="A1186" s="1" t="s">
        <v>1428</v>
      </c>
      <c r="B1186" s="2" t="s">
        <v>73</v>
      </c>
      <c r="C1186" s="2">
        <v>307003435</v>
      </c>
      <c r="D1186" s="2" t="s">
        <v>349</v>
      </c>
      <c r="E1186" s="2" t="s">
        <v>350</v>
      </c>
      <c r="F1186" s="3">
        <v>45362</v>
      </c>
      <c r="G1186" s="2" t="s">
        <v>1239</v>
      </c>
      <c r="H1186" s="2">
        <v>998631</v>
      </c>
      <c r="I1186" s="2">
        <v>459</v>
      </c>
      <c r="K1186" s="2">
        <v>41.31</v>
      </c>
      <c r="L1186" s="2">
        <v>41.31</v>
      </c>
      <c r="Q1186" s="2">
        <v>3562</v>
      </c>
      <c r="R1186" t="s">
        <v>4</v>
      </c>
      <c r="S1186" t="s">
        <v>945</v>
      </c>
    </row>
    <row r="1187" spans="1:19" ht="108" hidden="1">
      <c r="A1187" s="1" t="s">
        <v>1428</v>
      </c>
      <c r="B1187" s="2" t="s">
        <v>77</v>
      </c>
      <c r="C1187" s="2">
        <v>203001818</v>
      </c>
      <c r="D1187" s="2" t="s">
        <v>1084</v>
      </c>
      <c r="E1187" s="2" t="s">
        <v>2</v>
      </c>
      <c r="F1187" s="3">
        <v>45358</v>
      </c>
      <c r="G1187" s="2" t="s">
        <v>1240</v>
      </c>
      <c r="H1187" s="2">
        <v>998631</v>
      </c>
      <c r="I1187" s="2">
        <v>5590.62</v>
      </c>
      <c r="K1187" s="2">
        <v>503.16</v>
      </c>
      <c r="L1187" s="2">
        <v>503.16</v>
      </c>
      <c r="Q1187" s="2">
        <v>182416</v>
      </c>
      <c r="R1187" t="s">
        <v>4</v>
      </c>
      <c r="S1187" t="s">
        <v>945</v>
      </c>
    </row>
    <row r="1188" spans="1:19" ht="84" hidden="1">
      <c r="A1188" s="1" t="s">
        <v>1428</v>
      </c>
      <c r="B1188" s="2" t="s">
        <v>77</v>
      </c>
      <c r="C1188" s="2">
        <v>298007571</v>
      </c>
      <c r="D1188" s="2" t="s">
        <v>78</v>
      </c>
      <c r="E1188" s="2" t="s">
        <v>79</v>
      </c>
      <c r="F1188" s="3">
        <v>45366</v>
      </c>
      <c r="G1188" s="2" t="s">
        <v>1241</v>
      </c>
      <c r="H1188" s="2">
        <v>998631</v>
      </c>
      <c r="I1188" s="2">
        <v>22590.45</v>
      </c>
      <c r="K1188" s="2">
        <v>2033.14</v>
      </c>
      <c r="L1188" s="2">
        <v>2033.14</v>
      </c>
      <c r="Q1188" s="2">
        <v>216246</v>
      </c>
      <c r="R1188" t="s">
        <v>4</v>
      </c>
      <c r="S1188" t="s">
        <v>945</v>
      </c>
    </row>
    <row r="1189" spans="1:19" ht="72" hidden="1">
      <c r="A1189" s="1" t="s">
        <v>1428</v>
      </c>
      <c r="B1189" s="2" t="s">
        <v>77</v>
      </c>
      <c r="C1189" s="2">
        <v>315341802</v>
      </c>
      <c r="D1189" s="2" t="s">
        <v>81</v>
      </c>
      <c r="E1189" s="2" t="s">
        <v>82</v>
      </c>
      <c r="F1189" s="3">
        <v>45353</v>
      </c>
      <c r="G1189" s="2" t="s">
        <v>1242</v>
      </c>
      <c r="H1189" s="2">
        <v>998631</v>
      </c>
      <c r="I1189" s="2">
        <v>8519.0400000000009</v>
      </c>
      <c r="K1189" s="2">
        <v>766.71</v>
      </c>
      <c r="L1189" s="2">
        <v>766.71</v>
      </c>
      <c r="Q1189" s="2">
        <v>50032</v>
      </c>
      <c r="R1189" t="s">
        <v>4</v>
      </c>
      <c r="S1189" t="s">
        <v>945</v>
      </c>
    </row>
    <row r="1190" spans="1:19" ht="72" hidden="1">
      <c r="A1190" s="1" t="s">
        <v>1428</v>
      </c>
      <c r="B1190" s="2" t="s">
        <v>77</v>
      </c>
      <c r="C1190" s="2">
        <v>315341803</v>
      </c>
      <c r="D1190" s="2" t="s">
        <v>81</v>
      </c>
      <c r="E1190" s="2" t="s">
        <v>82</v>
      </c>
      <c r="F1190" s="3">
        <v>45351</v>
      </c>
      <c r="G1190" s="2" t="s">
        <v>1243</v>
      </c>
      <c r="H1190" s="2">
        <v>998631</v>
      </c>
      <c r="I1190" s="2">
        <v>8656.74</v>
      </c>
      <c r="K1190" s="2">
        <v>779.11</v>
      </c>
      <c r="L1190" s="2">
        <v>779.11</v>
      </c>
      <c r="Q1190" s="2">
        <v>45845</v>
      </c>
      <c r="R1190" t="s">
        <v>4</v>
      </c>
      <c r="S1190" t="s">
        <v>945</v>
      </c>
    </row>
    <row r="1191" spans="1:19" ht="72" hidden="1">
      <c r="A1191" s="1" t="s">
        <v>1428</v>
      </c>
      <c r="B1191" s="2" t="s">
        <v>77</v>
      </c>
      <c r="C1191" s="2">
        <v>315341804</v>
      </c>
      <c r="D1191" s="2" t="s">
        <v>81</v>
      </c>
      <c r="E1191" s="2" t="s">
        <v>82</v>
      </c>
      <c r="F1191" s="3">
        <v>45370</v>
      </c>
      <c r="G1191" s="2" t="s">
        <v>1244</v>
      </c>
      <c r="H1191" s="2">
        <v>998631</v>
      </c>
      <c r="I1191" s="2">
        <v>16490.34</v>
      </c>
      <c r="K1191" s="2">
        <v>1484.13</v>
      </c>
      <c r="L1191" s="2">
        <v>1484.13</v>
      </c>
      <c r="Q1191" s="2">
        <v>150217</v>
      </c>
      <c r="R1191" t="s">
        <v>4</v>
      </c>
      <c r="S1191" t="s">
        <v>945</v>
      </c>
    </row>
    <row r="1192" spans="1:19" ht="48" hidden="1">
      <c r="A1192" s="1" t="s">
        <v>1428</v>
      </c>
      <c r="B1192" s="2" t="s">
        <v>84</v>
      </c>
      <c r="C1192" s="2">
        <v>171015147</v>
      </c>
      <c r="D1192" s="2" t="s">
        <v>96</v>
      </c>
      <c r="E1192" s="2" t="s">
        <v>97</v>
      </c>
      <c r="F1192" s="3">
        <v>45358</v>
      </c>
      <c r="G1192" s="2" t="s">
        <v>1245</v>
      </c>
      <c r="H1192" s="2">
        <v>998631</v>
      </c>
      <c r="I1192" s="2">
        <v>4221.2700000000004</v>
      </c>
      <c r="K1192" s="2">
        <v>379.91</v>
      </c>
      <c r="L1192" s="2">
        <v>379.91</v>
      </c>
      <c r="Q1192" s="2">
        <v>55584</v>
      </c>
      <c r="R1192" t="s">
        <v>4</v>
      </c>
      <c r="S1192" t="s">
        <v>945</v>
      </c>
    </row>
    <row r="1193" spans="1:19" ht="72" hidden="1">
      <c r="A1193" s="1" t="s">
        <v>1428</v>
      </c>
      <c r="B1193" s="2" t="s">
        <v>84</v>
      </c>
      <c r="C1193" s="2">
        <v>437028265</v>
      </c>
      <c r="D1193" s="2" t="s">
        <v>88</v>
      </c>
      <c r="E1193" s="2" t="s">
        <v>89</v>
      </c>
      <c r="F1193" s="3">
        <v>45368</v>
      </c>
      <c r="G1193" s="2" t="s">
        <v>1246</v>
      </c>
      <c r="H1193" s="2">
        <v>998631</v>
      </c>
      <c r="I1193" s="2">
        <v>6478.02</v>
      </c>
      <c r="K1193" s="2">
        <v>583.02</v>
      </c>
      <c r="L1193" s="2">
        <v>583.02</v>
      </c>
      <c r="Q1193" s="2">
        <v>112967</v>
      </c>
      <c r="R1193" t="s">
        <v>4</v>
      </c>
      <c r="S1193" t="s">
        <v>945</v>
      </c>
    </row>
    <row r="1194" spans="1:19" ht="72" hidden="1">
      <c r="A1194" s="1" t="s">
        <v>1428</v>
      </c>
      <c r="B1194" s="2" t="s">
        <v>84</v>
      </c>
      <c r="C1194" s="2">
        <v>437028266</v>
      </c>
      <c r="D1194" s="2" t="s">
        <v>88</v>
      </c>
      <c r="E1194" s="2" t="s">
        <v>89</v>
      </c>
      <c r="F1194" s="3">
        <v>45368</v>
      </c>
      <c r="G1194" s="2" t="s">
        <v>1247</v>
      </c>
      <c r="H1194" s="2">
        <v>998631</v>
      </c>
      <c r="I1194" s="2">
        <v>6478.02</v>
      </c>
      <c r="K1194" s="2">
        <v>583.02</v>
      </c>
      <c r="L1194" s="2">
        <v>583.02</v>
      </c>
      <c r="Q1194" s="2">
        <v>74945</v>
      </c>
      <c r="R1194" t="s">
        <v>4</v>
      </c>
      <c r="S1194" t="s">
        <v>945</v>
      </c>
    </row>
    <row r="1195" spans="1:19" ht="36" hidden="1">
      <c r="A1195" s="1" t="s">
        <v>1428</v>
      </c>
      <c r="B1195" s="2" t="s">
        <v>84</v>
      </c>
      <c r="C1195" s="2">
        <v>4620051477</v>
      </c>
      <c r="D1195" s="2" t="s">
        <v>91</v>
      </c>
      <c r="E1195" s="2" t="s">
        <v>92</v>
      </c>
      <c r="F1195" s="3">
        <v>45358</v>
      </c>
      <c r="G1195" s="2" t="s">
        <v>1248</v>
      </c>
      <c r="H1195" s="2">
        <v>998631</v>
      </c>
      <c r="I1195" s="2">
        <v>1145.21</v>
      </c>
      <c r="K1195" s="2">
        <v>103.07</v>
      </c>
      <c r="L1195" s="2">
        <v>103.07</v>
      </c>
      <c r="Q1195" s="2">
        <v>161121</v>
      </c>
      <c r="R1195" t="s">
        <v>4</v>
      </c>
      <c r="S1195" t="s">
        <v>945</v>
      </c>
    </row>
    <row r="1196" spans="1:19" ht="36" hidden="1">
      <c r="A1196" s="1" t="s">
        <v>1428</v>
      </c>
      <c r="B1196" s="2" t="s">
        <v>102</v>
      </c>
      <c r="C1196" s="2">
        <v>527015489</v>
      </c>
      <c r="D1196" s="2" t="s">
        <v>797</v>
      </c>
      <c r="E1196" s="2" t="s">
        <v>798</v>
      </c>
      <c r="F1196" s="3">
        <v>45364</v>
      </c>
      <c r="G1196" s="2" t="s">
        <v>1249</v>
      </c>
      <c r="H1196" s="2">
        <v>998631</v>
      </c>
      <c r="I1196" s="2">
        <v>4510.4399999999996</v>
      </c>
      <c r="K1196" s="2">
        <v>405.94</v>
      </c>
      <c r="L1196" s="2">
        <v>405.94</v>
      </c>
      <c r="Q1196" s="2">
        <v>8240</v>
      </c>
      <c r="R1196" t="s">
        <v>4</v>
      </c>
      <c r="S1196" t="s">
        <v>945</v>
      </c>
    </row>
    <row r="1197" spans="1:19" ht="60" hidden="1">
      <c r="A1197" s="1" t="s">
        <v>1428</v>
      </c>
      <c r="B1197" s="2" t="s">
        <v>102</v>
      </c>
      <c r="C1197" s="2">
        <v>562003436</v>
      </c>
      <c r="D1197" s="2" t="s">
        <v>103</v>
      </c>
      <c r="E1197" s="2" t="s">
        <v>104</v>
      </c>
      <c r="F1197" s="3">
        <v>45366</v>
      </c>
      <c r="G1197" s="2" t="s">
        <v>1250</v>
      </c>
      <c r="H1197" s="2">
        <v>998631</v>
      </c>
      <c r="I1197" s="2">
        <v>6478.02</v>
      </c>
      <c r="K1197" s="2">
        <v>583.02</v>
      </c>
      <c r="L1197" s="2">
        <v>583.02</v>
      </c>
      <c r="Q1197" s="2">
        <v>107704</v>
      </c>
      <c r="R1197" t="s">
        <v>4</v>
      </c>
      <c r="S1197" t="s">
        <v>945</v>
      </c>
    </row>
    <row r="1198" spans="1:19" ht="48" hidden="1">
      <c r="A1198" s="1" t="s">
        <v>1428</v>
      </c>
      <c r="B1198" s="2" t="s">
        <v>84</v>
      </c>
      <c r="C1198" s="2">
        <v>520131718</v>
      </c>
      <c r="D1198" s="2" t="s">
        <v>1110</v>
      </c>
      <c r="E1198" s="2" t="s">
        <v>1111</v>
      </c>
      <c r="F1198" s="3">
        <v>45369</v>
      </c>
      <c r="G1198" s="2" t="s">
        <v>1251</v>
      </c>
      <c r="H1198" s="2">
        <v>998631</v>
      </c>
      <c r="I1198" s="2">
        <v>10062.81</v>
      </c>
      <c r="K1198" s="2">
        <v>905.65</v>
      </c>
      <c r="L1198" s="2">
        <v>905.65</v>
      </c>
      <c r="Q1198" s="2">
        <v>251952</v>
      </c>
      <c r="R1198" t="s">
        <v>4</v>
      </c>
      <c r="S1198" t="s">
        <v>945</v>
      </c>
    </row>
    <row r="1199" spans="1:19" ht="24" hidden="1">
      <c r="A1199" s="1" t="s">
        <v>1428</v>
      </c>
      <c r="B1199" s="2" t="s">
        <v>84</v>
      </c>
      <c r="C1199" s="2">
        <v>168013557</v>
      </c>
      <c r="D1199" s="2" t="s">
        <v>1113</v>
      </c>
      <c r="E1199" s="2" t="s">
        <v>1114</v>
      </c>
      <c r="F1199" s="3">
        <v>45359</v>
      </c>
      <c r="G1199" s="2" t="s">
        <v>1252</v>
      </c>
      <c r="H1199" s="2">
        <v>998631</v>
      </c>
      <c r="I1199" s="2">
        <v>9834.84</v>
      </c>
      <c r="K1199" s="2">
        <v>885.14</v>
      </c>
      <c r="L1199" s="2">
        <v>885.14</v>
      </c>
      <c r="Q1199" s="2">
        <v>184677</v>
      </c>
      <c r="R1199" t="s">
        <v>4</v>
      </c>
      <c r="S1199" t="s">
        <v>945</v>
      </c>
    </row>
    <row r="1200" spans="1:19" ht="48" hidden="1">
      <c r="A1200" s="1" t="s">
        <v>1428</v>
      </c>
      <c r="B1200" s="2" t="s">
        <v>111</v>
      </c>
      <c r="C1200" s="2">
        <v>26006232</v>
      </c>
      <c r="D1200" s="2" t="s">
        <v>112</v>
      </c>
      <c r="E1200" s="2" t="s">
        <v>113</v>
      </c>
      <c r="F1200" s="3">
        <v>45370</v>
      </c>
      <c r="G1200" s="2" t="s">
        <v>1253</v>
      </c>
      <c r="H1200" s="2">
        <v>998631</v>
      </c>
      <c r="I1200" s="2">
        <v>11181.24</v>
      </c>
      <c r="K1200" s="2">
        <v>1006.31</v>
      </c>
      <c r="L1200" s="2">
        <v>1006.31</v>
      </c>
      <c r="Q1200" s="2">
        <v>119723</v>
      </c>
      <c r="R1200" t="s">
        <v>4</v>
      </c>
      <c r="S1200" t="s">
        <v>945</v>
      </c>
    </row>
    <row r="1201" spans="1:19" ht="48" hidden="1">
      <c r="A1201" s="1" t="s">
        <v>1428</v>
      </c>
      <c r="B1201" s="2" t="s">
        <v>115</v>
      </c>
      <c r="C1201" s="2">
        <v>52200312</v>
      </c>
      <c r="D1201" s="2" t="s">
        <v>116</v>
      </c>
      <c r="E1201" s="2" t="s">
        <v>117</v>
      </c>
      <c r="F1201" s="3">
        <v>45368</v>
      </c>
      <c r="G1201" s="2" t="s">
        <v>1254</v>
      </c>
      <c r="H1201" s="2">
        <v>998631</v>
      </c>
      <c r="I1201" s="2">
        <v>4048.38</v>
      </c>
      <c r="K1201" s="2">
        <v>364.35</v>
      </c>
      <c r="L1201" s="2">
        <v>364.35</v>
      </c>
      <c r="Q1201" s="2">
        <v>128868</v>
      </c>
      <c r="R1201" t="s">
        <v>4</v>
      </c>
      <c r="S1201" t="s">
        <v>945</v>
      </c>
    </row>
    <row r="1202" spans="1:19" ht="36" hidden="1">
      <c r="A1202" s="1" t="s">
        <v>1428</v>
      </c>
      <c r="B1202" s="2" t="s">
        <v>195</v>
      </c>
      <c r="C1202" s="2">
        <v>235012104</v>
      </c>
      <c r="D1202" s="2" t="s">
        <v>1118</v>
      </c>
      <c r="E1202" s="2" t="s">
        <v>1119</v>
      </c>
      <c r="F1202" s="3">
        <v>45365</v>
      </c>
      <c r="G1202" s="2" t="s">
        <v>1255</v>
      </c>
      <c r="H1202" s="2">
        <v>998631</v>
      </c>
      <c r="I1202" s="2">
        <v>10368.81</v>
      </c>
      <c r="K1202" s="2">
        <v>933.19</v>
      </c>
      <c r="L1202" s="2">
        <v>933.19</v>
      </c>
      <c r="Q1202" s="2">
        <v>134634</v>
      </c>
      <c r="R1202" t="s">
        <v>4</v>
      </c>
      <c r="S1202" t="s">
        <v>945</v>
      </c>
    </row>
    <row r="1203" spans="1:19" ht="36" hidden="1">
      <c r="A1203" s="1" t="s">
        <v>1428</v>
      </c>
      <c r="B1203" s="2" t="s">
        <v>195</v>
      </c>
      <c r="C1203" s="2">
        <v>2480092116</v>
      </c>
      <c r="D1203" s="2" t="s">
        <v>1121</v>
      </c>
      <c r="E1203" s="2" t="s">
        <v>1122</v>
      </c>
      <c r="F1203" s="3">
        <v>45369</v>
      </c>
      <c r="G1203" s="2" t="s">
        <v>1256</v>
      </c>
      <c r="H1203" s="2">
        <v>998631</v>
      </c>
      <c r="I1203" s="2">
        <v>11833.02</v>
      </c>
      <c r="K1203" s="2">
        <v>1064.97</v>
      </c>
      <c r="L1203" s="2">
        <v>1064.97</v>
      </c>
      <c r="Q1203" s="2">
        <v>383421</v>
      </c>
      <c r="R1203" t="s">
        <v>4</v>
      </c>
      <c r="S1203" t="s">
        <v>945</v>
      </c>
    </row>
    <row r="1204" spans="1:19" ht="48" hidden="1">
      <c r="A1204" s="1" t="s">
        <v>1428</v>
      </c>
      <c r="B1204" s="2" t="s">
        <v>196</v>
      </c>
      <c r="C1204" s="2">
        <v>1440031968</v>
      </c>
      <c r="D1204" s="2" t="s">
        <v>1257</v>
      </c>
      <c r="E1204" s="2" t="s">
        <v>1258</v>
      </c>
      <c r="F1204" s="3">
        <v>45350</v>
      </c>
      <c r="G1204" s="2" t="s">
        <v>1259</v>
      </c>
      <c r="H1204" s="2">
        <v>998631</v>
      </c>
      <c r="I1204" s="2">
        <v>501.84</v>
      </c>
      <c r="K1204" s="2">
        <v>45.17</v>
      </c>
      <c r="L1204" s="2">
        <v>45.17</v>
      </c>
      <c r="Q1204" s="2">
        <v>1343</v>
      </c>
      <c r="R1204" t="s">
        <v>4</v>
      </c>
      <c r="S1204" t="s">
        <v>945</v>
      </c>
    </row>
    <row r="1205" spans="1:19" ht="48" hidden="1">
      <c r="A1205" s="1" t="s">
        <v>1428</v>
      </c>
      <c r="B1205" s="2" t="s">
        <v>199</v>
      </c>
      <c r="C1205" s="2">
        <v>284002917</v>
      </c>
      <c r="D1205" s="2" t="s">
        <v>914</v>
      </c>
      <c r="E1205" s="2" t="s">
        <v>915</v>
      </c>
      <c r="F1205" s="3">
        <v>45369</v>
      </c>
      <c r="G1205" s="2" t="s">
        <v>1260</v>
      </c>
      <c r="H1205" s="2">
        <v>998631</v>
      </c>
      <c r="I1205" s="2">
        <v>6246.23</v>
      </c>
      <c r="K1205" s="2">
        <v>562.16</v>
      </c>
      <c r="L1205" s="2">
        <v>562.16</v>
      </c>
      <c r="Q1205" s="2">
        <v>239464</v>
      </c>
      <c r="R1205" t="s">
        <v>4</v>
      </c>
      <c r="S1205" t="s">
        <v>945</v>
      </c>
    </row>
    <row r="1206" spans="1:19" ht="48" hidden="1">
      <c r="A1206" s="1" t="s">
        <v>1428</v>
      </c>
      <c r="B1206" s="2" t="s">
        <v>199</v>
      </c>
      <c r="C1206" s="2">
        <v>2840031253</v>
      </c>
      <c r="D1206" s="2" t="s">
        <v>806</v>
      </c>
      <c r="E1206" s="2" t="s">
        <v>807</v>
      </c>
      <c r="F1206" s="3">
        <v>45369</v>
      </c>
      <c r="G1206" s="2" t="s">
        <v>1261</v>
      </c>
      <c r="H1206" s="2">
        <v>998631</v>
      </c>
      <c r="I1206" s="2">
        <v>10260.18</v>
      </c>
      <c r="K1206" s="2">
        <v>923.42</v>
      </c>
      <c r="L1206" s="2">
        <v>923.42</v>
      </c>
      <c r="Q1206" s="2">
        <v>103961</v>
      </c>
      <c r="R1206" t="s">
        <v>4</v>
      </c>
      <c r="S1206" t="s">
        <v>945</v>
      </c>
    </row>
    <row r="1207" spans="1:19" ht="48" hidden="1">
      <c r="A1207" s="1" t="s">
        <v>1428</v>
      </c>
      <c r="B1207" s="2" t="s">
        <v>199</v>
      </c>
      <c r="C1207" s="2">
        <v>284003528</v>
      </c>
      <c r="D1207" s="2" t="s">
        <v>803</v>
      </c>
      <c r="E1207" s="2" t="s">
        <v>804</v>
      </c>
      <c r="F1207" s="3">
        <v>45369</v>
      </c>
      <c r="G1207" s="2" t="s">
        <v>1262</v>
      </c>
      <c r="H1207" s="2">
        <v>998631</v>
      </c>
      <c r="I1207" s="2">
        <v>10260.18</v>
      </c>
      <c r="K1207" s="2">
        <v>923.42</v>
      </c>
      <c r="L1207" s="2">
        <v>923.42</v>
      </c>
      <c r="Q1207" s="2">
        <v>113763</v>
      </c>
      <c r="R1207" t="s">
        <v>4</v>
      </c>
      <c r="S1207" t="s">
        <v>945</v>
      </c>
    </row>
    <row r="1208" spans="1:19" ht="36" hidden="1">
      <c r="A1208" s="1" t="s">
        <v>1428</v>
      </c>
      <c r="B1208" s="2" t="s">
        <v>200</v>
      </c>
      <c r="C1208" s="2">
        <v>303024666</v>
      </c>
      <c r="D1208" s="2" t="s">
        <v>388</v>
      </c>
      <c r="E1208" s="2" t="s">
        <v>434</v>
      </c>
      <c r="F1208" s="3">
        <v>45363</v>
      </c>
      <c r="G1208" s="2" t="s">
        <v>1263</v>
      </c>
      <c r="H1208" s="2">
        <v>998631</v>
      </c>
      <c r="I1208" s="2">
        <v>8397.41</v>
      </c>
      <c r="K1208" s="2">
        <v>755.77</v>
      </c>
      <c r="L1208" s="2">
        <v>755.77</v>
      </c>
      <c r="Q1208" s="2">
        <v>161214</v>
      </c>
      <c r="R1208" t="s">
        <v>4</v>
      </c>
      <c r="S1208" t="s">
        <v>945</v>
      </c>
    </row>
    <row r="1209" spans="1:19" ht="24" hidden="1">
      <c r="A1209" s="1" t="s">
        <v>1428</v>
      </c>
      <c r="B1209" s="2" t="s">
        <v>200</v>
      </c>
      <c r="C1209" s="2">
        <v>365016636</v>
      </c>
      <c r="D1209" s="2" t="s">
        <v>1134</v>
      </c>
      <c r="E1209" s="2" t="s">
        <v>1135</v>
      </c>
      <c r="F1209" s="3">
        <v>45366</v>
      </c>
      <c r="G1209" s="2" t="s">
        <v>1264</v>
      </c>
      <c r="H1209" s="2">
        <v>998631</v>
      </c>
      <c r="I1209" s="2">
        <v>11351.07</v>
      </c>
      <c r="K1209" s="2">
        <v>1021.6</v>
      </c>
      <c r="L1209" s="2">
        <v>1021.6</v>
      </c>
      <c r="Q1209" s="2">
        <v>71209</v>
      </c>
      <c r="R1209" t="s">
        <v>4</v>
      </c>
      <c r="S1209" t="s">
        <v>945</v>
      </c>
    </row>
    <row r="1210" spans="1:19" ht="24" hidden="1">
      <c r="A1210" s="1" t="s">
        <v>1428</v>
      </c>
      <c r="B1210" s="2" t="s">
        <v>127</v>
      </c>
      <c r="C1210" s="2">
        <v>2011111388</v>
      </c>
      <c r="D1210" s="2" t="s">
        <v>128</v>
      </c>
      <c r="E1210" s="2" t="s">
        <v>129</v>
      </c>
      <c r="F1210" s="3">
        <v>45369</v>
      </c>
      <c r="G1210" s="2" t="s">
        <v>1265</v>
      </c>
      <c r="H1210" s="2">
        <v>998631</v>
      </c>
      <c r="I1210" s="2">
        <v>6709.05</v>
      </c>
      <c r="K1210" s="2">
        <v>603.80999999999995</v>
      </c>
      <c r="L1210" s="2">
        <v>603.80999999999995</v>
      </c>
      <c r="Q1210" s="2">
        <v>195469</v>
      </c>
      <c r="R1210" t="s">
        <v>4</v>
      </c>
      <c r="S1210" t="s">
        <v>945</v>
      </c>
    </row>
    <row r="1211" spans="1:19" ht="36" hidden="1">
      <c r="A1211" s="1" t="s">
        <v>1428</v>
      </c>
      <c r="B1211" s="2" t="s">
        <v>127</v>
      </c>
      <c r="C1211" s="2">
        <v>2411071462</v>
      </c>
      <c r="D1211" s="2" t="s">
        <v>1266</v>
      </c>
      <c r="E1211" s="2" t="s">
        <v>1267</v>
      </c>
      <c r="F1211" s="3">
        <v>45369</v>
      </c>
      <c r="G1211" s="2" t="s">
        <v>1268</v>
      </c>
      <c r="H1211" s="2">
        <v>998631</v>
      </c>
      <c r="I1211" s="2">
        <v>2564.2800000000002</v>
      </c>
      <c r="K1211" s="2">
        <v>230.79</v>
      </c>
      <c r="L1211" s="2">
        <v>230.79</v>
      </c>
      <c r="Q1211" s="2">
        <v>11454</v>
      </c>
      <c r="R1211" t="s">
        <v>4</v>
      </c>
      <c r="S1211" t="s">
        <v>945</v>
      </c>
    </row>
    <row r="1212" spans="1:19" ht="36" hidden="1">
      <c r="A1212" s="1" t="s">
        <v>1428</v>
      </c>
      <c r="B1212" s="2" t="s">
        <v>131</v>
      </c>
      <c r="C1212" s="2">
        <v>20062018</v>
      </c>
      <c r="D1212" s="2" t="s">
        <v>132</v>
      </c>
      <c r="E1212" s="2" t="s">
        <v>133</v>
      </c>
      <c r="F1212" s="3">
        <v>45369</v>
      </c>
      <c r="G1212" s="2" t="s">
        <v>1269</v>
      </c>
      <c r="H1212" s="2">
        <v>998631</v>
      </c>
      <c r="I1212" s="2">
        <v>6245.46</v>
      </c>
      <c r="K1212" s="2">
        <v>562.09</v>
      </c>
      <c r="L1212" s="2">
        <v>562.09</v>
      </c>
      <c r="Q1212" s="2">
        <v>33604</v>
      </c>
      <c r="R1212" t="s">
        <v>4</v>
      </c>
      <c r="S1212" t="s">
        <v>945</v>
      </c>
    </row>
    <row r="1213" spans="1:19" ht="24" hidden="1">
      <c r="A1213" s="1" t="s">
        <v>1428</v>
      </c>
      <c r="B1213" s="2" t="s">
        <v>131</v>
      </c>
      <c r="C1213" s="2">
        <v>2006948</v>
      </c>
      <c r="D1213" s="2" t="s">
        <v>135</v>
      </c>
      <c r="E1213" s="2" t="s">
        <v>136</v>
      </c>
      <c r="F1213" s="3">
        <v>45364</v>
      </c>
      <c r="G1213" s="2" t="s">
        <v>1270</v>
      </c>
      <c r="H1213" s="2">
        <v>998631</v>
      </c>
      <c r="I1213" s="2">
        <v>6295.95</v>
      </c>
      <c r="K1213" s="2">
        <v>566.64</v>
      </c>
      <c r="L1213" s="2">
        <v>566.64</v>
      </c>
      <c r="Q1213" s="2">
        <v>74829</v>
      </c>
      <c r="R1213" t="s">
        <v>4</v>
      </c>
      <c r="S1213" t="s">
        <v>945</v>
      </c>
    </row>
    <row r="1214" spans="1:19" ht="36" hidden="1">
      <c r="A1214" s="1" t="s">
        <v>1428</v>
      </c>
      <c r="B1214" s="2" t="s">
        <v>131</v>
      </c>
      <c r="C1214" s="2">
        <v>3005910</v>
      </c>
      <c r="D1214" s="2" t="s">
        <v>141</v>
      </c>
      <c r="E1214" s="2" t="s">
        <v>142</v>
      </c>
      <c r="F1214" s="3">
        <v>45369</v>
      </c>
      <c r="G1214" s="2" t="s">
        <v>1271</v>
      </c>
      <c r="H1214" s="2">
        <v>998631</v>
      </c>
      <c r="I1214" s="2">
        <v>7231.55</v>
      </c>
      <c r="K1214" s="2">
        <v>650.84</v>
      </c>
      <c r="L1214" s="2">
        <v>650.84</v>
      </c>
      <c r="Q1214" s="2">
        <v>75963</v>
      </c>
      <c r="R1214" t="s">
        <v>4</v>
      </c>
      <c r="S1214" t="s">
        <v>945</v>
      </c>
    </row>
    <row r="1215" spans="1:19" ht="36" hidden="1">
      <c r="A1215" s="1" t="s">
        <v>1428</v>
      </c>
      <c r="B1215" s="2" t="s">
        <v>131</v>
      </c>
      <c r="C1215" s="2">
        <v>3005915</v>
      </c>
      <c r="D1215" s="2" t="s">
        <v>138</v>
      </c>
      <c r="E1215" s="2" t="s">
        <v>139</v>
      </c>
      <c r="F1215" s="3">
        <v>45369</v>
      </c>
      <c r="G1215" s="2" t="s">
        <v>1272</v>
      </c>
      <c r="H1215" s="2">
        <v>998631</v>
      </c>
      <c r="I1215" s="2">
        <v>7231.55</v>
      </c>
      <c r="K1215" s="2">
        <v>650.84</v>
      </c>
      <c r="L1215" s="2">
        <v>650.84</v>
      </c>
      <c r="Q1215" s="2">
        <v>20557</v>
      </c>
      <c r="R1215" t="s">
        <v>4</v>
      </c>
      <c r="S1215" t="s">
        <v>945</v>
      </c>
    </row>
    <row r="1216" spans="1:19" ht="36" hidden="1">
      <c r="A1216" s="1" t="s">
        <v>1428</v>
      </c>
      <c r="B1216" s="2" t="s">
        <v>131</v>
      </c>
      <c r="C1216" s="2">
        <v>800867</v>
      </c>
      <c r="D1216" s="2" t="s">
        <v>153</v>
      </c>
      <c r="E1216" s="2" t="s">
        <v>154</v>
      </c>
      <c r="F1216" s="3">
        <v>45363</v>
      </c>
      <c r="G1216" s="2" t="s">
        <v>1273</v>
      </c>
      <c r="H1216" s="2">
        <v>998631</v>
      </c>
      <c r="I1216" s="2">
        <v>5995.31</v>
      </c>
      <c r="K1216" s="2">
        <v>539.58000000000004</v>
      </c>
      <c r="L1216" s="2">
        <v>539.58000000000004</v>
      </c>
      <c r="Q1216" s="2">
        <v>179771</v>
      </c>
      <c r="R1216" t="s">
        <v>4</v>
      </c>
      <c r="S1216" t="s">
        <v>945</v>
      </c>
    </row>
    <row r="1217" spans="1:19" ht="36" hidden="1">
      <c r="A1217" s="1" t="s">
        <v>1428</v>
      </c>
      <c r="B1217" s="2" t="s">
        <v>131</v>
      </c>
      <c r="C1217" s="2">
        <v>140022804</v>
      </c>
      <c r="D1217" s="2" t="s">
        <v>144</v>
      </c>
      <c r="E1217" s="2" t="s">
        <v>145</v>
      </c>
      <c r="F1217" s="3">
        <v>45371</v>
      </c>
      <c r="G1217" s="2" t="s">
        <v>1274</v>
      </c>
      <c r="H1217" s="2">
        <v>998631</v>
      </c>
      <c r="I1217" s="2">
        <v>10644.21</v>
      </c>
      <c r="K1217" s="2">
        <v>957.98</v>
      </c>
      <c r="L1217" s="2">
        <v>957.98</v>
      </c>
      <c r="Q1217" s="2">
        <v>161851</v>
      </c>
      <c r="R1217" t="s">
        <v>4</v>
      </c>
      <c r="S1217" t="s">
        <v>945</v>
      </c>
    </row>
    <row r="1218" spans="1:19" ht="36" hidden="1">
      <c r="A1218" s="1" t="s">
        <v>1428</v>
      </c>
      <c r="B1218" s="2" t="s">
        <v>131</v>
      </c>
      <c r="C1218" s="2">
        <v>15003417</v>
      </c>
      <c r="D1218" s="2" t="s">
        <v>147</v>
      </c>
      <c r="E1218" s="2" t="s">
        <v>148</v>
      </c>
      <c r="F1218" s="3">
        <v>45352</v>
      </c>
      <c r="G1218" s="2" t="s">
        <v>1275</v>
      </c>
      <c r="H1218" s="2">
        <v>998631</v>
      </c>
      <c r="I1218" s="2">
        <v>11497.95</v>
      </c>
      <c r="K1218" s="2">
        <v>1034.82</v>
      </c>
      <c r="L1218" s="2">
        <v>1034.82</v>
      </c>
      <c r="Q1218" s="2">
        <v>391623</v>
      </c>
      <c r="R1218" t="s">
        <v>4</v>
      </c>
      <c r="S1218" t="s">
        <v>945</v>
      </c>
    </row>
    <row r="1219" spans="1:19" ht="60" hidden="1">
      <c r="A1219" s="1" t="s">
        <v>1428</v>
      </c>
      <c r="B1219" s="2" t="s">
        <v>131</v>
      </c>
      <c r="C1219" s="2">
        <v>15003429</v>
      </c>
      <c r="D1219" s="2" t="s">
        <v>721</v>
      </c>
      <c r="E1219" s="2" t="s">
        <v>722</v>
      </c>
      <c r="F1219" s="3">
        <v>45352</v>
      </c>
      <c r="G1219" s="2" t="s">
        <v>1276</v>
      </c>
      <c r="H1219" s="2">
        <v>998631</v>
      </c>
      <c r="I1219" s="2">
        <v>6909.48</v>
      </c>
      <c r="K1219" s="2">
        <v>621.85</v>
      </c>
      <c r="L1219" s="2">
        <v>621.85</v>
      </c>
      <c r="Q1219" s="2">
        <v>61979</v>
      </c>
      <c r="R1219" t="s">
        <v>4</v>
      </c>
      <c r="S1219" t="s">
        <v>945</v>
      </c>
    </row>
    <row r="1220" spans="1:19" ht="36" hidden="1">
      <c r="A1220" s="1" t="s">
        <v>1428</v>
      </c>
      <c r="B1220" s="2" t="s">
        <v>131</v>
      </c>
      <c r="C1220" s="2">
        <v>210011466</v>
      </c>
      <c r="D1220" s="2" t="s">
        <v>150</v>
      </c>
      <c r="E1220" s="2" t="s">
        <v>151</v>
      </c>
      <c r="F1220" s="3">
        <v>45367</v>
      </c>
      <c r="G1220" s="2" t="s">
        <v>1277</v>
      </c>
      <c r="H1220" s="2">
        <v>998631</v>
      </c>
      <c r="I1220" s="2">
        <v>9616.0499999999993</v>
      </c>
      <c r="K1220" s="2">
        <v>865.44</v>
      </c>
      <c r="L1220" s="2">
        <v>865.44</v>
      </c>
      <c r="Q1220" s="2">
        <v>14506</v>
      </c>
      <c r="R1220" t="s">
        <v>4</v>
      </c>
      <c r="S1220" t="s">
        <v>945</v>
      </c>
    </row>
    <row r="1221" spans="1:19" ht="36" hidden="1">
      <c r="A1221" s="1" t="s">
        <v>1428</v>
      </c>
      <c r="B1221" s="2" t="s">
        <v>131</v>
      </c>
      <c r="C1221" s="2">
        <v>22003391</v>
      </c>
      <c r="D1221" s="2" t="s">
        <v>1148</v>
      </c>
      <c r="E1221" s="2" t="s">
        <v>151</v>
      </c>
      <c r="F1221" s="3">
        <v>45366</v>
      </c>
      <c r="G1221" s="2" t="s">
        <v>1278</v>
      </c>
      <c r="H1221" s="2">
        <v>998631</v>
      </c>
      <c r="I1221" s="2">
        <v>8327.7900000000009</v>
      </c>
      <c r="K1221" s="2">
        <v>749.5</v>
      </c>
      <c r="L1221" s="2">
        <v>749.5</v>
      </c>
      <c r="Q1221" s="2">
        <v>55362</v>
      </c>
      <c r="R1221" t="s">
        <v>4</v>
      </c>
      <c r="S1221" t="s">
        <v>945</v>
      </c>
    </row>
    <row r="1222" spans="1:19" ht="36" hidden="1">
      <c r="A1222" s="1" t="s">
        <v>1428</v>
      </c>
      <c r="B1222" s="2" t="s">
        <v>202</v>
      </c>
      <c r="C1222" s="2">
        <v>485010834</v>
      </c>
      <c r="D1222" s="2" t="s">
        <v>373</v>
      </c>
      <c r="E1222" s="2" t="s">
        <v>374</v>
      </c>
      <c r="F1222" s="3">
        <v>45369</v>
      </c>
      <c r="G1222" s="2" t="s">
        <v>1279</v>
      </c>
      <c r="H1222" s="2">
        <v>998631</v>
      </c>
      <c r="I1222" s="2">
        <v>4372.74</v>
      </c>
      <c r="K1222" s="2">
        <v>393.55</v>
      </c>
      <c r="L1222" s="2">
        <v>393.55</v>
      </c>
      <c r="Q1222" s="2">
        <v>53364</v>
      </c>
      <c r="R1222" t="s">
        <v>4</v>
      </c>
      <c r="S1222" t="s">
        <v>945</v>
      </c>
    </row>
    <row r="1223" spans="1:19" ht="36" hidden="1">
      <c r="A1223" s="1" t="s">
        <v>1428</v>
      </c>
      <c r="B1223" s="2" t="s">
        <v>156</v>
      </c>
      <c r="C1223" s="2">
        <v>562020493</v>
      </c>
      <c r="D1223" s="2" t="s">
        <v>157</v>
      </c>
      <c r="E1223" s="2" t="s">
        <v>158</v>
      </c>
      <c r="F1223" s="3">
        <v>45359</v>
      </c>
      <c r="G1223" s="2" t="s">
        <v>1280</v>
      </c>
      <c r="H1223" s="2">
        <v>998631</v>
      </c>
      <c r="I1223" s="2">
        <v>4857.75</v>
      </c>
      <c r="K1223" s="2">
        <v>437.2</v>
      </c>
      <c r="L1223" s="2">
        <v>437.2</v>
      </c>
      <c r="Q1223" s="2">
        <v>26992</v>
      </c>
      <c r="R1223" t="s">
        <v>4</v>
      </c>
      <c r="S1223" t="s">
        <v>945</v>
      </c>
    </row>
    <row r="1224" spans="1:19" ht="36" hidden="1">
      <c r="A1224" s="1" t="s">
        <v>1428</v>
      </c>
      <c r="B1224" s="2" t="s">
        <v>205</v>
      </c>
      <c r="C1224" s="2">
        <v>232007570</v>
      </c>
      <c r="D1224" s="2" t="s">
        <v>1281</v>
      </c>
      <c r="E1224" s="2" t="s">
        <v>1282</v>
      </c>
      <c r="F1224" s="3">
        <v>45360</v>
      </c>
      <c r="G1224" s="2" t="s">
        <v>1283</v>
      </c>
      <c r="H1224" s="2">
        <v>998631</v>
      </c>
      <c r="I1224" s="2">
        <v>11289.87</v>
      </c>
      <c r="K1224" s="2">
        <v>1016.09</v>
      </c>
      <c r="L1224" s="2">
        <v>1016.09</v>
      </c>
      <c r="Q1224" s="2">
        <v>61575</v>
      </c>
      <c r="R1224" t="s">
        <v>4</v>
      </c>
      <c r="S1224" t="s">
        <v>945</v>
      </c>
    </row>
    <row r="1225" spans="1:19" ht="36" hidden="1">
      <c r="A1225" s="1" t="s">
        <v>1428</v>
      </c>
      <c r="B1225" s="2" t="s">
        <v>205</v>
      </c>
      <c r="C1225" s="2">
        <v>2790091261</v>
      </c>
      <c r="D1225" s="2" t="s">
        <v>377</v>
      </c>
      <c r="E1225" s="2" t="s">
        <v>378</v>
      </c>
      <c r="F1225" s="3">
        <v>45358</v>
      </c>
      <c r="G1225" s="2" t="s">
        <v>1284</v>
      </c>
      <c r="H1225" s="2">
        <v>998631</v>
      </c>
      <c r="I1225" s="2">
        <v>1083.24</v>
      </c>
      <c r="K1225" s="2">
        <v>97.49</v>
      </c>
      <c r="L1225" s="2">
        <v>97.49</v>
      </c>
      <c r="Q1225" s="2">
        <v>9504</v>
      </c>
      <c r="R1225" t="s">
        <v>4</v>
      </c>
      <c r="S1225" t="s">
        <v>945</v>
      </c>
    </row>
    <row r="1226" spans="1:19" ht="24" hidden="1">
      <c r="A1226" s="1" t="s">
        <v>1428</v>
      </c>
      <c r="B1226" s="2" t="s">
        <v>164</v>
      </c>
      <c r="C1226" s="2">
        <v>202026963</v>
      </c>
      <c r="D1226" s="2" t="s">
        <v>165</v>
      </c>
      <c r="E1226" s="2" t="s">
        <v>166</v>
      </c>
      <c r="F1226" s="3">
        <v>45366</v>
      </c>
      <c r="G1226" s="2" t="s">
        <v>1285</v>
      </c>
      <c r="H1226" s="2">
        <v>998631</v>
      </c>
      <c r="I1226" s="2">
        <v>11234.79</v>
      </c>
      <c r="K1226" s="2">
        <v>1011.13</v>
      </c>
      <c r="L1226" s="2">
        <v>1011.13</v>
      </c>
      <c r="Q1226" s="2">
        <v>127540</v>
      </c>
      <c r="R1226" t="s">
        <v>4</v>
      </c>
      <c r="S1226" t="s">
        <v>945</v>
      </c>
    </row>
    <row r="1227" spans="1:19" ht="24" hidden="1">
      <c r="A1227" s="1" t="s">
        <v>1428</v>
      </c>
      <c r="B1227" s="7" t="s">
        <v>13</v>
      </c>
      <c r="I1227">
        <v>1793435.7499999977</v>
      </c>
      <c r="K1227">
        <v>161409.10000000018</v>
      </c>
      <c r="L1227">
        <v>161409.10000000018</v>
      </c>
      <c r="Q1227">
        <v>22047263</v>
      </c>
      <c r="R1227" t="s">
        <v>213</v>
      </c>
      <c r="S1227" t="s">
        <v>945</v>
      </c>
    </row>
    <row r="1228" spans="1:19" ht="24" hidden="1">
      <c r="A1228" s="1" t="s">
        <v>1428</v>
      </c>
      <c r="B1228" s="7" t="s">
        <v>5</v>
      </c>
      <c r="I1228">
        <v>838889.41999999899</v>
      </c>
      <c r="K1228">
        <v>75500.049999999974</v>
      </c>
      <c r="L1228">
        <v>75500.049999999974</v>
      </c>
      <c r="Q1228">
        <v>13228320</v>
      </c>
      <c r="R1228" t="s">
        <v>213</v>
      </c>
      <c r="S1228" t="s">
        <v>945</v>
      </c>
    </row>
    <row r="1229" spans="1:19" ht="24">
      <c r="A1229" s="1" t="s">
        <v>1428</v>
      </c>
      <c r="B1229" s="7" t="s">
        <v>192</v>
      </c>
      <c r="I1229">
        <v>806730.7099999988</v>
      </c>
      <c r="K1229">
        <v>72605.679999999935</v>
      </c>
      <c r="L1229">
        <v>72605.679999999935</v>
      </c>
      <c r="Q1229">
        <v>13886402</v>
      </c>
      <c r="R1229" t="s">
        <v>213</v>
      </c>
      <c r="S1229" t="s">
        <v>945</v>
      </c>
    </row>
    <row r="1230" spans="1:19" ht="24" hidden="1">
      <c r="A1230" s="1" t="s">
        <v>1428</v>
      </c>
      <c r="B1230" s="7" t="s">
        <v>102</v>
      </c>
      <c r="I1230">
        <v>761331.9700000002</v>
      </c>
      <c r="K1230">
        <v>68519.919999999984</v>
      </c>
      <c r="L1230">
        <v>68519.919999999984</v>
      </c>
      <c r="Q1230">
        <v>9924529</v>
      </c>
      <c r="R1230" t="s">
        <v>213</v>
      </c>
      <c r="S1230" t="s">
        <v>945</v>
      </c>
    </row>
    <row r="1231" spans="1:19" ht="24" hidden="1">
      <c r="A1231" s="1" t="s">
        <v>1428</v>
      </c>
      <c r="B1231" s="7" t="s">
        <v>0</v>
      </c>
      <c r="I1231">
        <v>1497984.4299999981</v>
      </c>
      <c r="K1231">
        <v>134818.55000000002</v>
      </c>
      <c r="L1231">
        <v>134818.55000000002</v>
      </c>
      <c r="Q1231">
        <v>13334252</v>
      </c>
      <c r="R1231" t="s">
        <v>213</v>
      </c>
      <c r="S1231" t="s">
        <v>945</v>
      </c>
    </row>
    <row r="1232" spans="1:19" ht="24" hidden="1">
      <c r="A1232" s="1" t="s">
        <v>1428</v>
      </c>
      <c r="B1232" s="7" t="s">
        <v>190</v>
      </c>
      <c r="I1232">
        <v>800288.02999999863</v>
      </c>
      <c r="K1232">
        <v>72026.019999999975</v>
      </c>
      <c r="L1232">
        <v>72026.019999999975</v>
      </c>
      <c r="Q1232">
        <v>7078820</v>
      </c>
      <c r="R1232" t="s">
        <v>213</v>
      </c>
      <c r="S1232" t="s">
        <v>945</v>
      </c>
    </row>
    <row r="1233" spans="1:19" ht="24" hidden="1">
      <c r="A1233" s="1" t="s">
        <v>1428</v>
      </c>
      <c r="B1233" s="7" t="s">
        <v>73</v>
      </c>
      <c r="I1233">
        <v>1207505.4600000004</v>
      </c>
      <c r="K1233">
        <v>108675.45999999986</v>
      </c>
      <c r="L1233">
        <v>108675.45999999986</v>
      </c>
      <c r="Q1233">
        <v>12984034</v>
      </c>
      <c r="R1233" t="s">
        <v>213</v>
      </c>
      <c r="S1233" t="s">
        <v>945</v>
      </c>
    </row>
    <row r="1234" spans="1:19" ht="24" hidden="1">
      <c r="A1234" s="1" t="s">
        <v>1428</v>
      </c>
      <c r="B1234" s="7" t="s">
        <v>77</v>
      </c>
      <c r="I1234">
        <v>1770368.2699999947</v>
      </c>
      <c r="K1234">
        <v>159333.08000000037</v>
      </c>
      <c r="L1234">
        <v>159333.08000000037</v>
      </c>
      <c r="Q1234">
        <v>15880880</v>
      </c>
      <c r="R1234" t="s">
        <v>213</v>
      </c>
      <c r="S1234" t="s">
        <v>945</v>
      </c>
    </row>
    <row r="1235" spans="1:19" ht="24" hidden="1">
      <c r="A1235" s="1" t="s">
        <v>1428</v>
      </c>
      <c r="B1235" s="7" t="s">
        <v>84</v>
      </c>
      <c r="I1235">
        <v>1250880.6599999988</v>
      </c>
      <c r="K1235">
        <v>112579.36000000009</v>
      </c>
      <c r="L1235">
        <v>112579.36000000009</v>
      </c>
      <c r="Q1235">
        <v>14322920</v>
      </c>
      <c r="R1235" t="s">
        <v>213</v>
      </c>
      <c r="S1235" t="s">
        <v>945</v>
      </c>
    </row>
    <row r="1236" spans="1:19" ht="24" hidden="1">
      <c r="A1236" s="1" t="s">
        <v>1428</v>
      </c>
      <c r="B1236" s="7" t="s">
        <v>212</v>
      </c>
      <c r="I1236">
        <v>330902.36999999988</v>
      </c>
      <c r="K1236">
        <v>29781.109999999993</v>
      </c>
      <c r="L1236">
        <v>29781.109999999993</v>
      </c>
      <c r="Q1236">
        <v>3313176</v>
      </c>
      <c r="R1236" t="s">
        <v>213</v>
      </c>
      <c r="S1236" t="s">
        <v>945</v>
      </c>
    </row>
    <row r="1237" spans="1:19" ht="24" hidden="1">
      <c r="A1237" s="1" t="s">
        <v>1428</v>
      </c>
      <c r="B1237" s="7" t="s">
        <v>208</v>
      </c>
      <c r="I1237">
        <v>264064.07</v>
      </c>
      <c r="K1237">
        <v>23765.749999999993</v>
      </c>
      <c r="L1237">
        <v>23765.749999999993</v>
      </c>
      <c r="Q1237">
        <v>2154157</v>
      </c>
      <c r="R1237" t="s">
        <v>213</v>
      </c>
      <c r="S1237" t="s">
        <v>945</v>
      </c>
    </row>
    <row r="1238" spans="1:19" ht="24" hidden="1">
      <c r="A1238" s="1" t="s">
        <v>1428</v>
      </c>
      <c r="B1238" s="7" t="s">
        <v>195</v>
      </c>
      <c r="I1238">
        <v>516437.53999999986</v>
      </c>
      <c r="K1238">
        <v>46479.35000000002</v>
      </c>
      <c r="L1238">
        <v>46479.35000000002</v>
      </c>
      <c r="Q1238">
        <v>5408471</v>
      </c>
      <c r="R1238" t="s">
        <v>213</v>
      </c>
      <c r="S1238" t="s">
        <v>945</v>
      </c>
    </row>
    <row r="1239" spans="1:19" ht="24" hidden="1">
      <c r="A1239" s="1" t="s">
        <v>1428</v>
      </c>
      <c r="B1239" s="7" t="s">
        <v>211</v>
      </c>
      <c r="I1239">
        <v>160793.82000000004</v>
      </c>
      <c r="K1239">
        <v>14471.430000000004</v>
      </c>
      <c r="L1239">
        <v>14471.430000000004</v>
      </c>
      <c r="Q1239">
        <v>1403344</v>
      </c>
      <c r="R1239" t="s">
        <v>213</v>
      </c>
      <c r="S1239" t="s">
        <v>945</v>
      </c>
    </row>
    <row r="1240" spans="1:19" ht="24" hidden="1">
      <c r="A1240" s="1" t="s">
        <v>1428</v>
      </c>
      <c r="B1240" s="7" t="s">
        <v>160</v>
      </c>
      <c r="I1240">
        <v>282296.77999999991</v>
      </c>
      <c r="K1240">
        <v>25406.709999999992</v>
      </c>
      <c r="L1240">
        <v>25406.709999999992</v>
      </c>
      <c r="Q1240">
        <v>2975645</v>
      </c>
      <c r="R1240" t="s">
        <v>213</v>
      </c>
      <c r="S1240" t="s">
        <v>945</v>
      </c>
    </row>
    <row r="1241" spans="1:19" ht="24" hidden="1">
      <c r="A1241" s="1" t="s">
        <v>1428</v>
      </c>
      <c r="B1241" s="7" t="s">
        <v>123</v>
      </c>
      <c r="I1241">
        <v>409842.3699999997</v>
      </c>
      <c r="K1241">
        <v>36885.849999999991</v>
      </c>
      <c r="L1241">
        <v>36885.849999999991</v>
      </c>
      <c r="Q1241">
        <v>4322089</v>
      </c>
      <c r="R1241" t="s">
        <v>213</v>
      </c>
      <c r="S1241" t="s">
        <v>945</v>
      </c>
    </row>
    <row r="1242" spans="1:19" ht="24" hidden="1">
      <c r="A1242" s="1" t="s">
        <v>1428</v>
      </c>
      <c r="B1242" s="7" t="s">
        <v>131</v>
      </c>
      <c r="I1242">
        <v>1361789.199999999</v>
      </c>
      <c r="K1242">
        <v>122561.0100000001</v>
      </c>
      <c r="L1242">
        <v>122561.0100000001</v>
      </c>
      <c r="Q1242">
        <v>13784129</v>
      </c>
      <c r="R1242" t="s">
        <v>213</v>
      </c>
      <c r="S1242" t="s">
        <v>945</v>
      </c>
    </row>
    <row r="1243" spans="1:19" ht="24" hidden="1">
      <c r="A1243" s="1" t="s">
        <v>1428</v>
      </c>
      <c r="B1243" s="7" t="s">
        <v>209</v>
      </c>
      <c r="I1243">
        <v>315805.44999999978</v>
      </c>
      <c r="K1243">
        <v>28422.490000000009</v>
      </c>
      <c r="L1243">
        <v>28422.490000000009</v>
      </c>
      <c r="Q1243">
        <v>4176841</v>
      </c>
      <c r="R1243" t="s">
        <v>213</v>
      </c>
      <c r="S1243" t="s">
        <v>945</v>
      </c>
    </row>
    <row r="1244" spans="1:19" ht="24" hidden="1">
      <c r="A1244" s="1" t="s">
        <v>1428</v>
      </c>
      <c r="B1244" s="7" t="s">
        <v>196</v>
      </c>
      <c r="I1244">
        <v>433685.7199999998</v>
      </c>
      <c r="K1244">
        <v>39031.69999999999</v>
      </c>
      <c r="L1244">
        <v>39031.69999999999</v>
      </c>
      <c r="Q1244">
        <v>4552966</v>
      </c>
      <c r="R1244" t="s">
        <v>213</v>
      </c>
      <c r="S1244" t="s">
        <v>945</v>
      </c>
    </row>
    <row r="1245" spans="1:19" ht="24" hidden="1">
      <c r="A1245" s="1" t="s">
        <v>1428</v>
      </c>
      <c r="B1245" s="7" t="s">
        <v>111</v>
      </c>
      <c r="I1245">
        <v>730444.80999999878</v>
      </c>
      <c r="K1245">
        <v>65740.039999999994</v>
      </c>
      <c r="L1245">
        <v>65740.039999999994</v>
      </c>
      <c r="Q1245">
        <v>6758934</v>
      </c>
      <c r="R1245" t="s">
        <v>213</v>
      </c>
      <c r="S1245" t="s">
        <v>945</v>
      </c>
    </row>
    <row r="1246" spans="1:19" ht="24" hidden="1">
      <c r="A1246" s="1" t="s">
        <v>1428</v>
      </c>
      <c r="B1246" s="7" t="s">
        <v>203</v>
      </c>
      <c r="I1246">
        <v>308887.14999999985</v>
      </c>
      <c r="K1246">
        <v>27799.800000000003</v>
      </c>
      <c r="L1246">
        <v>27799.800000000003</v>
      </c>
      <c r="Q1246">
        <v>2787610</v>
      </c>
      <c r="R1246" t="s">
        <v>213</v>
      </c>
      <c r="S1246" t="s">
        <v>945</v>
      </c>
    </row>
    <row r="1247" spans="1:19" ht="24" hidden="1">
      <c r="A1247" s="1" t="s">
        <v>1428</v>
      </c>
      <c r="B1247" s="7" t="s">
        <v>193</v>
      </c>
      <c r="I1247">
        <v>113072.02999999998</v>
      </c>
      <c r="K1247">
        <v>10176.460000000003</v>
      </c>
      <c r="L1247">
        <v>10176.460000000003</v>
      </c>
      <c r="Q1247">
        <v>1621575</v>
      </c>
      <c r="R1247" t="s">
        <v>213</v>
      </c>
      <c r="S1247" t="s">
        <v>945</v>
      </c>
    </row>
    <row r="1248" spans="1:19" ht="24" hidden="1">
      <c r="A1248" s="1" t="s">
        <v>1428</v>
      </c>
      <c r="B1248" s="7" t="s">
        <v>32</v>
      </c>
      <c r="I1248">
        <v>1249596.01</v>
      </c>
      <c r="K1248">
        <v>112463.52000000003</v>
      </c>
      <c r="L1248">
        <v>112463.52000000003</v>
      </c>
      <c r="Q1248">
        <v>27242007</v>
      </c>
      <c r="R1248" t="s">
        <v>213</v>
      </c>
      <c r="S1248" t="s">
        <v>945</v>
      </c>
    </row>
    <row r="1249" spans="1:19" ht="24" hidden="1">
      <c r="A1249" s="1" t="s">
        <v>1428</v>
      </c>
      <c r="B1249" s="7" t="s">
        <v>201</v>
      </c>
      <c r="I1249">
        <v>311836.0299999998</v>
      </c>
      <c r="K1249">
        <v>28065.270000000026</v>
      </c>
      <c r="L1249">
        <v>28065.270000000026</v>
      </c>
      <c r="Q1249">
        <v>2907668</v>
      </c>
      <c r="R1249" t="s">
        <v>213</v>
      </c>
      <c r="S1249" t="s">
        <v>945</v>
      </c>
    </row>
    <row r="1250" spans="1:19" ht="24" hidden="1">
      <c r="A1250" s="1" t="s">
        <v>1428</v>
      </c>
      <c r="B1250" s="7" t="s">
        <v>204</v>
      </c>
      <c r="I1250">
        <v>229682.29000000004</v>
      </c>
      <c r="K1250">
        <v>20671.43</v>
      </c>
      <c r="L1250">
        <v>20671.43</v>
      </c>
      <c r="Q1250">
        <v>1419478</v>
      </c>
      <c r="R1250" t="s">
        <v>213</v>
      </c>
      <c r="S1250" t="s">
        <v>945</v>
      </c>
    </row>
    <row r="1251" spans="1:19" ht="24" hidden="1">
      <c r="A1251" s="1" t="s">
        <v>1428</v>
      </c>
      <c r="B1251" s="7" t="s">
        <v>198</v>
      </c>
      <c r="I1251">
        <v>165492.93000000005</v>
      </c>
      <c r="K1251">
        <v>14894.37</v>
      </c>
      <c r="L1251">
        <v>14894.37</v>
      </c>
      <c r="Q1251">
        <v>1382365</v>
      </c>
      <c r="R1251" t="s">
        <v>213</v>
      </c>
      <c r="S1251" t="s">
        <v>945</v>
      </c>
    </row>
    <row r="1252" spans="1:19" ht="24" hidden="1">
      <c r="A1252" s="1" t="s">
        <v>1428</v>
      </c>
      <c r="B1252" s="7" t="s">
        <v>197</v>
      </c>
      <c r="I1252">
        <v>199311.04999999993</v>
      </c>
      <c r="K1252">
        <v>17938.009999999998</v>
      </c>
      <c r="L1252">
        <v>17938.009999999998</v>
      </c>
      <c r="Q1252">
        <v>1777247</v>
      </c>
      <c r="R1252" t="s">
        <v>213</v>
      </c>
      <c r="S1252" t="s">
        <v>945</v>
      </c>
    </row>
    <row r="1253" spans="1:19" ht="24" hidden="1">
      <c r="A1253" s="1" t="s">
        <v>1428</v>
      </c>
      <c r="B1253" s="7" t="s">
        <v>202</v>
      </c>
      <c r="I1253">
        <v>589948.18999999936</v>
      </c>
      <c r="K1253">
        <v>53095.289999999964</v>
      </c>
      <c r="L1253">
        <v>53095.289999999964</v>
      </c>
      <c r="Q1253">
        <v>5649147</v>
      </c>
      <c r="R1253" t="s">
        <v>213</v>
      </c>
      <c r="S1253" t="s">
        <v>945</v>
      </c>
    </row>
    <row r="1254" spans="1:19" ht="24" hidden="1">
      <c r="A1254" s="1" t="s">
        <v>1428</v>
      </c>
      <c r="B1254" s="7" t="s">
        <v>115</v>
      </c>
      <c r="I1254">
        <v>253713.00999999989</v>
      </c>
      <c r="K1254">
        <v>22834.139999999989</v>
      </c>
      <c r="L1254">
        <v>22834.139999999989</v>
      </c>
      <c r="Q1254">
        <v>3275990</v>
      </c>
      <c r="R1254" t="s">
        <v>213</v>
      </c>
      <c r="S1254" t="s">
        <v>945</v>
      </c>
    </row>
    <row r="1255" spans="1:19" ht="24" hidden="1">
      <c r="A1255" s="1" t="s">
        <v>1428</v>
      </c>
      <c r="B1255" s="7" t="s">
        <v>156</v>
      </c>
      <c r="I1255">
        <v>172446.87999999998</v>
      </c>
      <c r="K1255">
        <v>15520.139999999994</v>
      </c>
      <c r="L1255">
        <v>15520.139999999994</v>
      </c>
      <c r="Q1255">
        <v>1447483</v>
      </c>
      <c r="R1255" t="s">
        <v>213</v>
      </c>
      <c r="S1255" t="s">
        <v>945</v>
      </c>
    </row>
    <row r="1256" spans="1:19" ht="24" hidden="1">
      <c r="A1256" s="1" t="s">
        <v>1428</v>
      </c>
      <c r="B1256" s="7" t="s">
        <v>119</v>
      </c>
      <c r="I1256">
        <v>925960.89999999921</v>
      </c>
      <c r="K1256">
        <v>83336.489999999991</v>
      </c>
      <c r="L1256">
        <v>83336.489999999991</v>
      </c>
      <c r="Q1256">
        <v>7985564</v>
      </c>
      <c r="R1256" t="s">
        <v>213</v>
      </c>
      <c r="S1256" t="s">
        <v>945</v>
      </c>
    </row>
    <row r="1257" spans="1:19" ht="24" hidden="1">
      <c r="A1257" s="1" t="s">
        <v>1428</v>
      </c>
      <c r="B1257" s="7" t="s">
        <v>207</v>
      </c>
      <c r="I1257">
        <v>183183.83999999997</v>
      </c>
      <c r="K1257">
        <v>16486.560000000001</v>
      </c>
      <c r="L1257">
        <v>16486.560000000001</v>
      </c>
      <c r="Q1257">
        <v>2226917</v>
      </c>
      <c r="R1257" t="s">
        <v>213</v>
      </c>
      <c r="S1257" t="s">
        <v>945</v>
      </c>
    </row>
    <row r="1258" spans="1:19" ht="24" hidden="1">
      <c r="A1258" s="1" t="s">
        <v>1428</v>
      </c>
      <c r="B1258" s="7" t="s">
        <v>25</v>
      </c>
      <c r="I1258">
        <v>2872445.0300000012</v>
      </c>
      <c r="K1258">
        <v>258520.04000000053</v>
      </c>
      <c r="L1258">
        <v>258520.04000000053</v>
      </c>
      <c r="Q1258">
        <v>38264112</v>
      </c>
      <c r="R1258" t="s">
        <v>213</v>
      </c>
      <c r="S1258" t="s">
        <v>945</v>
      </c>
    </row>
    <row r="1259" spans="1:19" ht="24" hidden="1">
      <c r="A1259" s="1" t="s">
        <v>1428</v>
      </c>
      <c r="B1259" s="7" t="s">
        <v>164</v>
      </c>
      <c r="I1259">
        <v>296275.33999999968</v>
      </c>
      <c r="K1259">
        <v>26664.74</v>
      </c>
      <c r="L1259">
        <v>26664.74</v>
      </c>
      <c r="Q1259">
        <v>3778337</v>
      </c>
      <c r="R1259" t="s">
        <v>213</v>
      </c>
      <c r="S1259" t="s">
        <v>945</v>
      </c>
    </row>
    <row r="1260" spans="1:19" ht="24" hidden="1">
      <c r="A1260" s="1" t="s">
        <v>1428</v>
      </c>
      <c r="B1260" s="7" t="s">
        <v>127</v>
      </c>
      <c r="I1260">
        <v>1214414.6499999994</v>
      </c>
      <c r="K1260">
        <v>109297.36000000004</v>
      </c>
      <c r="L1260">
        <v>109297.36000000004</v>
      </c>
      <c r="Q1260">
        <v>12577159</v>
      </c>
      <c r="R1260" t="s">
        <v>213</v>
      </c>
      <c r="S1260" t="s">
        <v>945</v>
      </c>
    </row>
    <row r="1261" spans="1:19" ht="24" hidden="1">
      <c r="A1261" s="1" t="s">
        <v>1428</v>
      </c>
      <c r="B1261" s="7" t="s">
        <v>200</v>
      </c>
      <c r="I1261">
        <v>707222.74999999942</v>
      </c>
      <c r="K1261">
        <v>63650.01999999999</v>
      </c>
      <c r="L1261">
        <v>63650.01999999999</v>
      </c>
      <c r="Q1261">
        <v>6035290</v>
      </c>
      <c r="R1261" t="s">
        <v>213</v>
      </c>
      <c r="S1261" t="s">
        <v>945</v>
      </c>
    </row>
    <row r="1262" spans="1:19" ht="24" hidden="1">
      <c r="A1262" s="1" t="s">
        <v>1428</v>
      </c>
      <c r="B1262" s="7" t="s">
        <v>9</v>
      </c>
      <c r="I1262">
        <v>522413.44999999943</v>
      </c>
      <c r="K1262">
        <v>47017.139999999992</v>
      </c>
      <c r="L1262">
        <v>47017.139999999992</v>
      </c>
      <c r="Q1262">
        <v>7517180</v>
      </c>
      <c r="R1262" t="s">
        <v>213</v>
      </c>
      <c r="S1262" t="s">
        <v>945</v>
      </c>
    </row>
    <row r="1263" spans="1:19" ht="24" hidden="1">
      <c r="A1263" s="1" t="s">
        <v>1428</v>
      </c>
      <c r="B1263" s="7" t="s">
        <v>205</v>
      </c>
      <c r="I1263">
        <v>475913.26999999938</v>
      </c>
      <c r="K1263">
        <v>42832.14000000005</v>
      </c>
      <c r="L1263">
        <v>42832.14000000005</v>
      </c>
      <c r="Q1263">
        <v>5174038</v>
      </c>
      <c r="R1263" t="s">
        <v>213</v>
      </c>
      <c r="S1263" t="s">
        <v>945</v>
      </c>
    </row>
    <row r="1264" spans="1:19" ht="24" hidden="1">
      <c r="A1264" s="1" t="s">
        <v>1428</v>
      </c>
      <c r="B1264" s="7" t="s">
        <v>210</v>
      </c>
      <c r="I1264">
        <v>350474.15999999974</v>
      </c>
      <c r="K1264">
        <v>31542.65</v>
      </c>
      <c r="L1264">
        <v>31542.65</v>
      </c>
      <c r="Q1264">
        <v>2703982</v>
      </c>
      <c r="R1264" t="s">
        <v>213</v>
      </c>
      <c r="S1264" t="s">
        <v>945</v>
      </c>
    </row>
    <row r="1265" spans="1:19" ht="24" hidden="1">
      <c r="A1265" s="1" t="s">
        <v>1428</v>
      </c>
      <c r="B1265" s="7" t="s">
        <v>199</v>
      </c>
      <c r="I1265">
        <v>706277.84999999986</v>
      </c>
      <c r="K1265">
        <v>63565.039999999972</v>
      </c>
      <c r="L1265">
        <v>63565.039999999972</v>
      </c>
      <c r="Q1265">
        <v>6325489</v>
      </c>
      <c r="R1265" t="s">
        <v>213</v>
      </c>
      <c r="S1265" t="s">
        <v>945</v>
      </c>
    </row>
    <row r="1266" spans="1:19" ht="24" hidden="1">
      <c r="A1266" s="1" t="s">
        <v>1428</v>
      </c>
      <c r="B1266" s="7" t="s">
        <v>13</v>
      </c>
      <c r="I1266">
        <v>7478.34</v>
      </c>
      <c r="K1266">
        <v>673.06</v>
      </c>
      <c r="L1266">
        <v>673.06</v>
      </c>
      <c r="Q1266">
        <v>66670</v>
      </c>
      <c r="R1266" t="s">
        <v>213</v>
      </c>
      <c r="S1266" t="s">
        <v>946</v>
      </c>
    </row>
    <row r="1267" spans="1:19" ht="24" hidden="1">
      <c r="A1267" s="1" t="s">
        <v>1428</v>
      </c>
      <c r="B1267" s="7" t="s">
        <v>5</v>
      </c>
      <c r="I1267">
        <v>1397.5</v>
      </c>
      <c r="K1267">
        <v>125.75999999999999</v>
      </c>
      <c r="L1267">
        <v>125.75999999999999</v>
      </c>
      <c r="Q1267">
        <v>3187</v>
      </c>
      <c r="R1267" t="s">
        <v>213</v>
      </c>
      <c r="S1267" t="s">
        <v>946</v>
      </c>
    </row>
    <row r="1268" spans="1:19" ht="24" hidden="1">
      <c r="A1268" s="1" t="s">
        <v>1428</v>
      </c>
      <c r="B1268" s="7" t="s">
        <v>102</v>
      </c>
      <c r="I1268">
        <v>952.8900000000001</v>
      </c>
      <c r="K1268">
        <v>85.759999999999991</v>
      </c>
      <c r="L1268">
        <v>85.759999999999991</v>
      </c>
      <c r="Q1268">
        <v>1664</v>
      </c>
      <c r="R1268" t="s">
        <v>213</v>
      </c>
      <c r="S1268" t="s">
        <v>946</v>
      </c>
    </row>
    <row r="1269" spans="1:19" ht="24" hidden="1">
      <c r="A1269" s="1" t="s">
        <v>1428</v>
      </c>
      <c r="B1269" s="7" t="s">
        <v>0</v>
      </c>
      <c r="I1269">
        <v>7863.28</v>
      </c>
      <c r="K1269">
        <v>707.68999999999994</v>
      </c>
      <c r="L1269">
        <v>707.68999999999994</v>
      </c>
      <c r="Q1269">
        <v>39974</v>
      </c>
      <c r="R1269" t="s">
        <v>213</v>
      </c>
      <c r="S1269" t="s">
        <v>946</v>
      </c>
    </row>
    <row r="1270" spans="1:19" ht="24" hidden="1">
      <c r="A1270" s="1" t="s">
        <v>1428</v>
      </c>
      <c r="B1270" s="7" t="s">
        <v>190</v>
      </c>
      <c r="I1270">
        <v>11078.119999999999</v>
      </c>
      <c r="K1270">
        <v>997.02</v>
      </c>
      <c r="L1270">
        <v>997.02</v>
      </c>
      <c r="Q1270">
        <v>46831</v>
      </c>
      <c r="R1270" t="s">
        <v>213</v>
      </c>
      <c r="S1270" t="s">
        <v>946</v>
      </c>
    </row>
    <row r="1271" spans="1:19" ht="24" hidden="1">
      <c r="A1271" s="1" t="s">
        <v>1428</v>
      </c>
      <c r="B1271" s="7" t="s">
        <v>73</v>
      </c>
      <c r="I1271">
        <v>18534.11</v>
      </c>
      <c r="K1271">
        <v>1668.0500000000006</v>
      </c>
      <c r="L1271">
        <v>1668.0500000000006</v>
      </c>
      <c r="Q1271">
        <v>84436</v>
      </c>
      <c r="R1271" t="s">
        <v>213</v>
      </c>
      <c r="S1271" t="s">
        <v>946</v>
      </c>
    </row>
    <row r="1272" spans="1:19" ht="24" hidden="1">
      <c r="A1272" s="1" t="s">
        <v>1428</v>
      </c>
      <c r="B1272" s="7" t="s">
        <v>77</v>
      </c>
      <c r="I1272">
        <v>12584.840000000004</v>
      </c>
      <c r="K1272">
        <v>1132.6500000000001</v>
      </c>
      <c r="L1272">
        <v>1132.6500000000001</v>
      </c>
      <c r="Q1272">
        <v>59746</v>
      </c>
      <c r="R1272" t="s">
        <v>213</v>
      </c>
      <c r="S1272" t="s">
        <v>946</v>
      </c>
    </row>
    <row r="1273" spans="1:19" ht="24" hidden="1">
      <c r="A1273" s="1" t="s">
        <v>1428</v>
      </c>
      <c r="B1273" s="7" t="s">
        <v>84</v>
      </c>
      <c r="I1273">
        <v>3416.7999999999997</v>
      </c>
      <c r="K1273">
        <v>307.51</v>
      </c>
      <c r="L1273">
        <v>307.51</v>
      </c>
      <c r="Q1273">
        <v>8168</v>
      </c>
      <c r="R1273" t="s">
        <v>213</v>
      </c>
      <c r="S1273" t="s">
        <v>946</v>
      </c>
    </row>
    <row r="1274" spans="1:19" ht="24" hidden="1">
      <c r="A1274" s="1" t="s">
        <v>1428</v>
      </c>
      <c r="B1274" s="7" t="s">
        <v>212</v>
      </c>
      <c r="I1274">
        <v>304.77999999999997</v>
      </c>
      <c r="K1274">
        <v>27.43</v>
      </c>
      <c r="L1274">
        <v>27.43</v>
      </c>
      <c r="Q1274">
        <v>360</v>
      </c>
      <c r="R1274" t="s">
        <v>213</v>
      </c>
      <c r="S1274" t="s">
        <v>946</v>
      </c>
    </row>
    <row r="1275" spans="1:19" ht="24" hidden="1">
      <c r="A1275" s="1" t="s">
        <v>1428</v>
      </c>
      <c r="B1275" s="7" t="s">
        <v>195</v>
      </c>
      <c r="I1275">
        <v>5119.6900000000005</v>
      </c>
      <c r="K1275">
        <v>460.77000000000004</v>
      </c>
      <c r="L1275">
        <v>460.77000000000004</v>
      </c>
      <c r="Q1275">
        <v>39452</v>
      </c>
      <c r="R1275" t="s">
        <v>213</v>
      </c>
      <c r="S1275" t="s">
        <v>946</v>
      </c>
    </row>
    <row r="1276" spans="1:19" ht="24" hidden="1">
      <c r="A1276" s="1" t="s">
        <v>1428</v>
      </c>
      <c r="B1276" s="7" t="s">
        <v>55</v>
      </c>
      <c r="I1276">
        <v>454.41</v>
      </c>
      <c r="K1276">
        <v>40.9</v>
      </c>
      <c r="L1276">
        <v>40.9</v>
      </c>
      <c r="Q1276">
        <v>1556</v>
      </c>
      <c r="R1276" t="s">
        <v>213</v>
      </c>
      <c r="S1276" t="s">
        <v>946</v>
      </c>
    </row>
    <row r="1277" spans="1:19" ht="24" hidden="1">
      <c r="A1277" s="1" t="s">
        <v>1428</v>
      </c>
      <c r="B1277" s="7" t="s">
        <v>123</v>
      </c>
      <c r="I1277">
        <v>2875.7799999999997</v>
      </c>
      <c r="K1277">
        <v>258.83</v>
      </c>
      <c r="L1277">
        <v>258.83</v>
      </c>
      <c r="Q1277">
        <v>7876</v>
      </c>
      <c r="R1277" t="s">
        <v>213</v>
      </c>
      <c r="S1277" t="s">
        <v>946</v>
      </c>
    </row>
    <row r="1278" spans="1:19" ht="24" hidden="1">
      <c r="A1278" s="1" t="s">
        <v>1428</v>
      </c>
      <c r="B1278" s="7" t="s">
        <v>131</v>
      </c>
      <c r="I1278">
        <v>194.31</v>
      </c>
      <c r="K1278">
        <v>17.489999999999998</v>
      </c>
      <c r="L1278">
        <v>17.489999999999998</v>
      </c>
      <c r="Q1278">
        <v>229</v>
      </c>
      <c r="R1278" t="s">
        <v>213</v>
      </c>
      <c r="S1278" t="s">
        <v>946</v>
      </c>
    </row>
    <row r="1279" spans="1:19" ht="24" hidden="1">
      <c r="A1279" s="1" t="s">
        <v>1428</v>
      </c>
      <c r="B1279" s="7" t="s">
        <v>194</v>
      </c>
      <c r="I1279">
        <v>1490.22</v>
      </c>
      <c r="K1279">
        <v>134.12</v>
      </c>
      <c r="L1279">
        <v>134.12</v>
      </c>
      <c r="Q1279">
        <v>9639</v>
      </c>
      <c r="R1279" t="s">
        <v>213</v>
      </c>
      <c r="S1279" t="s">
        <v>946</v>
      </c>
    </row>
    <row r="1280" spans="1:19" ht="24" hidden="1">
      <c r="A1280" s="1" t="s">
        <v>1428</v>
      </c>
      <c r="B1280" s="7" t="s">
        <v>203</v>
      </c>
      <c r="I1280">
        <v>370.26</v>
      </c>
      <c r="K1280">
        <v>33.32</v>
      </c>
      <c r="L1280">
        <v>33.32</v>
      </c>
      <c r="Q1280">
        <v>208</v>
      </c>
      <c r="R1280" t="s">
        <v>213</v>
      </c>
      <c r="S1280" t="s">
        <v>946</v>
      </c>
    </row>
    <row r="1281" spans="1:19" ht="24" hidden="1">
      <c r="A1281" s="1" t="s">
        <v>1428</v>
      </c>
      <c r="B1281" s="7" t="s">
        <v>69</v>
      </c>
      <c r="I1281">
        <v>485.93</v>
      </c>
      <c r="K1281">
        <v>43.73</v>
      </c>
      <c r="L1281">
        <v>43.73</v>
      </c>
      <c r="Q1281">
        <v>573</v>
      </c>
      <c r="R1281" t="s">
        <v>213</v>
      </c>
      <c r="S1281" t="s">
        <v>946</v>
      </c>
    </row>
    <row r="1282" spans="1:19" ht="24" hidden="1">
      <c r="A1282" s="1" t="s">
        <v>1428</v>
      </c>
      <c r="B1282" s="7" t="s">
        <v>32</v>
      </c>
      <c r="I1282">
        <v>963.9</v>
      </c>
      <c r="K1282">
        <v>86.75</v>
      </c>
      <c r="L1282">
        <v>86.75</v>
      </c>
      <c r="Q1282">
        <v>6551</v>
      </c>
      <c r="R1282" t="s">
        <v>213</v>
      </c>
      <c r="S1282" t="s">
        <v>946</v>
      </c>
    </row>
    <row r="1283" spans="1:19" ht="24" hidden="1">
      <c r="A1283" s="1" t="s">
        <v>1428</v>
      </c>
      <c r="B1283" s="7" t="s">
        <v>198</v>
      </c>
      <c r="I1283">
        <v>528.77</v>
      </c>
      <c r="K1283">
        <v>47.59</v>
      </c>
      <c r="L1283">
        <v>47.59</v>
      </c>
      <c r="Q1283">
        <v>624</v>
      </c>
      <c r="R1283" t="s">
        <v>213</v>
      </c>
      <c r="S1283" t="s">
        <v>946</v>
      </c>
    </row>
    <row r="1284" spans="1:19" ht="24" hidden="1">
      <c r="A1284" s="1" t="s">
        <v>1428</v>
      </c>
      <c r="B1284" s="7" t="s">
        <v>45</v>
      </c>
      <c r="I1284">
        <v>4867.5300000000016</v>
      </c>
      <c r="K1284">
        <v>438.08</v>
      </c>
      <c r="L1284">
        <v>438.08</v>
      </c>
      <c r="Q1284">
        <v>8395</v>
      </c>
      <c r="R1284" t="s">
        <v>213</v>
      </c>
      <c r="S1284" t="s">
        <v>946</v>
      </c>
    </row>
    <row r="1285" spans="1:19" ht="24" hidden="1">
      <c r="A1285" s="1" t="s">
        <v>1428</v>
      </c>
      <c r="B1285" s="7" t="s">
        <v>197</v>
      </c>
      <c r="I1285">
        <v>192.78</v>
      </c>
      <c r="K1285">
        <v>17.350000000000001</v>
      </c>
      <c r="L1285">
        <v>17.350000000000001</v>
      </c>
      <c r="Q1285">
        <v>761</v>
      </c>
      <c r="R1285" t="s">
        <v>213</v>
      </c>
      <c r="S1285" t="s">
        <v>946</v>
      </c>
    </row>
    <row r="1286" spans="1:19" ht="24" hidden="1">
      <c r="A1286" s="1" t="s">
        <v>1428</v>
      </c>
      <c r="B1286" s="7" t="s">
        <v>156</v>
      </c>
      <c r="I1286">
        <v>188.19</v>
      </c>
      <c r="K1286">
        <v>16.940000000000001</v>
      </c>
      <c r="L1286">
        <v>16.940000000000001</v>
      </c>
      <c r="Q1286">
        <v>4972</v>
      </c>
      <c r="R1286" t="s">
        <v>213</v>
      </c>
      <c r="S1286" t="s">
        <v>946</v>
      </c>
    </row>
    <row r="1287" spans="1:19" ht="24" hidden="1">
      <c r="A1287" s="1" t="s">
        <v>1428</v>
      </c>
      <c r="B1287" s="7" t="s">
        <v>119</v>
      </c>
      <c r="I1287">
        <v>3763.8</v>
      </c>
      <c r="K1287">
        <v>338.74</v>
      </c>
      <c r="L1287">
        <v>338.74</v>
      </c>
      <c r="Q1287">
        <v>9304</v>
      </c>
      <c r="R1287" t="s">
        <v>213</v>
      </c>
      <c r="S1287" t="s">
        <v>946</v>
      </c>
    </row>
    <row r="1288" spans="1:19" ht="24" hidden="1">
      <c r="A1288" s="1" t="s">
        <v>1428</v>
      </c>
      <c r="B1288" s="7" t="s">
        <v>25</v>
      </c>
      <c r="I1288">
        <v>563.96</v>
      </c>
      <c r="K1288">
        <v>50.76</v>
      </c>
      <c r="L1288">
        <v>50.76</v>
      </c>
      <c r="Q1288">
        <v>1509</v>
      </c>
      <c r="R1288" t="s">
        <v>213</v>
      </c>
      <c r="S1288" t="s">
        <v>946</v>
      </c>
    </row>
    <row r="1289" spans="1:19" ht="24" hidden="1">
      <c r="A1289" s="1" t="s">
        <v>1428</v>
      </c>
      <c r="B1289" s="7" t="s">
        <v>164</v>
      </c>
      <c r="I1289">
        <v>6844.6100000000006</v>
      </c>
      <c r="K1289">
        <v>616.02</v>
      </c>
      <c r="L1289">
        <v>616.02</v>
      </c>
      <c r="Q1289">
        <v>11457</v>
      </c>
      <c r="R1289" t="s">
        <v>213</v>
      </c>
      <c r="S1289" t="s">
        <v>946</v>
      </c>
    </row>
    <row r="1290" spans="1:19" ht="24" hidden="1">
      <c r="A1290" s="1" t="s">
        <v>1428</v>
      </c>
      <c r="B1290" s="7" t="s">
        <v>127</v>
      </c>
      <c r="I1290">
        <v>7217.3199999999988</v>
      </c>
      <c r="K1290">
        <v>649.55999999999995</v>
      </c>
      <c r="L1290">
        <v>649.55999999999995</v>
      </c>
      <c r="Q1290">
        <v>37656</v>
      </c>
      <c r="R1290" t="s">
        <v>213</v>
      </c>
      <c r="S1290" t="s">
        <v>946</v>
      </c>
    </row>
    <row r="1291" spans="1:19" ht="24" hidden="1">
      <c r="A1291" s="1" t="s">
        <v>1428</v>
      </c>
      <c r="B1291" s="7" t="s">
        <v>200</v>
      </c>
      <c r="I1291">
        <v>182.07</v>
      </c>
      <c r="K1291">
        <v>16.39</v>
      </c>
      <c r="L1291">
        <v>16.39</v>
      </c>
      <c r="Q1291">
        <v>215</v>
      </c>
      <c r="R1291" t="s">
        <v>213</v>
      </c>
      <c r="S1291" t="s">
        <v>946</v>
      </c>
    </row>
    <row r="1292" spans="1:19" ht="24" hidden="1">
      <c r="A1292" s="1" t="s">
        <v>1428</v>
      </c>
      <c r="B1292" s="7" t="s">
        <v>9</v>
      </c>
      <c r="I1292">
        <v>286.72000000000003</v>
      </c>
      <c r="K1292">
        <v>25.8</v>
      </c>
      <c r="L1292">
        <v>25.8</v>
      </c>
      <c r="Q1292">
        <v>1135</v>
      </c>
      <c r="R1292" t="s">
        <v>213</v>
      </c>
      <c r="S1292" t="s">
        <v>946</v>
      </c>
    </row>
    <row r="1293" spans="1:19" ht="24" hidden="1">
      <c r="A1293" s="1" t="s">
        <v>1428</v>
      </c>
      <c r="B1293" s="7" t="s">
        <v>205</v>
      </c>
      <c r="I1293">
        <v>95.47</v>
      </c>
      <c r="K1293">
        <v>8.59</v>
      </c>
      <c r="L1293">
        <v>8.59</v>
      </c>
      <c r="Q1293">
        <v>128</v>
      </c>
      <c r="R1293" t="s">
        <v>213</v>
      </c>
      <c r="S1293" t="s">
        <v>946</v>
      </c>
    </row>
    <row r="1294" spans="1:19" ht="24" hidden="1">
      <c r="A1294" s="1" t="s">
        <v>1428</v>
      </c>
      <c r="B1294" s="7" t="s">
        <v>210</v>
      </c>
      <c r="I1294">
        <v>493.58</v>
      </c>
      <c r="K1294">
        <v>44.42</v>
      </c>
      <c r="L1294">
        <v>44.42</v>
      </c>
      <c r="Q1294">
        <v>582</v>
      </c>
      <c r="R1294" t="s">
        <v>213</v>
      </c>
      <c r="S1294" t="s">
        <v>946</v>
      </c>
    </row>
    <row r="1295" spans="1:19" ht="24" hidden="1">
      <c r="A1295" s="1" t="s">
        <v>1428</v>
      </c>
      <c r="B1295" s="7" t="s">
        <v>199</v>
      </c>
      <c r="I1295">
        <v>469.71</v>
      </c>
      <c r="K1295">
        <v>42.27</v>
      </c>
      <c r="L1295">
        <v>42.27</v>
      </c>
      <c r="Q1295">
        <v>3488</v>
      </c>
      <c r="R1295" t="s">
        <v>213</v>
      </c>
      <c r="S1295" t="s">
        <v>946</v>
      </c>
    </row>
    <row r="1296" spans="1:19" ht="24" hidden="1">
      <c r="A1296" s="1" t="s">
        <v>1428</v>
      </c>
      <c r="B1296" s="2" t="s">
        <v>0</v>
      </c>
      <c r="C1296" s="2">
        <v>182009759</v>
      </c>
      <c r="D1296" s="2" t="s">
        <v>206</v>
      </c>
      <c r="E1296" s="2" t="s">
        <v>306</v>
      </c>
      <c r="F1296" s="3">
        <v>45322</v>
      </c>
      <c r="G1296" s="2" t="s">
        <v>948</v>
      </c>
      <c r="H1296" s="2">
        <v>998631</v>
      </c>
      <c r="I1296" s="2">
        <v>3763.8</v>
      </c>
      <c r="K1296" s="2">
        <v>338.74</v>
      </c>
      <c r="L1296" s="2">
        <v>338.74</v>
      </c>
      <c r="M1296" s="2">
        <v>0</v>
      </c>
      <c r="N1296" s="2">
        <v>677.48</v>
      </c>
      <c r="O1296" s="2">
        <v>51584</v>
      </c>
      <c r="P1296" s="2" t="s">
        <v>1286</v>
      </c>
      <c r="Q1296" s="2" t="s">
        <v>1168</v>
      </c>
      <c r="R1296" t="s">
        <v>4</v>
      </c>
      <c r="S1296" s="18" t="s">
        <v>944</v>
      </c>
    </row>
    <row r="1297" spans="1:19" ht="24" hidden="1">
      <c r="A1297" s="1" t="s">
        <v>1428</v>
      </c>
      <c r="B1297" s="2" t="s">
        <v>190</v>
      </c>
      <c r="C1297" s="2">
        <v>150241804</v>
      </c>
      <c r="D1297" s="2" t="s">
        <v>514</v>
      </c>
      <c r="E1297" s="2" t="s">
        <v>515</v>
      </c>
      <c r="F1297" s="3">
        <v>45327</v>
      </c>
      <c r="G1297" s="2" t="s">
        <v>949</v>
      </c>
      <c r="H1297" s="2">
        <v>998631</v>
      </c>
      <c r="I1297" s="2">
        <v>2198.61</v>
      </c>
      <c r="K1297" s="2">
        <v>197.87</v>
      </c>
      <c r="L1297" s="2">
        <v>197.87</v>
      </c>
      <c r="M1297" s="2">
        <v>0</v>
      </c>
      <c r="N1297" s="2">
        <v>395.74</v>
      </c>
      <c r="O1297" s="2">
        <v>10636</v>
      </c>
      <c r="P1297" s="2" t="s">
        <v>1287</v>
      </c>
      <c r="Q1297" s="2" t="s">
        <v>1168</v>
      </c>
      <c r="R1297" t="s">
        <v>4</v>
      </c>
      <c r="S1297" s="18" t="s">
        <v>944</v>
      </c>
    </row>
    <row r="1298" spans="1:19" ht="72" hidden="1">
      <c r="A1298" s="1" t="s">
        <v>1428</v>
      </c>
      <c r="B1298" s="2" t="s">
        <v>190</v>
      </c>
      <c r="C1298" s="2">
        <v>730012101</v>
      </c>
      <c r="D1298" s="2" t="s">
        <v>655</v>
      </c>
      <c r="E1298" s="2" t="s">
        <v>656</v>
      </c>
      <c r="F1298" s="3">
        <v>45335</v>
      </c>
      <c r="G1298" s="2" t="s">
        <v>950</v>
      </c>
      <c r="H1298" s="2">
        <v>998631</v>
      </c>
      <c r="I1298" s="2">
        <v>9562.5</v>
      </c>
      <c r="K1298" s="2">
        <v>860.63</v>
      </c>
      <c r="L1298" s="2">
        <v>860.63</v>
      </c>
      <c r="M1298" s="2">
        <v>0</v>
      </c>
      <c r="N1298" s="2">
        <v>1721.26</v>
      </c>
      <c r="O1298" s="2">
        <v>264365</v>
      </c>
      <c r="P1298" s="2" t="s">
        <v>1288</v>
      </c>
      <c r="Q1298" s="2" t="s">
        <v>1168</v>
      </c>
      <c r="R1298" t="s">
        <v>4</v>
      </c>
      <c r="S1298" s="18" t="s">
        <v>944</v>
      </c>
    </row>
    <row r="1299" spans="1:19" ht="24" hidden="1">
      <c r="A1299" s="1" t="s">
        <v>1428</v>
      </c>
      <c r="B1299" s="2" t="s">
        <v>190</v>
      </c>
      <c r="C1299" s="2">
        <v>840031092</v>
      </c>
      <c r="D1299" s="2" t="s">
        <v>191</v>
      </c>
      <c r="E1299" s="2" t="s">
        <v>310</v>
      </c>
      <c r="F1299" s="3">
        <v>45355</v>
      </c>
      <c r="G1299" s="2" t="s">
        <v>951</v>
      </c>
      <c r="H1299" s="2">
        <v>998631</v>
      </c>
      <c r="I1299" s="2">
        <v>2389.86</v>
      </c>
      <c r="K1299" s="2">
        <v>215.09</v>
      </c>
      <c r="L1299" s="2">
        <v>215.09</v>
      </c>
      <c r="M1299" s="2">
        <v>0</v>
      </c>
      <c r="N1299" s="2">
        <v>430.18</v>
      </c>
      <c r="O1299" s="2">
        <v>7283</v>
      </c>
      <c r="P1299" s="2" t="s">
        <v>1289</v>
      </c>
      <c r="Q1299" s="2" t="s">
        <v>1168</v>
      </c>
      <c r="R1299" t="s">
        <v>4</v>
      </c>
      <c r="S1299" s="18" t="s">
        <v>944</v>
      </c>
    </row>
    <row r="1300" spans="1:19" ht="84" hidden="1">
      <c r="A1300" s="1" t="s">
        <v>1428</v>
      </c>
      <c r="B1300" s="2" t="s">
        <v>5</v>
      </c>
      <c r="C1300" s="2">
        <v>1050031565</v>
      </c>
      <c r="D1300" s="2" t="s">
        <v>312</v>
      </c>
      <c r="E1300" s="2" t="s">
        <v>313</v>
      </c>
      <c r="F1300" s="3">
        <v>45323</v>
      </c>
      <c r="G1300" s="2" t="s">
        <v>952</v>
      </c>
      <c r="H1300" s="2">
        <v>998631</v>
      </c>
      <c r="I1300" s="2">
        <v>282.13</v>
      </c>
      <c r="K1300" s="2">
        <v>25.39</v>
      </c>
      <c r="L1300" s="2">
        <v>25.39</v>
      </c>
      <c r="M1300" s="2">
        <v>0</v>
      </c>
      <c r="N1300" s="2">
        <v>50.78</v>
      </c>
      <c r="O1300" s="2">
        <v>380</v>
      </c>
      <c r="P1300" s="2" t="s">
        <v>1290</v>
      </c>
      <c r="Q1300" s="2" t="s">
        <v>1168</v>
      </c>
      <c r="R1300" t="s">
        <v>4</v>
      </c>
      <c r="S1300" s="18" t="s">
        <v>944</v>
      </c>
    </row>
    <row r="1301" spans="1:19" ht="72" hidden="1">
      <c r="A1301" s="1" t="s">
        <v>1428</v>
      </c>
      <c r="B1301" s="2" t="s">
        <v>5</v>
      </c>
      <c r="C1301" s="2">
        <v>1050041290</v>
      </c>
      <c r="D1301" s="2" t="s">
        <v>839</v>
      </c>
      <c r="E1301" s="2" t="s">
        <v>656</v>
      </c>
      <c r="F1301" s="3">
        <v>45327</v>
      </c>
      <c r="G1301" s="2" t="s">
        <v>953</v>
      </c>
      <c r="H1301" s="2">
        <v>998631</v>
      </c>
      <c r="I1301" s="2">
        <v>501.23</v>
      </c>
      <c r="K1301" s="2">
        <v>45.11</v>
      </c>
      <c r="L1301" s="2">
        <v>45.11</v>
      </c>
      <c r="M1301" s="2">
        <v>0</v>
      </c>
      <c r="N1301" s="2">
        <v>90.22</v>
      </c>
      <c r="O1301" s="2">
        <v>591</v>
      </c>
      <c r="P1301" s="2" t="s">
        <v>1291</v>
      </c>
      <c r="Q1301" s="2" t="s">
        <v>1168</v>
      </c>
      <c r="R1301" t="s">
        <v>4</v>
      </c>
      <c r="S1301" s="18" t="s">
        <v>944</v>
      </c>
    </row>
    <row r="1302" spans="1:19" ht="36" hidden="1">
      <c r="A1302" s="1" t="s">
        <v>1428</v>
      </c>
      <c r="B1302" s="2" t="s">
        <v>5</v>
      </c>
      <c r="C1302" s="2">
        <v>1050041291</v>
      </c>
      <c r="D1302" s="2" t="s">
        <v>741</v>
      </c>
      <c r="E1302" s="2" t="s">
        <v>656</v>
      </c>
      <c r="F1302" s="3">
        <v>45336</v>
      </c>
      <c r="G1302" s="2" t="s">
        <v>954</v>
      </c>
      <c r="H1302" s="2">
        <v>998631</v>
      </c>
      <c r="I1302" s="2">
        <v>501.23</v>
      </c>
      <c r="K1302" s="2">
        <v>45.11</v>
      </c>
      <c r="L1302" s="2">
        <v>45.11</v>
      </c>
      <c r="M1302" s="2">
        <v>0</v>
      </c>
      <c r="N1302" s="2">
        <v>90.22</v>
      </c>
      <c r="O1302" s="2">
        <v>4151</v>
      </c>
      <c r="P1302" s="2" t="s">
        <v>1292</v>
      </c>
      <c r="Q1302" s="2" t="s">
        <v>1168</v>
      </c>
      <c r="R1302" t="s">
        <v>4</v>
      </c>
      <c r="S1302" s="18" t="s">
        <v>944</v>
      </c>
    </row>
    <row r="1303" spans="1:19" ht="36" hidden="1">
      <c r="A1303" s="1" t="s">
        <v>1428</v>
      </c>
      <c r="B1303" s="2" t="s">
        <v>5</v>
      </c>
      <c r="C1303" s="2">
        <v>105008650</v>
      </c>
      <c r="D1303" s="2" t="s">
        <v>6</v>
      </c>
      <c r="E1303" s="2" t="s">
        <v>7</v>
      </c>
      <c r="F1303" s="3">
        <v>45329</v>
      </c>
      <c r="G1303" s="2" t="s">
        <v>955</v>
      </c>
      <c r="H1303" s="2">
        <v>998631</v>
      </c>
      <c r="I1303" s="2">
        <v>10255.59</v>
      </c>
      <c r="K1303" s="2">
        <v>923</v>
      </c>
      <c r="L1303" s="2">
        <v>923</v>
      </c>
      <c r="M1303" s="2">
        <v>0</v>
      </c>
      <c r="N1303" s="2">
        <v>1846</v>
      </c>
      <c r="O1303" s="2">
        <v>205966</v>
      </c>
      <c r="P1303" s="2" t="s">
        <v>1293</v>
      </c>
      <c r="Q1303" s="2" t="s">
        <v>1168</v>
      </c>
      <c r="R1303" t="s">
        <v>4</v>
      </c>
      <c r="S1303" s="18" t="s">
        <v>944</v>
      </c>
    </row>
    <row r="1304" spans="1:19" ht="24" hidden="1">
      <c r="A1304" s="1" t="s">
        <v>1428</v>
      </c>
      <c r="B1304" s="2" t="s">
        <v>5</v>
      </c>
      <c r="C1304" s="2">
        <v>123001457</v>
      </c>
      <c r="D1304" s="2" t="s">
        <v>835</v>
      </c>
      <c r="E1304" s="2" t="s">
        <v>836</v>
      </c>
      <c r="F1304" s="3">
        <v>45336</v>
      </c>
      <c r="G1304" s="2" t="s">
        <v>956</v>
      </c>
      <c r="H1304" s="2">
        <v>998631</v>
      </c>
      <c r="I1304" s="2">
        <v>11833.02</v>
      </c>
      <c r="K1304" s="2">
        <v>1064.97</v>
      </c>
      <c r="L1304" s="2">
        <v>1064.97</v>
      </c>
      <c r="M1304" s="2">
        <v>0</v>
      </c>
      <c r="N1304" s="2">
        <v>2129.94</v>
      </c>
      <c r="O1304" s="2">
        <v>319375</v>
      </c>
      <c r="P1304" s="2" t="s">
        <v>1294</v>
      </c>
      <c r="Q1304" s="2" t="s">
        <v>1168</v>
      </c>
      <c r="R1304" t="s">
        <v>4</v>
      </c>
      <c r="S1304" s="18" t="s">
        <v>944</v>
      </c>
    </row>
    <row r="1305" spans="1:19" ht="84" hidden="1">
      <c r="A1305" s="1" t="s">
        <v>1428</v>
      </c>
      <c r="B1305" s="2" t="s">
        <v>5</v>
      </c>
      <c r="C1305" s="2">
        <v>127001803</v>
      </c>
      <c r="D1305" s="2" t="s">
        <v>736</v>
      </c>
      <c r="E1305" s="2" t="s">
        <v>737</v>
      </c>
      <c r="F1305" s="3">
        <v>45318</v>
      </c>
      <c r="G1305" s="2" t="s">
        <v>957</v>
      </c>
      <c r="H1305" s="2">
        <v>998631</v>
      </c>
      <c r="I1305" s="2">
        <v>512.86</v>
      </c>
      <c r="K1305" s="2">
        <v>46.16</v>
      </c>
      <c r="L1305" s="2">
        <v>46.16</v>
      </c>
      <c r="M1305" s="2">
        <v>0</v>
      </c>
      <c r="N1305" s="2">
        <v>92.32</v>
      </c>
      <c r="O1305" s="2">
        <v>605</v>
      </c>
      <c r="P1305" s="2" t="s">
        <v>1295</v>
      </c>
      <c r="Q1305" s="2" t="s">
        <v>1168</v>
      </c>
      <c r="R1305" t="s">
        <v>4</v>
      </c>
      <c r="S1305" s="18" t="s">
        <v>944</v>
      </c>
    </row>
    <row r="1306" spans="1:19" ht="36" hidden="1">
      <c r="A1306" s="1" t="s">
        <v>1428</v>
      </c>
      <c r="B1306" s="2" t="s">
        <v>5</v>
      </c>
      <c r="C1306" s="2">
        <v>127001879</v>
      </c>
      <c r="D1306" s="2" t="s">
        <v>958</v>
      </c>
      <c r="E1306" s="2" t="s">
        <v>313</v>
      </c>
      <c r="F1306" s="2"/>
      <c r="G1306" s="2"/>
      <c r="H1306" s="2">
        <v>998631</v>
      </c>
      <c r="I1306" s="2">
        <v>573.75</v>
      </c>
      <c r="K1306" s="2">
        <v>51.64</v>
      </c>
      <c r="L1306" s="2">
        <v>51.64</v>
      </c>
      <c r="M1306" s="2">
        <v>0</v>
      </c>
      <c r="N1306" s="2">
        <v>103.28</v>
      </c>
      <c r="O1306" s="2">
        <v>0</v>
      </c>
      <c r="P1306" s="2" t="s">
        <v>1296</v>
      </c>
      <c r="Q1306" s="2" t="s">
        <v>1168</v>
      </c>
      <c r="R1306" t="s">
        <v>4</v>
      </c>
      <c r="S1306" s="18" t="s">
        <v>944</v>
      </c>
    </row>
    <row r="1307" spans="1:19" ht="36" hidden="1">
      <c r="A1307" s="1" t="s">
        <v>1428</v>
      </c>
      <c r="B1307" s="2" t="s">
        <v>5</v>
      </c>
      <c r="C1307" s="2">
        <v>139001610</v>
      </c>
      <c r="D1307" s="2" t="s">
        <v>518</v>
      </c>
      <c r="E1307" s="2" t="s">
        <v>519</v>
      </c>
      <c r="F1307" s="3">
        <v>45334</v>
      </c>
      <c r="G1307" s="2" t="s">
        <v>959</v>
      </c>
      <c r="H1307" s="2">
        <v>998631</v>
      </c>
      <c r="I1307" s="2">
        <v>6298.25</v>
      </c>
      <c r="K1307" s="2">
        <v>566.84</v>
      </c>
      <c r="L1307" s="2">
        <v>566.84</v>
      </c>
      <c r="M1307" s="2">
        <v>0</v>
      </c>
      <c r="N1307" s="2">
        <v>1133.68</v>
      </c>
      <c r="O1307" s="2">
        <v>103911</v>
      </c>
      <c r="P1307" s="2" t="s">
        <v>1297</v>
      </c>
      <c r="Q1307" s="2" t="s">
        <v>1168</v>
      </c>
      <c r="R1307" t="s">
        <v>4</v>
      </c>
      <c r="S1307" s="18" t="s">
        <v>944</v>
      </c>
    </row>
    <row r="1308" spans="1:19" ht="48" hidden="1">
      <c r="A1308" s="1" t="s">
        <v>1428</v>
      </c>
      <c r="B1308" s="2" t="s">
        <v>5</v>
      </c>
      <c r="C1308" s="2">
        <v>150022797</v>
      </c>
      <c r="D1308" s="2" t="s">
        <v>960</v>
      </c>
      <c r="E1308" s="2" t="s">
        <v>961</v>
      </c>
      <c r="F1308" s="3">
        <v>45335</v>
      </c>
      <c r="G1308" s="2" t="s">
        <v>962</v>
      </c>
      <c r="H1308" s="2">
        <v>998631</v>
      </c>
      <c r="I1308" s="2">
        <v>6902.75</v>
      </c>
      <c r="K1308" s="2">
        <v>621.25</v>
      </c>
      <c r="L1308" s="2">
        <v>621.25</v>
      </c>
      <c r="M1308" s="2">
        <v>0</v>
      </c>
      <c r="N1308" s="2">
        <v>1242.5</v>
      </c>
      <c r="O1308" s="2">
        <v>27700</v>
      </c>
      <c r="P1308" s="2" t="s">
        <v>1298</v>
      </c>
      <c r="Q1308" s="2" t="s">
        <v>1168</v>
      </c>
      <c r="R1308" t="s">
        <v>4</v>
      </c>
      <c r="S1308" s="18" t="s">
        <v>944</v>
      </c>
    </row>
    <row r="1309" spans="1:19" ht="36" hidden="1">
      <c r="A1309" s="1" t="s">
        <v>1428</v>
      </c>
      <c r="B1309" s="2" t="s">
        <v>5</v>
      </c>
      <c r="C1309" s="2">
        <v>1500231186</v>
      </c>
      <c r="D1309" s="2" t="s">
        <v>963</v>
      </c>
      <c r="E1309" s="2" t="s">
        <v>964</v>
      </c>
      <c r="F1309" s="3">
        <v>45343</v>
      </c>
      <c r="G1309" s="2" t="s">
        <v>965</v>
      </c>
      <c r="H1309" s="2">
        <v>998631</v>
      </c>
      <c r="I1309" s="2">
        <v>10590.66</v>
      </c>
      <c r="K1309" s="2">
        <v>953.16</v>
      </c>
      <c r="L1309" s="2">
        <v>953.16</v>
      </c>
      <c r="M1309" s="2">
        <v>0</v>
      </c>
      <c r="N1309" s="2">
        <v>1906.32</v>
      </c>
      <c r="O1309" s="2">
        <v>280248</v>
      </c>
      <c r="P1309" s="2" t="s">
        <v>1299</v>
      </c>
      <c r="Q1309" s="2" t="s">
        <v>1168</v>
      </c>
      <c r="R1309" t="s">
        <v>4</v>
      </c>
      <c r="S1309" s="18" t="s">
        <v>944</v>
      </c>
    </row>
    <row r="1310" spans="1:19" ht="24" hidden="1">
      <c r="A1310" s="1" t="s">
        <v>1428</v>
      </c>
      <c r="B1310" s="2" t="s">
        <v>5</v>
      </c>
      <c r="C1310" s="2">
        <v>174003188</v>
      </c>
      <c r="D1310" s="2" t="s">
        <v>966</v>
      </c>
      <c r="E1310" s="2" t="s">
        <v>967</v>
      </c>
      <c r="F1310" s="3">
        <v>45341</v>
      </c>
      <c r="G1310" s="2" t="s">
        <v>968</v>
      </c>
      <c r="H1310" s="2">
        <v>998631</v>
      </c>
      <c r="I1310" s="2">
        <v>12846.65</v>
      </c>
      <c r="K1310" s="2">
        <v>1156.2</v>
      </c>
      <c r="L1310" s="2">
        <v>1156.2</v>
      </c>
      <c r="M1310" s="2">
        <v>0</v>
      </c>
      <c r="N1310" s="2">
        <v>2312.4</v>
      </c>
      <c r="O1310" s="2">
        <v>439806</v>
      </c>
      <c r="P1310" s="2" t="s">
        <v>1300</v>
      </c>
      <c r="Q1310" s="2" t="s">
        <v>1168</v>
      </c>
      <c r="R1310" t="s">
        <v>4</v>
      </c>
      <c r="S1310" s="18" t="s">
        <v>944</v>
      </c>
    </row>
    <row r="1311" spans="1:19" ht="60" hidden="1">
      <c r="A1311" s="1" t="s">
        <v>1428</v>
      </c>
      <c r="B1311" s="2" t="s">
        <v>5</v>
      </c>
      <c r="C1311" s="2">
        <v>1740061608</v>
      </c>
      <c r="D1311" s="2" t="s">
        <v>969</v>
      </c>
      <c r="E1311" s="2" t="s">
        <v>970</v>
      </c>
      <c r="F1311" s="3">
        <v>45342</v>
      </c>
      <c r="G1311" s="2" t="s">
        <v>971</v>
      </c>
      <c r="H1311" s="2">
        <v>998631</v>
      </c>
      <c r="I1311" s="2">
        <v>213.31</v>
      </c>
      <c r="K1311" s="2">
        <v>19.2</v>
      </c>
      <c r="L1311" s="2">
        <v>19.2</v>
      </c>
      <c r="M1311" s="2">
        <v>0</v>
      </c>
      <c r="N1311" s="2">
        <v>38.4</v>
      </c>
      <c r="O1311" s="2">
        <v>478505</v>
      </c>
      <c r="P1311" s="2" t="s">
        <v>1301</v>
      </c>
      <c r="Q1311" s="2" t="s">
        <v>1168</v>
      </c>
      <c r="R1311" t="s">
        <v>4</v>
      </c>
      <c r="S1311" s="18" t="s">
        <v>944</v>
      </c>
    </row>
    <row r="1312" spans="1:19" ht="60">
      <c r="A1312" s="1" t="s">
        <v>1428</v>
      </c>
      <c r="B1312" s="2" t="s">
        <v>192</v>
      </c>
      <c r="C1312" s="2">
        <v>2810021844</v>
      </c>
      <c r="D1312" s="2" t="s">
        <v>972</v>
      </c>
      <c r="E1312" s="2" t="s">
        <v>973</v>
      </c>
      <c r="F1312" s="3">
        <v>45335</v>
      </c>
      <c r="G1312" s="2" t="s">
        <v>974</v>
      </c>
      <c r="H1312" s="2">
        <v>998631</v>
      </c>
      <c r="I1312" s="2">
        <v>11103.98</v>
      </c>
      <c r="K1312" s="2">
        <v>999.36</v>
      </c>
      <c r="L1312" s="2">
        <v>999.36</v>
      </c>
      <c r="M1312" s="2">
        <v>0</v>
      </c>
      <c r="N1312" s="2">
        <v>1998.72</v>
      </c>
      <c r="O1312" s="2">
        <v>94958</v>
      </c>
      <c r="P1312" s="2" t="s">
        <v>1302</v>
      </c>
      <c r="Q1312" s="2" t="s">
        <v>1168</v>
      </c>
      <c r="R1312" t="s">
        <v>4</v>
      </c>
      <c r="S1312" s="18" t="s">
        <v>944</v>
      </c>
    </row>
    <row r="1313" spans="1:19" ht="36">
      <c r="A1313" s="1" t="s">
        <v>1428</v>
      </c>
      <c r="B1313" s="2" t="s">
        <v>192</v>
      </c>
      <c r="C1313" s="2">
        <v>2810022335</v>
      </c>
      <c r="D1313" s="2" t="s">
        <v>975</v>
      </c>
      <c r="E1313" s="2" t="s">
        <v>976</v>
      </c>
      <c r="F1313" s="3">
        <v>45334</v>
      </c>
      <c r="G1313" s="2" t="s">
        <v>977</v>
      </c>
      <c r="H1313" s="2">
        <v>998631</v>
      </c>
      <c r="I1313" s="2">
        <v>11713.68</v>
      </c>
      <c r="K1313" s="2">
        <v>1054.23</v>
      </c>
      <c r="L1313" s="2">
        <v>1054.23</v>
      </c>
      <c r="M1313" s="2">
        <v>0</v>
      </c>
      <c r="N1313" s="2">
        <v>2108.46</v>
      </c>
      <c r="O1313" s="2">
        <v>85987</v>
      </c>
      <c r="P1313" s="2" t="s">
        <v>1303</v>
      </c>
      <c r="Q1313" s="2" t="s">
        <v>1168</v>
      </c>
      <c r="R1313" t="s">
        <v>4</v>
      </c>
      <c r="S1313" s="18" t="s">
        <v>944</v>
      </c>
    </row>
    <row r="1314" spans="1:19" ht="36" hidden="1">
      <c r="A1314" s="1" t="s">
        <v>1428</v>
      </c>
      <c r="B1314" s="2" t="s">
        <v>9</v>
      </c>
      <c r="C1314" s="2">
        <v>3030032080</v>
      </c>
      <c r="D1314" s="2" t="s">
        <v>745</v>
      </c>
      <c r="E1314" s="2" t="s">
        <v>746</v>
      </c>
      <c r="F1314" s="3">
        <v>45341</v>
      </c>
      <c r="G1314" s="2" t="s">
        <v>978</v>
      </c>
      <c r="H1314" s="2">
        <v>998631</v>
      </c>
      <c r="I1314" s="2">
        <v>9870.0300000000007</v>
      </c>
      <c r="K1314" s="2">
        <v>888.3</v>
      </c>
      <c r="L1314" s="2">
        <v>888.3</v>
      </c>
      <c r="M1314" s="2">
        <v>0</v>
      </c>
      <c r="N1314" s="2">
        <v>1776.6</v>
      </c>
      <c r="O1314" s="2">
        <v>306074</v>
      </c>
      <c r="P1314" s="2" t="s">
        <v>1304</v>
      </c>
      <c r="Q1314" s="2" t="s">
        <v>1168</v>
      </c>
      <c r="R1314" t="s">
        <v>4</v>
      </c>
      <c r="S1314" s="18" t="s">
        <v>944</v>
      </c>
    </row>
    <row r="1315" spans="1:19" ht="48" hidden="1">
      <c r="A1315" s="1" t="s">
        <v>1428</v>
      </c>
      <c r="B1315" s="2" t="s">
        <v>9</v>
      </c>
      <c r="C1315" s="2">
        <v>304002695</v>
      </c>
      <c r="D1315" s="2" t="s">
        <v>979</v>
      </c>
      <c r="E1315" s="2" t="s">
        <v>980</v>
      </c>
      <c r="F1315" s="3">
        <v>45334</v>
      </c>
      <c r="G1315" s="2" t="s">
        <v>981</v>
      </c>
      <c r="H1315" s="2">
        <v>998631</v>
      </c>
      <c r="I1315" s="2">
        <v>8640.68</v>
      </c>
      <c r="K1315" s="2">
        <v>777.66</v>
      </c>
      <c r="L1315" s="2">
        <v>777.66</v>
      </c>
      <c r="M1315" s="2">
        <v>0</v>
      </c>
      <c r="N1315" s="2">
        <v>1555.32</v>
      </c>
      <c r="O1315" s="2">
        <v>102385</v>
      </c>
      <c r="P1315" s="2" t="s">
        <v>1305</v>
      </c>
      <c r="Q1315" s="2" t="s">
        <v>1168</v>
      </c>
      <c r="R1315" t="s">
        <v>4</v>
      </c>
      <c r="S1315" s="18" t="s">
        <v>944</v>
      </c>
    </row>
    <row r="1316" spans="1:19" ht="36" hidden="1">
      <c r="A1316" s="1" t="s">
        <v>1428</v>
      </c>
      <c r="B1316" s="2" t="s">
        <v>9</v>
      </c>
      <c r="C1316" s="2">
        <v>306003641</v>
      </c>
      <c r="D1316" s="2" t="s">
        <v>982</v>
      </c>
      <c r="E1316" s="2" t="s">
        <v>983</v>
      </c>
      <c r="F1316" s="3">
        <v>45341</v>
      </c>
      <c r="G1316" s="2" t="s">
        <v>984</v>
      </c>
      <c r="H1316" s="2">
        <v>998631</v>
      </c>
      <c r="I1316" s="2">
        <v>721.4</v>
      </c>
      <c r="K1316" s="2">
        <v>64.930000000000007</v>
      </c>
      <c r="L1316" s="2">
        <v>64.930000000000007</v>
      </c>
      <c r="M1316" s="2">
        <v>0</v>
      </c>
      <c r="N1316" s="2">
        <v>129.86000000000001</v>
      </c>
      <c r="O1316" s="2">
        <v>122490</v>
      </c>
      <c r="P1316" s="2" t="s">
        <v>1306</v>
      </c>
      <c r="Q1316" s="2" t="s">
        <v>1168</v>
      </c>
      <c r="R1316" t="s">
        <v>4</v>
      </c>
      <c r="S1316" s="18" t="s">
        <v>944</v>
      </c>
    </row>
    <row r="1317" spans="1:19" ht="48" hidden="1">
      <c r="A1317" s="1" t="s">
        <v>1428</v>
      </c>
      <c r="B1317" s="2" t="s">
        <v>9</v>
      </c>
      <c r="C1317" s="2">
        <v>315005581</v>
      </c>
      <c r="D1317" s="2" t="s">
        <v>10</v>
      </c>
      <c r="E1317" s="2" t="s">
        <v>11</v>
      </c>
      <c r="F1317" s="3">
        <v>45336</v>
      </c>
      <c r="G1317" s="2" t="s">
        <v>985</v>
      </c>
      <c r="H1317" s="2">
        <v>998631</v>
      </c>
      <c r="I1317" s="2">
        <v>2762.42</v>
      </c>
      <c r="K1317" s="2">
        <v>248.62</v>
      </c>
      <c r="L1317" s="2">
        <v>248.62</v>
      </c>
      <c r="M1317" s="2">
        <v>0</v>
      </c>
      <c r="N1317" s="2">
        <v>497.24</v>
      </c>
      <c r="O1317" s="2">
        <v>13689</v>
      </c>
      <c r="P1317" s="2" t="s">
        <v>1307</v>
      </c>
      <c r="Q1317" s="2" t="s">
        <v>1168</v>
      </c>
      <c r="R1317" t="s">
        <v>4</v>
      </c>
      <c r="S1317" s="18" t="s">
        <v>944</v>
      </c>
    </row>
    <row r="1318" spans="1:19" ht="36" hidden="1">
      <c r="A1318" s="1" t="s">
        <v>1428</v>
      </c>
      <c r="B1318" s="2" t="s">
        <v>9</v>
      </c>
      <c r="C1318" s="2">
        <v>318003942</v>
      </c>
      <c r="D1318" s="2" t="s">
        <v>841</v>
      </c>
      <c r="E1318" s="2" t="s">
        <v>842</v>
      </c>
      <c r="F1318" s="3">
        <v>45336</v>
      </c>
      <c r="G1318" s="2" t="s">
        <v>986</v>
      </c>
      <c r="H1318" s="2">
        <v>998631</v>
      </c>
      <c r="I1318" s="2">
        <v>9896.81</v>
      </c>
      <c r="K1318" s="2">
        <v>890.71</v>
      </c>
      <c r="L1318" s="2">
        <v>890.71</v>
      </c>
      <c r="M1318" s="2">
        <v>0</v>
      </c>
      <c r="N1318" s="2">
        <v>1781.42</v>
      </c>
      <c r="O1318" s="2">
        <v>493097</v>
      </c>
      <c r="P1318" s="2" t="s">
        <v>1308</v>
      </c>
      <c r="Q1318" s="2" t="s">
        <v>1168</v>
      </c>
      <c r="R1318" t="s">
        <v>4</v>
      </c>
      <c r="S1318" s="18" t="s">
        <v>944</v>
      </c>
    </row>
    <row r="1319" spans="1:19" ht="60" hidden="1">
      <c r="A1319" s="1" t="s">
        <v>1428</v>
      </c>
      <c r="B1319" s="2" t="s">
        <v>13</v>
      </c>
      <c r="C1319" s="2">
        <v>50012328</v>
      </c>
      <c r="D1319" s="2" t="s">
        <v>846</v>
      </c>
      <c r="E1319" s="2" t="s">
        <v>847</v>
      </c>
      <c r="F1319" s="3">
        <v>45328</v>
      </c>
      <c r="G1319" s="2" t="s">
        <v>987</v>
      </c>
      <c r="H1319" s="2">
        <v>998631</v>
      </c>
      <c r="I1319" s="2">
        <v>20820.240000000002</v>
      </c>
      <c r="K1319" s="2">
        <v>1873.82</v>
      </c>
      <c r="L1319" s="2">
        <v>1873.82</v>
      </c>
      <c r="M1319" s="2">
        <v>0</v>
      </c>
      <c r="N1319" s="2">
        <v>3747.64</v>
      </c>
      <c r="O1319" s="2">
        <v>218723</v>
      </c>
      <c r="P1319" s="2" t="s">
        <v>1309</v>
      </c>
      <c r="Q1319" s="2" t="s">
        <v>1168</v>
      </c>
      <c r="R1319" t="s">
        <v>4</v>
      </c>
      <c r="S1319" s="18" t="s">
        <v>944</v>
      </c>
    </row>
    <row r="1320" spans="1:19" ht="48" hidden="1">
      <c r="A1320" s="1" t="s">
        <v>1428</v>
      </c>
      <c r="B1320" s="2" t="s">
        <v>13</v>
      </c>
      <c r="C1320" s="2">
        <v>260016849</v>
      </c>
      <c r="D1320" s="2" t="s">
        <v>14</v>
      </c>
      <c r="E1320" s="2" t="s">
        <v>15</v>
      </c>
      <c r="F1320" s="3">
        <v>45334</v>
      </c>
      <c r="G1320" s="2" t="s">
        <v>988</v>
      </c>
      <c r="H1320" s="2">
        <v>998631</v>
      </c>
      <c r="I1320" s="2">
        <v>12458.79</v>
      </c>
      <c r="K1320" s="2">
        <v>1121.29</v>
      </c>
      <c r="L1320" s="2">
        <v>1121.29</v>
      </c>
      <c r="M1320" s="2">
        <v>0</v>
      </c>
      <c r="N1320" s="2">
        <v>2242.58</v>
      </c>
      <c r="O1320" s="2">
        <v>86730</v>
      </c>
      <c r="P1320" s="2" t="s">
        <v>1310</v>
      </c>
      <c r="Q1320" s="2" t="s">
        <v>1168</v>
      </c>
      <c r="R1320" t="s">
        <v>4</v>
      </c>
      <c r="S1320" s="18" t="s">
        <v>944</v>
      </c>
    </row>
    <row r="1321" spans="1:19" ht="36" hidden="1">
      <c r="A1321" s="1" t="s">
        <v>1428</v>
      </c>
      <c r="B1321" s="2" t="s">
        <v>13</v>
      </c>
      <c r="C1321" s="2">
        <v>530031274</v>
      </c>
      <c r="D1321" s="2" t="s">
        <v>20</v>
      </c>
      <c r="E1321" s="2" t="s">
        <v>21</v>
      </c>
      <c r="F1321" s="3">
        <v>45340</v>
      </c>
      <c r="G1321" s="2" t="s">
        <v>989</v>
      </c>
      <c r="H1321" s="2">
        <v>998631</v>
      </c>
      <c r="I1321" s="2">
        <v>4811.8500000000004</v>
      </c>
      <c r="K1321" s="2">
        <v>433.07</v>
      </c>
      <c r="L1321" s="2">
        <v>433.07</v>
      </c>
      <c r="M1321" s="2">
        <v>0</v>
      </c>
      <c r="N1321" s="2">
        <v>866.14</v>
      </c>
      <c r="O1321" s="2">
        <v>294368</v>
      </c>
      <c r="P1321" s="2" t="s">
        <v>1311</v>
      </c>
      <c r="Q1321" s="2" t="s">
        <v>1168</v>
      </c>
      <c r="R1321" t="s">
        <v>4</v>
      </c>
      <c r="S1321" s="18" t="s">
        <v>944</v>
      </c>
    </row>
    <row r="1322" spans="1:19" ht="48" hidden="1">
      <c r="A1322" s="1" t="s">
        <v>1428</v>
      </c>
      <c r="B1322" s="2" t="s">
        <v>13</v>
      </c>
      <c r="C1322" s="2">
        <v>530031287</v>
      </c>
      <c r="D1322" s="2" t="s">
        <v>23</v>
      </c>
      <c r="E1322" s="2" t="s">
        <v>21</v>
      </c>
      <c r="F1322" s="3">
        <v>45340</v>
      </c>
      <c r="G1322" s="2" t="s">
        <v>990</v>
      </c>
      <c r="H1322" s="2">
        <v>998631</v>
      </c>
      <c r="I1322" s="2">
        <v>4851.63</v>
      </c>
      <c r="K1322" s="2">
        <v>436.65</v>
      </c>
      <c r="L1322" s="2">
        <v>436.65</v>
      </c>
      <c r="M1322" s="2">
        <v>0</v>
      </c>
      <c r="N1322" s="2">
        <v>873.3</v>
      </c>
      <c r="O1322" s="2">
        <v>232156</v>
      </c>
      <c r="P1322" s="2" t="s">
        <v>1312</v>
      </c>
      <c r="Q1322" s="2" t="s">
        <v>1168</v>
      </c>
      <c r="R1322" t="s">
        <v>4</v>
      </c>
      <c r="S1322" s="18" t="s">
        <v>944</v>
      </c>
    </row>
    <row r="1323" spans="1:19" ht="24" hidden="1">
      <c r="A1323" s="1" t="s">
        <v>1428</v>
      </c>
      <c r="B1323" s="2" t="s">
        <v>13</v>
      </c>
      <c r="C1323" s="2">
        <v>620021346</v>
      </c>
      <c r="D1323" s="2" t="s">
        <v>751</v>
      </c>
      <c r="E1323" s="2" t="s">
        <v>752</v>
      </c>
      <c r="F1323" s="3">
        <v>45334</v>
      </c>
      <c r="G1323" s="2" t="s">
        <v>991</v>
      </c>
      <c r="H1323" s="2">
        <v>998631</v>
      </c>
      <c r="I1323" s="2">
        <v>5905.8</v>
      </c>
      <c r="K1323" s="2">
        <v>531.52</v>
      </c>
      <c r="L1323" s="2">
        <v>531.52</v>
      </c>
      <c r="M1323" s="2">
        <v>0</v>
      </c>
      <c r="N1323" s="2">
        <v>1063.04</v>
      </c>
      <c r="O1323" s="2">
        <v>162426</v>
      </c>
      <c r="P1323" s="2" t="s">
        <v>1313</v>
      </c>
      <c r="Q1323" s="2" t="s">
        <v>1168</v>
      </c>
      <c r="R1323" t="s">
        <v>4</v>
      </c>
      <c r="S1323" s="18" t="s">
        <v>944</v>
      </c>
    </row>
    <row r="1324" spans="1:19" ht="36" hidden="1">
      <c r="A1324" s="1" t="s">
        <v>1428</v>
      </c>
      <c r="B1324" s="2" t="s">
        <v>25</v>
      </c>
      <c r="C1324" s="2">
        <v>166008270</v>
      </c>
      <c r="D1324" s="2" t="s">
        <v>26</v>
      </c>
      <c r="E1324" s="2" t="s">
        <v>27</v>
      </c>
      <c r="F1324" s="3">
        <v>45328</v>
      </c>
      <c r="G1324" s="2" t="s">
        <v>992</v>
      </c>
      <c r="H1324" s="2">
        <v>998631</v>
      </c>
      <c r="I1324" s="2">
        <v>9253.44</v>
      </c>
      <c r="K1324" s="2">
        <v>832.81</v>
      </c>
      <c r="L1324" s="2">
        <v>832.81</v>
      </c>
      <c r="M1324" s="2">
        <v>0</v>
      </c>
      <c r="N1324" s="2">
        <v>1665.62</v>
      </c>
      <c r="O1324" s="2">
        <v>168022</v>
      </c>
      <c r="P1324" s="2" t="s">
        <v>1314</v>
      </c>
      <c r="Q1324" s="2" t="s">
        <v>1168</v>
      </c>
      <c r="R1324" t="s">
        <v>4</v>
      </c>
      <c r="S1324" s="18" t="s">
        <v>944</v>
      </c>
    </row>
    <row r="1325" spans="1:19" ht="36" hidden="1">
      <c r="A1325" s="1" t="s">
        <v>1428</v>
      </c>
      <c r="B1325" s="2" t="s">
        <v>25</v>
      </c>
      <c r="C1325" s="2">
        <v>1710061725</v>
      </c>
      <c r="D1325" s="2" t="s">
        <v>29</v>
      </c>
      <c r="E1325" s="2" t="s">
        <v>30</v>
      </c>
      <c r="F1325" s="3">
        <v>45339</v>
      </c>
      <c r="G1325" s="2" t="s">
        <v>993</v>
      </c>
      <c r="H1325" s="2">
        <v>998631</v>
      </c>
      <c r="I1325" s="2">
        <v>10051.34</v>
      </c>
      <c r="K1325" s="2">
        <v>904.62</v>
      </c>
      <c r="L1325" s="2">
        <v>904.62</v>
      </c>
      <c r="M1325" s="2">
        <v>0</v>
      </c>
      <c r="N1325" s="2">
        <v>1809.24</v>
      </c>
      <c r="O1325" s="2">
        <v>89299</v>
      </c>
      <c r="P1325" s="2" t="s">
        <v>1315</v>
      </c>
      <c r="Q1325" s="2" t="s">
        <v>1168</v>
      </c>
      <c r="R1325" t="s">
        <v>4</v>
      </c>
      <c r="S1325" s="18" t="s">
        <v>944</v>
      </c>
    </row>
    <row r="1326" spans="1:19" ht="36" hidden="1">
      <c r="A1326" s="1" t="s">
        <v>1428</v>
      </c>
      <c r="B1326" s="2" t="s">
        <v>25</v>
      </c>
      <c r="C1326" s="2">
        <v>20201287</v>
      </c>
      <c r="D1326" s="2" t="s">
        <v>855</v>
      </c>
      <c r="E1326" s="2" t="s">
        <v>856</v>
      </c>
      <c r="F1326" s="3">
        <v>45328</v>
      </c>
      <c r="G1326" s="2" t="s">
        <v>994</v>
      </c>
      <c r="H1326" s="2">
        <v>998631</v>
      </c>
      <c r="I1326" s="2">
        <v>5591.39</v>
      </c>
      <c r="K1326" s="2">
        <v>503.23</v>
      </c>
      <c r="L1326" s="2">
        <v>503.23</v>
      </c>
      <c r="M1326" s="2">
        <v>0</v>
      </c>
      <c r="N1326" s="2">
        <v>1006.46</v>
      </c>
      <c r="O1326" s="2">
        <v>116004</v>
      </c>
      <c r="P1326" s="2" t="s">
        <v>1316</v>
      </c>
      <c r="Q1326" s="2" t="s">
        <v>1168</v>
      </c>
      <c r="R1326" t="s">
        <v>4</v>
      </c>
      <c r="S1326" s="18" t="s">
        <v>944</v>
      </c>
    </row>
    <row r="1327" spans="1:19" ht="36" hidden="1">
      <c r="A1327" s="1" t="s">
        <v>1428</v>
      </c>
      <c r="B1327" s="2" t="s">
        <v>25</v>
      </c>
      <c r="C1327" s="2">
        <v>2140022347</v>
      </c>
      <c r="D1327" s="2" t="s">
        <v>670</v>
      </c>
      <c r="E1327" s="2" t="s">
        <v>671</v>
      </c>
      <c r="F1327" s="3">
        <v>45334</v>
      </c>
      <c r="G1327" s="2" t="s">
        <v>995</v>
      </c>
      <c r="H1327" s="2">
        <v>998631</v>
      </c>
      <c r="I1327" s="2">
        <v>10062.81</v>
      </c>
      <c r="K1327" s="2">
        <v>905.65</v>
      </c>
      <c r="L1327" s="2">
        <v>905.65</v>
      </c>
      <c r="M1327" s="2">
        <v>0</v>
      </c>
      <c r="N1327" s="2">
        <v>1811.3</v>
      </c>
      <c r="O1327" s="2">
        <v>231615</v>
      </c>
      <c r="P1327" s="2" t="s">
        <v>1317</v>
      </c>
      <c r="Q1327" s="2" t="s">
        <v>1168</v>
      </c>
      <c r="R1327" t="s">
        <v>4</v>
      </c>
      <c r="S1327" s="18" t="s">
        <v>944</v>
      </c>
    </row>
    <row r="1328" spans="1:19" ht="72" hidden="1">
      <c r="A1328" s="1" t="s">
        <v>1428</v>
      </c>
      <c r="B1328" s="2" t="s">
        <v>32</v>
      </c>
      <c r="C1328" s="2">
        <v>76007306</v>
      </c>
      <c r="D1328" s="2" t="s">
        <v>996</v>
      </c>
      <c r="E1328" s="2" t="s">
        <v>997</v>
      </c>
      <c r="F1328" s="3">
        <v>45323</v>
      </c>
      <c r="G1328" s="2" t="s">
        <v>998</v>
      </c>
      <c r="H1328" s="2">
        <v>998631</v>
      </c>
      <c r="I1328" s="2">
        <v>8926.02</v>
      </c>
      <c r="K1328" s="2">
        <v>803.34</v>
      </c>
      <c r="L1328" s="2">
        <v>803.34</v>
      </c>
      <c r="M1328" s="2">
        <v>0</v>
      </c>
      <c r="N1328" s="2">
        <v>1606.68</v>
      </c>
      <c r="O1328" s="2">
        <v>46194</v>
      </c>
      <c r="P1328" s="2" t="s">
        <v>1318</v>
      </c>
      <c r="Q1328" s="2" t="s">
        <v>1168</v>
      </c>
      <c r="R1328" t="s">
        <v>4</v>
      </c>
      <c r="S1328" s="18" t="s">
        <v>944</v>
      </c>
    </row>
    <row r="1329" spans="1:19" ht="36" hidden="1">
      <c r="A1329" s="1" t="s">
        <v>1428</v>
      </c>
      <c r="B1329" s="2" t="s">
        <v>32</v>
      </c>
      <c r="C1329" s="2">
        <v>810011383</v>
      </c>
      <c r="D1329" s="2" t="s">
        <v>39</v>
      </c>
      <c r="E1329" s="2" t="s">
        <v>40</v>
      </c>
      <c r="F1329" s="3">
        <v>45337</v>
      </c>
      <c r="G1329" s="2" t="s">
        <v>999</v>
      </c>
      <c r="H1329" s="2">
        <v>998631</v>
      </c>
      <c r="I1329" s="2">
        <v>12214.76</v>
      </c>
      <c r="K1329" s="2">
        <v>1099.33</v>
      </c>
      <c r="L1329" s="2">
        <v>1099.33</v>
      </c>
      <c r="M1329" s="2">
        <v>0</v>
      </c>
      <c r="N1329" s="2">
        <v>2198.66</v>
      </c>
      <c r="O1329" s="2">
        <v>149987</v>
      </c>
      <c r="P1329" s="2" t="s">
        <v>1319</v>
      </c>
      <c r="Q1329" s="2" t="s">
        <v>1168</v>
      </c>
      <c r="R1329" t="s">
        <v>4</v>
      </c>
      <c r="S1329" s="18" t="s">
        <v>944</v>
      </c>
    </row>
    <row r="1330" spans="1:19" ht="36" hidden="1">
      <c r="A1330" s="1" t="s">
        <v>1428</v>
      </c>
      <c r="B1330" s="2" t="s">
        <v>32</v>
      </c>
      <c r="C1330" s="2">
        <v>890082772</v>
      </c>
      <c r="D1330" s="2" t="s">
        <v>42</v>
      </c>
      <c r="E1330" s="2" t="s">
        <v>43</v>
      </c>
      <c r="F1330" s="3">
        <v>45342</v>
      </c>
      <c r="G1330" s="2" t="s">
        <v>1000</v>
      </c>
      <c r="H1330" s="2">
        <v>998631</v>
      </c>
      <c r="I1330" s="2">
        <v>12090.83</v>
      </c>
      <c r="K1330" s="2">
        <v>1088.17</v>
      </c>
      <c r="L1330" s="2">
        <v>1088.17</v>
      </c>
      <c r="M1330" s="2">
        <v>0</v>
      </c>
      <c r="N1330" s="2">
        <v>2176.34</v>
      </c>
      <c r="O1330" s="2">
        <v>331967</v>
      </c>
      <c r="P1330" s="2" t="s">
        <v>1320</v>
      </c>
      <c r="Q1330" s="2" t="s">
        <v>1168</v>
      </c>
      <c r="R1330" t="s">
        <v>4</v>
      </c>
      <c r="S1330" s="18" t="s">
        <v>944</v>
      </c>
    </row>
    <row r="1331" spans="1:19" ht="36" hidden="1">
      <c r="A1331" s="1" t="s">
        <v>1428</v>
      </c>
      <c r="B1331" s="2" t="s">
        <v>32</v>
      </c>
      <c r="C1331" s="2">
        <v>2260031612</v>
      </c>
      <c r="D1331" s="2" t="s">
        <v>1001</v>
      </c>
      <c r="E1331" s="2" t="s">
        <v>1002</v>
      </c>
      <c r="F1331" s="3">
        <v>45341</v>
      </c>
      <c r="G1331" s="2" t="s">
        <v>1003</v>
      </c>
      <c r="H1331" s="2">
        <v>998631</v>
      </c>
      <c r="I1331" s="2">
        <v>7641.59</v>
      </c>
      <c r="K1331" s="2">
        <v>687.74</v>
      </c>
      <c r="L1331" s="2">
        <v>687.74</v>
      </c>
      <c r="M1331" s="2">
        <v>0</v>
      </c>
      <c r="N1331" s="2">
        <v>1375.48</v>
      </c>
      <c r="O1331" s="2">
        <v>45930</v>
      </c>
      <c r="P1331" s="2" t="s">
        <v>1321</v>
      </c>
      <c r="Q1331" s="2" t="s">
        <v>1168</v>
      </c>
      <c r="R1331" t="s">
        <v>4</v>
      </c>
      <c r="S1331" s="18" t="s">
        <v>944</v>
      </c>
    </row>
    <row r="1332" spans="1:19" ht="36" hidden="1">
      <c r="A1332" s="1" t="s">
        <v>1428</v>
      </c>
      <c r="B1332" s="2" t="s">
        <v>32</v>
      </c>
      <c r="C1332" s="2">
        <v>2260032903</v>
      </c>
      <c r="D1332" s="2" t="s">
        <v>1004</v>
      </c>
      <c r="E1332" s="2" t="s">
        <v>1002</v>
      </c>
      <c r="F1332" s="3">
        <v>45341</v>
      </c>
      <c r="G1332" s="2" t="s">
        <v>1005</v>
      </c>
      <c r="H1332" s="2">
        <v>998631</v>
      </c>
      <c r="I1332" s="2">
        <v>12092.36</v>
      </c>
      <c r="K1332" s="2">
        <v>1088.31</v>
      </c>
      <c r="L1332" s="2">
        <v>1088.31</v>
      </c>
      <c r="M1332" s="2">
        <v>0</v>
      </c>
      <c r="N1332" s="2">
        <v>2176.62</v>
      </c>
      <c r="O1332" s="2">
        <v>391359</v>
      </c>
      <c r="P1332" s="2" t="s">
        <v>1322</v>
      </c>
      <c r="Q1332" s="2" t="s">
        <v>1168</v>
      </c>
      <c r="R1332" t="s">
        <v>4</v>
      </c>
      <c r="S1332" s="18" t="s">
        <v>944</v>
      </c>
    </row>
    <row r="1333" spans="1:19" ht="36" hidden="1">
      <c r="A1333" s="1" t="s">
        <v>1428</v>
      </c>
      <c r="B1333" s="2" t="s">
        <v>32</v>
      </c>
      <c r="C1333" s="2">
        <v>227001738</v>
      </c>
      <c r="D1333" s="2" t="s">
        <v>1006</v>
      </c>
      <c r="E1333" s="2" t="s">
        <v>1007</v>
      </c>
      <c r="F1333" s="3">
        <v>45341</v>
      </c>
      <c r="G1333" s="2" t="s">
        <v>1008</v>
      </c>
      <c r="H1333" s="2">
        <v>998631</v>
      </c>
      <c r="I1333" s="2">
        <v>12291.26</v>
      </c>
      <c r="K1333" s="2">
        <v>1106.21</v>
      </c>
      <c r="L1333" s="2">
        <v>1106.21</v>
      </c>
      <c r="M1333" s="2">
        <v>0</v>
      </c>
      <c r="N1333" s="2">
        <v>2212.42</v>
      </c>
      <c r="O1333" s="2">
        <v>428099</v>
      </c>
      <c r="P1333" s="2" t="s">
        <v>1323</v>
      </c>
      <c r="Q1333" s="2" t="s">
        <v>1168</v>
      </c>
      <c r="R1333" t="s">
        <v>4</v>
      </c>
      <c r="S1333" s="18" t="s">
        <v>944</v>
      </c>
    </row>
    <row r="1334" spans="1:19" ht="36" hidden="1">
      <c r="A1334" s="1" t="s">
        <v>1428</v>
      </c>
      <c r="B1334" s="2" t="s">
        <v>32</v>
      </c>
      <c r="C1334" s="2">
        <v>227003950</v>
      </c>
      <c r="D1334" s="2" t="s">
        <v>867</v>
      </c>
      <c r="E1334" s="2" t="s">
        <v>868</v>
      </c>
      <c r="F1334" s="3">
        <v>45341</v>
      </c>
      <c r="G1334" s="2" t="s">
        <v>1009</v>
      </c>
      <c r="H1334" s="2">
        <v>998631</v>
      </c>
      <c r="I1334" s="2">
        <v>8636.85</v>
      </c>
      <c r="K1334" s="2">
        <v>777.32</v>
      </c>
      <c r="L1334" s="2">
        <v>777.32</v>
      </c>
      <c r="M1334" s="2">
        <v>0</v>
      </c>
      <c r="N1334" s="2">
        <v>1554.64</v>
      </c>
      <c r="O1334" s="2">
        <v>318646</v>
      </c>
      <c r="P1334" s="2" t="s">
        <v>1324</v>
      </c>
      <c r="Q1334" s="2" t="s">
        <v>1168</v>
      </c>
      <c r="R1334" t="s">
        <v>4</v>
      </c>
      <c r="S1334" s="18" t="s">
        <v>944</v>
      </c>
    </row>
    <row r="1335" spans="1:19" ht="36" hidden="1">
      <c r="A1335" s="1" t="s">
        <v>1428</v>
      </c>
      <c r="B1335" s="2" t="s">
        <v>32</v>
      </c>
      <c r="C1335" s="2">
        <v>227004121</v>
      </c>
      <c r="D1335" s="2" t="s">
        <v>1010</v>
      </c>
      <c r="E1335" s="2" t="s">
        <v>1011</v>
      </c>
      <c r="F1335" s="3">
        <v>45313</v>
      </c>
      <c r="G1335" s="2" t="s">
        <v>1012</v>
      </c>
      <c r="H1335" s="2">
        <v>998631</v>
      </c>
      <c r="I1335" s="2">
        <v>12847.23</v>
      </c>
      <c r="K1335" s="2">
        <v>1156.25</v>
      </c>
      <c r="L1335" s="2">
        <v>1156.25</v>
      </c>
      <c r="M1335" s="2">
        <v>0</v>
      </c>
      <c r="N1335" s="2">
        <v>2312.5</v>
      </c>
      <c r="O1335" s="2">
        <v>257262</v>
      </c>
      <c r="P1335" s="2" t="s">
        <v>1325</v>
      </c>
      <c r="Q1335" s="2" t="s">
        <v>1168</v>
      </c>
      <c r="R1335" t="s">
        <v>4</v>
      </c>
      <c r="S1335" s="18" t="s">
        <v>944</v>
      </c>
    </row>
    <row r="1336" spans="1:19" ht="36" hidden="1">
      <c r="A1336" s="1" t="s">
        <v>1428</v>
      </c>
      <c r="B1336" s="2" t="s">
        <v>32</v>
      </c>
      <c r="C1336" s="2">
        <v>2300032428</v>
      </c>
      <c r="D1336" s="2" t="s">
        <v>1013</v>
      </c>
      <c r="E1336" s="2" t="s">
        <v>1014</v>
      </c>
      <c r="F1336" s="3">
        <v>45341</v>
      </c>
      <c r="G1336" s="2" t="s">
        <v>1015</v>
      </c>
      <c r="H1336" s="2">
        <v>998631</v>
      </c>
      <c r="I1336" s="2">
        <v>12291.26</v>
      </c>
      <c r="K1336" s="2">
        <v>1106.21</v>
      </c>
      <c r="L1336" s="2">
        <v>1106.21</v>
      </c>
      <c r="M1336" s="2">
        <v>0</v>
      </c>
      <c r="N1336" s="2">
        <v>2212.42</v>
      </c>
      <c r="O1336" s="2">
        <v>335777</v>
      </c>
      <c r="P1336" s="2" t="s">
        <v>1326</v>
      </c>
      <c r="Q1336" s="2" t="s">
        <v>1168</v>
      </c>
      <c r="R1336" t="s">
        <v>4</v>
      </c>
      <c r="S1336" s="18" t="s">
        <v>944</v>
      </c>
    </row>
    <row r="1337" spans="1:19" ht="36" hidden="1">
      <c r="A1337" s="1" t="s">
        <v>1428</v>
      </c>
      <c r="B1337" s="2" t="s">
        <v>32</v>
      </c>
      <c r="C1337" s="2">
        <v>2300034467</v>
      </c>
      <c r="D1337" s="2" t="s">
        <v>1016</v>
      </c>
      <c r="E1337" s="2" t="s">
        <v>1017</v>
      </c>
      <c r="F1337" s="3">
        <v>45317</v>
      </c>
      <c r="G1337" s="2" t="s">
        <v>1018</v>
      </c>
      <c r="H1337" s="2">
        <v>998631</v>
      </c>
      <c r="I1337" s="2">
        <v>924.12</v>
      </c>
      <c r="K1337" s="2">
        <v>83.17</v>
      </c>
      <c r="L1337" s="2">
        <v>83.17</v>
      </c>
      <c r="M1337" s="2">
        <v>0</v>
      </c>
      <c r="N1337" s="2">
        <v>166.34</v>
      </c>
      <c r="O1337" s="2">
        <v>2467</v>
      </c>
      <c r="P1337" s="2" t="s">
        <v>1327</v>
      </c>
      <c r="Q1337" s="2" t="s">
        <v>1168</v>
      </c>
      <c r="R1337" t="s">
        <v>4</v>
      </c>
      <c r="S1337" s="18" t="s">
        <v>944</v>
      </c>
    </row>
    <row r="1338" spans="1:19" ht="48" hidden="1">
      <c r="A1338" s="1" t="s">
        <v>1428</v>
      </c>
      <c r="B1338" s="2" t="s">
        <v>32</v>
      </c>
      <c r="C1338" s="2">
        <v>230005933</v>
      </c>
      <c r="D1338" s="2" t="s">
        <v>1019</v>
      </c>
      <c r="E1338" s="2" t="s">
        <v>1020</v>
      </c>
      <c r="F1338" s="3">
        <v>45341</v>
      </c>
      <c r="G1338" s="2" t="s">
        <v>1021</v>
      </c>
      <c r="H1338" s="2">
        <v>998631</v>
      </c>
      <c r="I1338" s="2">
        <v>10487.39</v>
      </c>
      <c r="K1338" s="2">
        <v>943.87</v>
      </c>
      <c r="L1338" s="2">
        <v>943.87</v>
      </c>
      <c r="M1338" s="2">
        <v>0</v>
      </c>
      <c r="N1338" s="2">
        <v>1887.74</v>
      </c>
      <c r="O1338" s="2">
        <v>334839</v>
      </c>
      <c r="P1338" s="2" t="s">
        <v>1328</v>
      </c>
      <c r="Q1338" s="2" t="s">
        <v>1168</v>
      </c>
      <c r="R1338" t="s">
        <v>4</v>
      </c>
      <c r="S1338" s="18" t="s">
        <v>944</v>
      </c>
    </row>
    <row r="1339" spans="1:19" ht="36" hidden="1">
      <c r="A1339" s="1" t="s">
        <v>1428</v>
      </c>
      <c r="B1339" s="2" t="s">
        <v>32</v>
      </c>
      <c r="C1339" s="2">
        <v>2380031450</v>
      </c>
      <c r="D1339" s="2" t="s">
        <v>1022</v>
      </c>
      <c r="E1339" s="2" t="s">
        <v>1023</v>
      </c>
      <c r="F1339" s="3">
        <v>45338</v>
      </c>
      <c r="G1339" s="2" t="s">
        <v>1024</v>
      </c>
      <c r="H1339" s="2">
        <v>998631</v>
      </c>
      <c r="I1339" s="2">
        <v>12702.83</v>
      </c>
      <c r="K1339" s="2">
        <v>1143.25</v>
      </c>
      <c r="L1339" s="2">
        <v>1143.25</v>
      </c>
      <c r="M1339" s="2">
        <v>0</v>
      </c>
      <c r="N1339" s="2">
        <v>2286.5</v>
      </c>
      <c r="O1339" s="2">
        <v>278832</v>
      </c>
      <c r="P1339" s="2" t="s">
        <v>1329</v>
      </c>
      <c r="Q1339" s="2" t="s">
        <v>1168</v>
      </c>
      <c r="R1339" t="s">
        <v>4</v>
      </c>
      <c r="S1339" s="18" t="s">
        <v>944</v>
      </c>
    </row>
    <row r="1340" spans="1:19" ht="36" hidden="1">
      <c r="A1340" s="1" t="s">
        <v>1428</v>
      </c>
      <c r="B1340" s="2" t="s">
        <v>32</v>
      </c>
      <c r="C1340" s="2">
        <v>239004931</v>
      </c>
      <c r="D1340" s="2" t="s">
        <v>864</v>
      </c>
      <c r="E1340" s="2" t="s">
        <v>865</v>
      </c>
      <c r="F1340" s="3">
        <v>45337</v>
      </c>
      <c r="G1340" s="2" t="s">
        <v>1025</v>
      </c>
      <c r="H1340" s="2">
        <v>998631</v>
      </c>
      <c r="I1340" s="2">
        <v>6575.94</v>
      </c>
      <c r="K1340" s="2">
        <v>591.83000000000004</v>
      </c>
      <c r="L1340" s="2">
        <v>591.83000000000004</v>
      </c>
      <c r="M1340" s="2">
        <v>0</v>
      </c>
      <c r="N1340" s="2">
        <v>1183.6600000000001</v>
      </c>
      <c r="O1340" s="2">
        <v>220193</v>
      </c>
      <c r="P1340" s="2" t="s">
        <v>1330</v>
      </c>
      <c r="Q1340" s="2" t="s">
        <v>1168</v>
      </c>
      <c r="R1340" t="s">
        <v>4</v>
      </c>
      <c r="S1340" s="18" t="s">
        <v>944</v>
      </c>
    </row>
    <row r="1341" spans="1:19" ht="36" hidden="1">
      <c r="A1341" s="1" t="s">
        <v>1428</v>
      </c>
      <c r="B1341" s="2" t="s">
        <v>32</v>
      </c>
      <c r="C1341" s="2">
        <v>244004294</v>
      </c>
      <c r="D1341" s="2" t="s">
        <v>33</v>
      </c>
      <c r="E1341" s="2" t="s">
        <v>34</v>
      </c>
      <c r="F1341" s="3">
        <v>45341</v>
      </c>
      <c r="G1341" s="2" t="s">
        <v>1026</v>
      </c>
      <c r="H1341" s="2">
        <v>998631</v>
      </c>
      <c r="I1341" s="2">
        <v>8142.66</v>
      </c>
      <c r="K1341" s="2">
        <v>732.84</v>
      </c>
      <c r="L1341" s="2">
        <v>732.84</v>
      </c>
      <c r="M1341" s="2">
        <v>0</v>
      </c>
      <c r="N1341" s="2">
        <v>1465.68</v>
      </c>
      <c r="O1341" s="2">
        <v>101558</v>
      </c>
      <c r="P1341" s="2" t="s">
        <v>1331</v>
      </c>
      <c r="Q1341" s="2" t="s">
        <v>1168</v>
      </c>
      <c r="R1341" t="s">
        <v>4</v>
      </c>
      <c r="S1341" s="18" t="s">
        <v>944</v>
      </c>
    </row>
    <row r="1342" spans="1:19" ht="36" hidden="1">
      <c r="A1342" s="1" t="s">
        <v>1428</v>
      </c>
      <c r="B1342" s="2" t="s">
        <v>32</v>
      </c>
      <c r="C1342" s="2">
        <v>2450042323</v>
      </c>
      <c r="D1342" s="2" t="s">
        <v>529</v>
      </c>
      <c r="E1342" s="2" t="s">
        <v>530</v>
      </c>
      <c r="F1342" s="3">
        <v>45336</v>
      </c>
      <c r="G1342" s="2" t="s">
        <v>1027</v>
      </c>
      <c r="H1342" s="2">
        <v>998631</v>
      </c>
      <c r="I1342" s="2">
        <v>11474.24</v>
      </c>
      <c r="K1342" s="2">
        <v>1032.68</v>
      </c>
      <c r="L1342" s="2">
        <v>1032.68</v>
      </c>
      <c r="M1342" s="2">
        <v>0</v>
      </c>
      <c r="N1342" s="2">
        <v>2065.36</v>
      </c>
      <c r="O1342" s="2">
        <v>389941</v>
      </c>
      <c r="P1342" s="2" t="s">
        <v>1332</v>
      </c>
      <c r="Q1342" s="2" t="s">
        <v>1168</v>
      </c>
      <c r="R1342" t="s">
        <v>4</v>
      </c>
      <c r="S1342" s="18" t="s">
        <v>944</v>
      </c>
    </row>
    <row r="1343" spans="1:19" ht="36" hidden="1">
      <c r="A1343" s="1" t="s">
        <v>1428</v>
      </c>
      <c r="B1343" s="2" t="s">
        <v>32</v>
      </c>
      <c r="C1343" s="2">
        <v>2780032473</v>
      </c>
      <c r="D1343" s="2" t="s">
        <v>36</v>
      </c>
      <c r="E1343" s="2" t="s">
        <v>37</v>
      </c>
      <c r="F1343" s="3">
        <v>45336</v>
      </c>
      <c r="G1343" s="2" t="s">
        <v>1028</v>
      </c>
      <c r="H1343" s="2">
        <v>998631</v>
      </c>
      <c r="I1343" s="2">
        <v>9600.75</v>
      </c>
      <c r="K1343" s="2">
        <v>864.07</v>
      </c>
      <c r="L1343" s="2">
        <v>864.07</v>
      </c>
      <c r="M1343" s="2">
        <v>0</v>
      </c>
      <c r="N1343" s="2">
        <v>1728.14</v>
      </c>
      <c r="O1343" s="2">
        <v>360430</v>
      </c>
      <c r="P1343" s="2" t="s">
        <v>1333</v>
      </c>
      <c r="Q1343" s="2" t="s">
        <v>1168</v>
      </c>
      <c r="R1343" t="s">
        <v>4</v>
      </c>
      <c r="S1343" s="18" t="s">
        <v>944</v>
      </c>
    </row>
    <row r="1344" spans="1:19" ht="72">
      <c r="A1344" s="1" t="s">
        <v>1428</v>
      </c>
      <c r="B1344" s="2" t="s">
        <v>192</v>
      </c>
      <c r="C1344" s="2">
        <v>2810022034</v>
      </c>
      <c r="D1344" s="2" t="s">
        <v>1029</v>
      </c>
      <c r="E1344" s="2" t="s">
        <v>1030</v>
      </c>
      <c r="F1344" s="3">
        <v>45334</v>
      </c>
      <c r="G1344" s="2" t="s">
        <v>1031</v>
      </c>
      <c r="H1344" s="2">
        <v>998631</v>
      </c>
      <c r="I1344" s="2">
        <v>10062.81</v>
      </c>
      <c r="K1344" s="2">
        <v>905.65</v>
      </c>
      <c r="L1344" s="2">
        <v>905.65</v>
      </c>
      <c r="M1344" s="2">
        <v>0</v>
      </c>
      <c r="N1344" s="2">
        <v>1811.3</v>
      </c>
      <c r="O1344" s="2">
        <v>340341</v>
      </c>
      <c r="P1344" s="2" t="s">
        <v>1334</v>
      </c>
      <c r="Q1344" s="2" t="s">
        <v>1168</v>
      </c>
      <c r="R1344" t="s">
        <v>4</v>
      </c>
      <c r="S1344" s="18" t="s">
        <v>944</v>
      </c>
    </row>
    <row r="1345" spans="1:19" ht="36" hidden="1">
      <c r="A1345" s="1" t="s">
        <v>1428</v>
      </c>
      <c r="B1345" s="2" t="s">
        <v>32</v>
      </c>
      <c r="C1345" s="2">
        <v>2270031055</v>
      </c>
      <c r="D1345" s="2" t="s">
        <v>1032</v>
      </c>
      <c r="E1345" s="2" t="s">
        <v>1033</v>
      </c>
      <c r="F1345" s="3">
        <v>45340</v>
      </c>
      <c r="G1345" s="2" t="s">
        <v>1034</v>
      </c>
      <c r="H1345" s="2">
        <v>998631</v>
      </c>
      <c r="I1345" s="2">
        <v>12090.83</v>
      </c>
      <c r="K1345" s="2">
        <v>1088.17</v>
      </c>
      <c r="L1345" s="2">
        <v>1088.17</v>
      </c>
      <c r="M1345" s="2">
        <v>0</v>
      </c>
      <c r="N1345" s="2">
        <v>2176.34</v>
      </c>
      <c r="O1345" s="2">
        <v>481688</v>
      </c>
      <c r="P1345" s="2" t="s">
        <v>1335</v>
      </c>
      <c r="Q1345" s="2" t="s">
        <v>1168</v>
      </c>
      <c r="R1345" t="s">
        <v>4</v>
      </c>
      <c r="S1345" s="18" t="s">
        <v>944</v>
      </c>
    </row>
    <row r="1346" spans="1:19" ht="36" hidden="1">
      <c r="A1346" s="1" t="s">
        <v>1428</v>
      </c>
      <c r="B1346" s="2" t="s">
        <v>32</v>
      </c>
      <c r="C1346" s="2">
        <v>229003641</v>
      </c>
      <c r="D1346" s="2" t="s">
        <v>1035</v>
      </c>
      <c r="E1346" s="2" t="s">
        <v>1036</v>
      </c>
      <c r="F1346" s="3">
        <v>45340</v>
      </c>
      <c r="G1346" s="2" t="s">
        <v>1037</v>
      </c>
      <c r="H1346" s="2">
        <v>998631</v>
      </c>
      <c r="I1346" s="2">
        <v>5748.98</v>
      </c>
      <c r="K1346" s="2">
        <v>517.41</v>
      </c>
      <c r="L1346" s="2">
        <v>517.41</v>
      </c>
      <c r="M1346" s="2">
        <v>0</v>
      </c>
      <c r="N1346" s="2">
        <v>1034.82</v>
      </c>
      <c r="O1346" s="2">
        <v>494273</v>
      </c>
      <c r="P1346" s="2" t="s">
        <v>1336</v>
      </c>
      <c r="Q1346" s="2" t="s">
        <v>1168</v>
      </c>
      <c r="R1346" t="s">
        <v>4</v>
      </c>
      <c r="S1346" s="18" t="s">
        <v>944</v>
      </c>
    </row>
    <row r="1347" spans="1:19" ht="24" hidden="1">
      <c r="A1347" s="1" t="s">
        <v>1428</v>
      </c>
      <c r="B1347" s="2" t="s">
        <v>32</v>
      </c>
      <c r="C1347" s="2">
        <v>238005752</v>
      </c>
      <c r="D1347" s="2" t="s">
        <v>1038</v>
      </c>
      <c r="E1347" s="2" t="s">
        <v>1039</v>
      </c>
      <c r="F1347" s="3">
        <v>45341</v>
      </c>
      <c r="G1347" s="2" t="s">
        <v>1040</v>
      </c>
      <c r="H1347" s="2">
        <v>998631</v>
      </c>
      <c r="I1347" s="2">
        <v>6361.74</v>
      </c>
      <c r="K1347" s="2">
        <v>572.55999999999995</v>
      </c>
      <c r="L1347" s="2">
        <v>572.55999999999995</v>
      </c>
      <c r="M1347" s="2">
        <v>0</v>
      </c>
      <c r="N1347" s="2">
        <v>1145.1199999999999</v>
      </c>
      <c r="O1347" s="2">
        <v>529486</v>
      </c>
      <c r="P1347" s="2" t="s">
        <v>1337</v>
      </c>
      <c r="Q1347" s="2" t="s">
        <v>1168</v>
      </c>
      <c r="R1347" t="s">
        <v>4</v>
      </c>
      <c r="S1347" s="18" t="s">
        <v>944</v>
      </c>
    </row>
    <row r="1348" spans="1:19" ht="36" hidden="1">
      <c r="A1348" s="1" t="s">
        <v>1428</v>
      </c>
      <c r="B1348" s="2" t="s">
        <v>32</v>
      </c>
      <c r="C1348" s="2">
        <v>245002401</v>
      </c>
      <c r="D1348" s="2" t="s">
        <v>1041</v>
      </c>
      <c r="E1348" s="2" t="s">
        <v>1042</v>
      </c>
      <c r="F1348" s="3">
        <v>45339</v>
      </c>
      <c r="G1348" s="2" t="s">
        <v>1043</v>
      </c>
      <c r="H1348" s="2">
        <v>998631</v>
      </c>
      <c r="I1348" s="2">
        <v>11909.52</v>
      </c>
      <c r="K1348" s="2">
        <v>1071.8599999999999</v>
      </c>
      <c r="L1348" s="2">
        <v>1071.8599999999999</v>
      </c>
      <c r="M1348" s="2">
        <v>0</v>
      </c>
      <c r="N1348" s="2">
        <v>2143.7199999999998</v>
      </c>
      <c r="O1348" s="2">
        <v>485857</v>
      </c>
      <c r="P1348" s="2" t="s">
        <v>1338</v>
      </c>
      <c r="Q1348" s="2" t="s">
        <v>1168</v>
      </c>
      <c r="R1348" t="s">
        <v>4</v>
      </c>
      <c r="S1348" s="18" t="s">
        <v>944</v>
      </c>
    </row>
    <row r="1349" spans="1:19" ht="36" hidden="1">
      <c r="A1349" s="1" t="s">
        <v>1428</v>
      </c>
      <c r="B1349" s="2" t="s">
        <v>32</v>
      </c>
      <c r="C1349" s="2">
        <v>2950021110</v>
      </c>
      <c r="D1349" s="2" t="s">
        <v>1044</v>
      </c>
      <c r="E1349" s="2" t="s">
        <v>1045</v>
      </c>
      <c r="F1349" s="3">
        <v>45341</v>
      </c>
      <c r="G1349" s="2" t="s">
        <v>1046</v>
      </c>
      <c r="H1349" s="2">
        <v>998631</v>
      </c>
      <c r="I1349" s="2">
        <v>13037.13</v>
      </c>
      <c r="K1349" s="2">
        <v>1173.3399999999999</v>
      </c>
      <c r="L1349" s="2">
        <v>1173.3399999999999</v>
      </c>
      <c r="M1349" s="2">
        <v>0</v>
      </c>
      <c r="N1349" s="2">
        <v>2346.6799999999998</v>
      </c>
      <c r="O1349" s="2">
        <v>532836</v>
      </c>
      <c r="P1349" s="2" t="s">
        <v>1339</v>
      </c>
      <c r="Q1349" s="2" t="s">
        <v>1168</v>
      </c>
      <c r="R1349" t="s">
        <v>4</v>
      </c>
      <c r="S1349" s="18" t="s">
        <v>944</v>
      </c>
    </row>
    <row r="1350" spans="1:19" ht="24" hidden="1">
      <c r="A1350" s="1" t="s">
        <v>1428</v>
      </c>
      <c r="B1350" s="2" t="s">
        <v>32</v>
      </c>
      <c r="C1350" s="2">
        <v>295002860</v>
      </c>
      <c r="D1350" s="2" t="s">
        <v>1047</v>
      </c>
      <c r="E1350" s="2" t="s">
        <v>1048</v>
      </c>
      <c r="F1350" s="3">
        <v>45341</v>
      </c>
      <c r="G1350" s="2" t="s">
        <v>1049</v>
      </c>
      <c r="H1350" s="2">
        <v>998631</v>
      </c>
      <c r="I1350" s="2">
        <v>13037.13</v>
      </c>
      <c r="K1350" s="2">
        <v>1173.3399999999999</v>
      </c>
      <c r="L1350" s="2">
        <v>1173.3399999999999</v>
      </c>
      <c r="M1350" s="2">
        <v>0</v>
      </c>
      <c r="N1350" s="2">
        <v>2346.6799999999998</v>
      </c>
      <c r="O1350" s="2">
        <v>797690</v>
      </c>
      <c r="P1350" s="2" t="s">
        <v>1340</v>
      </c>
      <c r="Q1350" s="2" t="s">
        <v>1168</v>
      </c>
      <c r="R1350" t="s">
        <v>4</v>
      </c>
      <c r="S1350" s="18" t="s">
        <v>944</v>
      </c>
    </row>
    <row r="1351" spans="1:19" ht="36" hidden="1">
      <c r="A1351" s="1" t="s">
        <v>1428</v>
      </c>
      <c r="B1351" s="2" t="s">
        <v>32</v>
      </c>
      <c r="C1351" s="2">
        <v>2950041306</v>
      </c>
      <c r="D1351" s="2" t="s">
        <v>1050</v>
      </c>
      <c r="E1351" s="2" t="s">
        <v>1051</v>
      </c>
      <c r="F1351" s="3">
        <v>45341</v>
      </c>
      <c r="G1351" s="2" t="s">
        <v>1052</v>
      </c>
      <c r="H1351" s="2">
        <v>998631</v>
      </c>
      <c r="I1351" s="2">
        <v>10517.99</v>
      </c>
      <c r="K1351" s="2">
        <v>946.62</v>
      </c>
      <c r="L1351" s="2">
        <v>946.62</v>
      </c>
      <c r="M1351" s="2">
        <v>0</v>
      </c>
      <c r="N1351" s="2">
        <v>1893.24</v>
      </c>
      <c r="O1351" s="2">
        <v>416027</v>
      </c>
      <c r="P1351" s="2" t="s">
        <v>1341</v>
      </c>
      <c r="Q1351" s="2" t="s">
        <v>1168</v>
      </c>
      <c r="R1351" t="s">
        <v>4</v>
      </c>
      <c r="S1351" s="18" t="s">
        <v>944</v>
      </c>
    </row>
    <row r="1352" spans="1:19" ht="36" hidden="1">
      <c r="A1352" s="1" t="s">
        <v>1428</v>
      </c>
      <c r="B1352" s="2" t="s">
        <v>193</v>
      </c>
      <c r="C1352" s="2">
        <v>432002312</v>
      </c>
      <c r="D1352" s="2" t="s">
        <v>1053</v>
      </c>
      <c r="E1352" s="2" t="s">
        <v>1054</v>
      </c>
      <c r="F1352" s="3">
        <v>45300</v>
      </c>
      <c r="G1352" s="2" t="s">
        <v>1055</v>
      </c>
      <c r="H1352" s="2">
        <v>998631</v>
      </c>
      <c r="I1352" s="2">
        <v>125.46</v>
      </c>
      <c r="K1352" s="2">
        <v>11.29</v>
      </c>
      <c r="L1352" s="2">
        <v>11.29</v>
      </c>
      <c r="M1352" s="2">
        <v>0</v>
      </c>
      <c r="N1352" s="2">
        <v>22.58</v>
      </c>
      <c r="O1352" s="2">
        <v>876</v>
      </c>
      <c r="P1352" s="2" t="s">
        <v>1342</v>
      </c>
      <c r="Q1352" s="2" t="s">
        <v>1168</v>
      </c>
      <c r="R1352" t="s">
        <v>4</v>
      </c>
      <c r="S1352" s="18" t="s">
        <v>944</v>
      </c>
    </row>
    <row r="1353" spans="1:19" ht="24" hidden="1">
      <c r="A1353" s="1" t="s">
        <v>1428</v>
      </c>
      <c r="B1353" s="2" t="s">
        <v>193</v>
      </c>
      <c r="C1353" s="2">
        <v>432002334</v>
      </c>
      <c r="D1353" s="2" t="s">
        <v>1056</v>
      </c>
      <c r="E1353" s="2" t="s">
        <v>1054</v>
      </c>
      <c r="F1353" s="3">
        <v>45301</v>
      </c>
      <c r="G1353" s="2" t="s">
        <v>1057</v>
      </c>
      <c r="H1353" s="2">
        <v>998631</v>
      </c>
      <c r="I1353" s="2">
        <v>114.75</v>
      </c>
      <c r="K1353" s="2">
        <v>10.33</v>
      </c>
      <c r="L1353" s="2">
        <v>10.33</v>
      </c>
      <c r="M1353" s="2">
        <v>0</v>
      </c>
      <c r="N1353" s="2">
        <v>20.66</v>
      </c>
      <c r="O1353" s="2">
        <v>2201</v>
      </c>
      <c r="P1353" s="2" t="s">
        <v>1343</v>
      </c>
      <c r="Q1353" s="2" t="s">
        <v>1168</v>
      </c>
      <c r="R1353" t="s">
        <v>4</v>
      </c>
      <c r="S1353" s="18" t="s">
        <v>944</v>
      </c>
    </row>
    <row r="1354" spans="1:19" ht="36" hidden="1">
      <c r="A1354" s="1" t="s">
        <v>1428</v>
      </c>
      <c r="B1354" s="2" t="s">
        <v>45</v>
      </c>
      <c r="C1354" s="2">
        <v>41000582</v>
      </c>
      <c r="D1354" s="2" t="s">
        <v>52</v>
      </c>
      <c r="E1354" s="2" t="s">
        <v>53</v>
      </c>
      <c r="F1354" s="3">
        <v>45315</v>
      </c>
      <c r="G1354" s="2" t="s">
        <v>1058</v>
      </c>
      <c r="H1354" s="2">
        <v>998631</v>
      </c>
      <c r="I1354" s="2">
        <v>971.55</v>
      </c>
      <c r="K1354" s="2">
        <v>87.44</v>
      </c>
      <c r="L1354" s="2">
        <v>87.44</v>
      </c>
      <c r="M1354" s="2">
        <v>0</v>
      </c>
      <c r="N1354" s="2">
        <v>174.88</v>
      </c>
      <c r="O1354" s="2">
        <v>3556</v>
      </c>
      <c r="P1354" s="2" t="s">
        <v>1344</v>
      </c>
      <c r="Q1354" s="2" t="s">
        <v>1168</v>
      </c>
      <c r="R1354" t="s">
        <v>4</v>
      </c>
      <c r="S1354" s="18" t="s">
        <v>944</v>
      </c>
    </row>
    <row r="1355" spans="1:19" ht="36" hidden="1">
      <c r="A1355" s="1" t="s">
        <v>1428</v>
      </c>
      <c r="B1355" s="2" t="s">
        <v>45</v>
      </c>
      <c r="C1355" s="2">
        <v>4300251085</v>
      </c>
      <c r="D1355" s="2" t="s">
        <v>46</v>
      </c>
      <c r="E1355" s="2" t="s">
        <v>47</v>
      </c>
      <c r="F1355" s="3">
        <v>45335</v>
      </c>
      <c r="G1355" s="2" t="s">
        <v>1059</v>
      </c>
      <c r="H1355" s="2">
        <v>998631</v>
      </c>
      <c r="I1355" s="2">
        <v>13880.16</v>
      </c>
      <c r="K1355" s="2">
        <v>1249.21</v>
      </c>
      <c r="L1355" s="2">
        <v>1249.21</v>
      </c>
      <c r="M1355" s="2">
        <v>0</v>
      </c>
      <c r="N1355" s="2">
        <v>2498.42</v>
      </c>
      <c r="O1355" s="2">
        <v>271108</v>
      </c>
      <c r="P1355" s="2" t="s">
        <v>1345</v>
      </c>
      <c r="Q1355" s="2" t="s">
        <v>1168</v>
      </c>
      <c r="R1355" t="s">
        <v>4</v>
      </c>
      <c r="S1355" s="18" t="s">
        <v>944</v>
      </c>
    </row>
    <row r="1356" spans="1:19" ht="36" hidden="1">
      <c r="A1356" s="1" t="s">
        <v>1428</v>
      </c>
      <c r="B1356" s="2" t="s">
        <v>45</v>
      </c>
      <c r="C1356" s="2">
        <v>4840023261</v>
      </c>
      <c r="D1356" s="2" t="s">
        <v>338</v>
      </c>
      <c r="E1356" s="2" t="s">
        <v>339</v>
      </c>
      <c r="F1356" s="3">
        <v>45310</v>
      </c>
      <c r="G1356" s="2" t="s">
        <v>1060</v>
      </c>
      <c r="H1356" s="2">
        <v>998631</v>
      </c>
      <c r="I1356" s="2">
        <v>2308.77</v>
      </c>
      <c r="K1356" s="2">
        <v>207.79</v>
      </c>
      <c r="L1356" s="2">
        <v>207.79</v>
      </c>
      <c r="M1356" s="2">
        <v>0</v>
      </c>
      <c r="N1356" s="2">
        <v>415.58</v>
      </c>
      <c r="O1356" s="2">
        <v>21893</v>
      </c>
      <c r="P1356" s="2" t="s">
        <v>1346</v>
      </c>
      <c r="Q1356" s="2" t="s">
        <v>1168</v>
      </c>
      <c r="R1356" t="s">
        <v>4</v>
      </c>
      <c r="S1356" s="18" t="s">
        <v>944</v>
      </c>
    </row>
    <row r="1357" spans="1:19" ht="24" hidden="1">
      <c r="A1357" s="1" t="s">
        <v>1428</v>
      </c>
      <c r="B1357" s="2" t="s">
        <v>45</v>
      </c>
      <c r="C1357" s="2">
        <v>5380021071</v>
      </c>
      <c r="D1357" s="2" t="s">
        <v>49</v>
      </c>
      <c r="E1357" s="2" t="s">
        <v>50</v>
      </c>
      <c r="F1357" s="3">
        <v>45332</v>
      </c>
      <c r="G1357" s="2" t="s">
        <v>1061</v>
      </c>
      <c r="H1357" s="2">
        <v>998631</v>
      </c>
      <c r="I1357" s="2">
        <v>470.32</v>
      </c>
      <c r="K1357" s="2">
        <v>42.33</v>
      </c>
      <c r="L1357" s="2">
        <v>42.33</v>
      </c>
      <c r="M1357" s="2">
        <v>0</v>
      </c>
      <c r="N1357" s="2">
        <v>84.66</v>
      </c>
      <c r="O1357" s="2">
        <v>555</v>
      </c>
      <c r="P1357" s="2" t="s">
        <v>1347</v>
      </c>
      <c r="Q1357" s="2" t="s">
        <v>1168</v>
      </c>
      <c r="R1357" t="s">
        <v>4</v>
      </c>
      <c r="S1357" s="18" t="s">
        <v>944</v>
      </c>
    </row>
    <row r="1358" spans="1:19" ht="36" hidden="1">
      <c r="A1358" s="1" t="s">
        <v>1428</v>
      </c>
      <c r="B1358" s="2" t="s">
        <v>55</v>
      </c>
      <c r="C1358" s="2">
        <v>10007784</v>
      </c>
      <c r="D1358" s="2" t="s">
        <v>56</v>
      </c>
      <c r="E1358" s="2" t="s">
        <v>57</v>
      </c>
      <c r="F1358" s="3">
        <v>45341</v>
      </c>
      <c r="G1358" s="2" t="s">
        <v>1062</v>
      </c>
      <c r="H1358" s="2">
        <v>998631</v>
      </c>
      <c r="I1358" s="2">
        <v>427.48</v>
      </c>
      <c r="K1358" s="2">
        <v>38.47</v>
      </c>
      <c r="L1358" s="2">
        <v>38.47</v>
      </c>
      <c r="M1358" s="2">
        <v>0</v>
      </c>
      <c r="N1358" s="2">
        <v>76.94</v>
      </c>
      <c r="O1358" s="2">
        <v>527</v>
      </c>
      <c r="P1358" s="2" t="s">
        <v>1348</v>
      </c>
      <c r="Q1358" s="2" t="s">
        <v>1168</v>
      </c>
      <c r="R1358" t="s">
        <v>4</v>
      </c>
      <c r="S1358" s="18" t="s">
        <v>944</v>
      </c>
    </row>
    <row r="1359" spans="1:19" ht="24" hidden="1">
      <c r="A1359" s="1" t="s">
        <v>1428</v>
      </c>
      <c r="B1359" s="2" t="s">
        <v>55</v>
      </c>
      <c r="C1359" s="2">
        <v>42007741</v>
      </c>
      <c r="D1359" s="2" t="s">
        <v>59</v>
      </c>
      <c r="E1359" s="2" t="s">
        <v>60</v>
      </c>
      <c r="F1359" s="3">
        <v>45332</v>
      </c>
      <c r="G1359" s="2" t="s">
        <v>1063</v>
      </c>
      <c r="H1359" s="2">
        <v>998631</v>
      </c>
      <c r="I1359" s="2">
        <v>5149.22</v>
      </c>
      <c r="K1359" s="2">
        <v>463.43</v>
      </c>
      <c r="L1359" s="2">
        <v>463.43</v>
      </c>
      <c r="M1359" s="2">
        <v>0</v>
      </c>
      <c r="N1359" s="2">
        <v>926.86</v>
      </c>
      <c r="O1359" s="2">
        <v>17609</v>
      </c>
      <c r="P1359" s="2" t="s">
        <v>1349</v>
      </c>
      <c r="Q1359" s="2" t="s">
        <v>1168</v>
      </c>
      <c r="R1359" t="s">
        <v>4</v>
      </c>
      <c r="S1359" s="18" t="s">
        <v>944</v>
      </c>
    </row>
    <row r="1360" spans="1:19" ht="36" hidden="1">
      <c r="A1360" s="1" t="s">
        <v>1428</v>
      </c>
      <c r="B1360" s="2" t="s">
        <v>55</v>
      </c>
      <c r="C1360" s="2">
        <v>570021259</v>
      </c>
      <c r="D1360" s="2" t="s">
        <v>883</v>
      </c>
      <c r="E1360" s="2" t="s">
        <v>884</v>
      </c>
      <c r="F1360" s="3">
        <v>45340</v>
      </c>
      <c r="G1360" s="2" t="s">
        <v>1064</v>
      </c>
      <c r="H1360" s="2">
        <v>998631</v>
      </c>
      <c r="I1360" s="2">
        <v>3847.95</v>
      </c>
      <c r="K1360" s="2">
        <v>346.32</v>
      </c>
      <c r="L1360" s="2">
        <v>346.32</v>
      </c>
      <c r="M1360" s="2">
        <v>0</v>
      </c>
      <c r="N1360" s="2">
        <v>692.64</v>
      </c>
      <c r="O1360" s="2">
        <v>34099</v>
      </c>
      <c r="P1360" s="2" t="s">
        <v>1350</v>
      </c>
      <c r="Q1360" s="2" t="s">
        <v>1168</v>
      </c>
      <c r="R1360" t="s">
        <v>4</v>
      </c>
      <c r="S1360" s="18" t="s">
        <v>944</v>
      </c>
    </row>
    <row r="1361" spans="1:19" ht="36" hidden="1">
      <c r="A1361" s="1" t="s">
        <v>1428</v>
      </c>
      <c r="B1361" s="2" t="s">
        <v>55</v>
      </c>
      <c r="C1361" s="2">
        <v>570022203</v>
      </c>
      <c r="D1361" s="2" t="s">
        <v>62</v>
      </c>
      <c r="E1361" s="2" t="s">
        <v>63</v>
      </c>
      <c r="F1361" s="3">
        <v>45341</v>
      </c>
      <c r="G1361" s="2" t="s">
        <v>1065</v>
      </c>
      <c r="H1361" s="2">
        <v>998631</v>
      </c>
      <c r="I1361" s="2">
        <v>12653.87</v>
      </c>
      <c r="K1361" s="2">
        <v>1138.8499999999999</v>
      </c>
      <c r="L1361" s="2">
        <v>1138.8499999999999</v>
      </c>
      <c r="M1361" s="2">
        <v>0</v>
      </c>
      <c r="N1361" s="2">
        <v>2277.6999999999998</v>
      </c>
      <c r="O1361" s="2">
        <v>160423</v>
      </c>
      <c r="P1361" s="2" t="s">
        <v>1351</v>
      </c>
      <c r="Q1361" s="2" t="s">
        <v>1168</v>
      </c>
      <c r="R1361" t="s">
        <v>4</v>
      </c>
      <c r="S1361" s="18" t="s">
        <v>944</v>
      </c>
    </row>
    <row r="1362" spans="1:19" ht="36" hidden="1">
      <c r="A1362" s="1" t="s">
        <v>1428</v>
      </c>
      <c r="B1362" s="2" t="s">
        <v>55</v>
      </c>
      <c r="C1362" s="2">
        <v>57002612</v>
      </c>
      <c r="D1362" s="2" t="s">
        <v>888</v>
      </c>
      <c r="E1362" s="2" t="s">
        <v>889</v>
      </c>
      <c r="F1362" s="3">
        <v>45341</v>
      </c>
      <c r="G1362" s="2" t="s">
        <v>1066</v>
      </c>
      <c r="H1362" s="2">
        <v>998631</v>
      </c>
      <c r="I1362" s="2">
        <v>12366.99</v>
      </c>
      <c r="K1362" s="2">
        <v>1113.03</v>
      </c>
      <c r="L1362" s="2">
        <v>1113.03</v>
      </c>
      <c r="M1362" s="2">
        <v>0</v>
      </c>
      <c r="N1362" s="2">
        <v>2226.06</v>
      </c>
      <c r="O1362" s="2">
        <v>252913</v>
      </c>
      <c r="P1362" s="2" t="s">
        <v>1352</v>
      </c>
      <c r="Q1362" s="2" t="s">
        <v>1168</v>
      </c>
      <c r="R1362" t="s">
        <v>4</v>
      </c>
      <c r="S1362" s="18" t="s">
        <v>944</v>
      </c>
    </row>
    <row r="1363" spans="1:19" ht="48" hidden="1">
      <c r="A1363" s="1" t="s">
        <v>1428</v>
      </c>
      <c r="B1363" s="2" t="s">
        <v>55</v>
      </c>
      <c r="C1363" s="2">
        <v>57005397</v>
      </c>
      <c r="D1363" s="2" t="s">
        <v>874</v>
      </c>
      <c r="E1363" s="2" t="s">
        <v>875</v>
      </c>
      <c r="F1363" s="3">
        <v>45330</v>
      </c>
      <c r="G1363" s="2" t="s">
        <v>1067</v>
      </c>
      <c r="H1363" s="2">
        <v>998631</v>
      </c>
      <c r="I1363" s="2">
        <v>8061.57</v>
      </c>
      <c r="K1363" s="2">
        <v>725.54</v>
      </c>
      <c r="L1363" s="2">
        <v>725.54</v>
      </c>
      <c r="M1363" s="2">
        <v>0</v>
      </c>
      <c r="N1363" s="2">
        <v>1451.08</v>
      </c>
      <c r="O1363" s="2">
        <v>232083</v>
      </c>
      <c r="P1363" s="2" t="s">
        <v>1353</v>
      </c>
      <c r="Q1363" s="2" t="s">
        <v>1168</v>
      </c>
      <c r="R1363" t="s">
        <v>4</v>
      </c>
      <c r="S1363" s="18" t="s">
        <v>944</v>
      </c>
    </row>
    <row r="1364" spans="1:19" ht="36" hidden="1">
      <c r="A1364" s="1" t="s">
        <v>1428</v>
      </c>
      <c r="B1364" s="2" t="s">
        <v>55</v>
      </c>
      <c r="C1364" s="2">
        <v>57005510</v>
      </c>
      <c r="D1364" s="2" t="s">
        <v>880</v>
      </c>
      <c r="E1364" s="2" t="s">
        <v>881</v>
      </c>
      <c r="F1364" s="3">
        <v>45338</v>
      </c>
      <c r="G1364" s="2" t="s">
        <v>1068</v>
      </c>
      <c r="H1364" s="2">
        <v>998631</v>
      </c>
      <c r="I1364" s="2">
        <v>508.73</v>
      </c>
      <c r="K1364" s="2">
        <v>45.79</v>
      </c>
      <c r="L1364" s="2">
        <v>45.79</v>
      </c>
      <c r="M1364" s="2">
        <v>0</v>
      </c>
      <c r="N1364" s="2">
        <v>91.58</v>
      </c>
      <c r="O1364" s="2">
        <v>441543</v>
      </c>
      <c r="P1364" s="2" t="s">
        <v>1354</v>
      </c>
      <c r="Q1364" s="2" t="s">
        <v>1168</v>
      </c>
      <c r="R1364" t="s">
        <v>4</v>
      </c>
      <c r="S1364" s="18" t="s">
        <v>944</v>
      </c>
    </row>
    <row r="1365" spans="1:19" ht="72" hidden="1">
      <c r="A1365" s="1" t="s">
        <v>1428</v>
      </c>
      <c r="B1365" s="2" t="s">
        <v>55</v>
      </c>
      <c r="C1365" s="2">
        <v>570071409</v>
      </c>
      <c r="D1365" s="2" t="s">
        <v>877</v>
      </c>
      <c r="E1365" s="2" t="s">
        <v>878</v>
      </c>
      <c r="F1365" s="3">
        <v>45337</v>
      </c>
      <c r="G1365" s="2" t="s">
        <v>1069</v>
      </c>
      <c r="H1365" s="2">
        <v>998631</v>
      </c>
      <c r="I1365" s="2">
        <v>12596.49</v>
      </c>
      <c r="K1365" s="2">
        <v>1133.68</v>
      </c>
      <c r="L1365" s="2">
        <v>1133.68</v>
      </c>
      <c r="M1365" s="2">
        <v>0</v>
      </c>
      <c r="N1365" s="2">
        <v>2267.36</v>
      </c>
      <c r="O1365" s="2">
        <v>182782</v>
      </c>
      <c r="P1365" s="2" t="s">
        <v>1355</v>
      </c>
      <c r="Q1365" s="2" t="s">
        <v>1168</v>
      </c>
      <c r="R1365" t="s">
        <v>4</v>
      </c>
      <c r="S1365" s="18" t="s">
        <v>944</v>
      </c>
    </row>
    <row r="1366" spans="1:19" ht="36" hidden="1">
      <c r="A1366" s="1" t="s">
        <v>1428</v>
      </c>
      <c r="B1366" s="2" t="s">
        <v>65</v>
      </c>
      <c r="C1366" s="2">
        <v>309001722</v>
      </c>
      <c r="D1366" s="2" t="s">
        <v>66</v>
      </c>
      <c r="E1366" s="2" t="s">
        <v>67</v>
      </c>
      <c r="F1366" s="3">
        <v>45321</v>
      </c>
      <c r="G1366" s="2" t="s">
        <v>1070</v>
      </c>
      <c r="H1366" s="2">
        <v>998631</v>
      </c>
      <c r="I1366" s="2">
        <v>8605.49</v>
      </c>
      <c r="K1366" s="2">
        <v>774.49</v>
      </c>
      <c r="L1366" s="2">
        <v>774.49</v>
      </c>
      <c r="M1366" s="2">
        <v>0</v>
      </c>
      <c r="N1366" s="2">
        <v>1548.98</v>
      </c>
      <c r="O1366" s="2">
        <v>29433</v>
      </c>
      <c r="P1366" s="2" t="s">
        <v>1356</v>
      </c>
      <c r="Q1366" s="2" t="s">
        <v>1168</v>
      </c>
      <c r="R1366" t="s">
        <v>4</v>
      </c>
      <c r="S1366" s="18" t="s">
        <v>944</v>
      </c>
    </row>
    <row r="1367" spans="1:19" ht="36" hidden="1">
      <c r="A1367" s="1" t="s">
        <v>1428</v>
      </c>
      <c r="B1367" s="2" t="s">
        <v>69</v>
      </c>
      <c r="C1367" s="2">
        <v>1590021135</v>
      </c>
      <c r="D1367" s="2" t="s">
        <v>612</v>
      </c>
      <c r="E1367" s="2" t="s">
        <v>613</v>
      </c>
      <c r="F1367" s="3">
        <v>45342</v>
      </c>
      <c r="G1367" s="2" t="s">
        <v>1071</v>
      </c>
      <c r="H1367" s="2">
        <v>998631</v>
      </c>
      <c r="I1367" s="2">
        <v>6168.96</v>
      </c>
      <c r="K1367" s="2">
        <v>555.21</v>
      </c>
      <c r="L1367" s="2">
        <v>555.21</v>
      </c>
      <c r="M1367" s="2">
        <v>0</v>
      </c>
      <c r="N1367" s="2">
        <v>1110.42</v>
      </c>
      <c r="O1367" s="2">
        <v>549522</v>
      </c>
      <c r="P1367" s="2" t="s">
        <v>1357</v>
      </c>
      <c r="Q1367" s="2" t="s">
        <v>1168</v>
      </c>
      <c r="R1367" t="s">
        <v>4</v>
      </c>
      <c r="S1367" s="18" t="s">
        <v>944</v>
      </c>
    </row>
    <row r="1368" spans="1:19" ht="36" hidden="1">
      <c r="A1368" s="1" t="s">
        <v>1428</v>
      </c>
      <c r="B1368" s="2" t="s">
        <v>69</v>
      </c>
      <c r="C1368" s="2">
        <v>1590021135</v>
      </c>
      <c r="D1368" s="2" t="s">
        <v>612</v>
      </c>
      <c r="E1368" s="2" t="s">
        <v>613</v>
      </c>
      <c r="F1368" s="3">
        <v>45342</v>
      </c>
      <c r="G1368" s="2" t="s">
        <v>1071</v>
      </c>
      <c r="H1368" s="2">
        <v>998631</v>
      </c>
      <c r="I1368" s="17">
        <v>-6168.96</v>
      </c>
      <c r="K1368" s="17">
        <v>-555.21</v>
      </c>
      <c r="L1368" s="17">
        <v>-555.21</v>
      </c>
      <c r="M1368" s="17">
        <v>0</v>
      </c>
      <c r="N1368" s="17">
        <v>-1110.42</v>
      </c>
      <c r="O1368" s="17">
        <v>-549522</v>
      </c>
      <c r="P1368" s="17" t="s">
        <v>1357</v>
      </c>
      <c r="Q1368" s="2" t="s">
        <v>1169</v>
      </c>
      <c r="R1368" t="s">
        <v>4</v>
      </c>
      <c r="S1368" s="18" t="s">
        <v>944</v>
      </c>
    </row>
    <row r="1369" spans="1:19" ht="36" hidden="1">
      <c r="A1369" s="1" t="s">
        <v>1428</v>
      </c>
      <c r="B1369" s="2" t="s">
        <v>69</v>
      </c>
      <c r="C1369" s="2">
        <v>1590021135</v>
      </c>
      <c r="D1369" s="2" t="s">
        <v>612</v>
      </c>
      <c r="E1369" s="2" t="s">
        <v>613</v>
      </c>
      <c r="F1369" s="3">
        <v>45342</v>
      </c>
      <c r="G1369" s="2" t="s">
        <v>1071</v>
      </c>
      <c r="H1369" s="2">
        <v>998631</v>
      </c>
      <c r="I1369" s="2">
        <v>6168.96</v>
      </c>
      <c r="K1369" s="2">
        <v>555.21</v>
      </c>
      <c r="L1369" s="2">
        <v>555.21</v>
      </c>
      <c r="M1369" s="2">
        <v>0</v>
      </c>
      <c r="N1369" s="2">
        <v>1110.42</v>
      </c>
      <c r="O1369" s="2">
        <v>549484</v>
      </c>
      <c r="P1369" s="2" t="s">
        <v>1357</v>
      </c>
      <c r="Q1369" s="2" t="s">
        <v>1168</v>
      </c>
      <c r="R1369" t="s">
        <v>4</v>
      </c>
      <c r="S1369" s="18" t="s">
        <v>944</v>
      </c>
    </row>
    <row r="1370" spans="1:19" ht="36" hidden="1">
      <c r="A1370" s="1" t="s">
        <v>1428</v>
      </c>
      <c r="B1370" s="2" t="s">
        <v>69</v>
      </c>
      <c r="C1370" s="2">
        <v>212004498</v>
      </c>
      <c r="D1370" s="2" t="s">
        <v>473</v>
      </c>
      <c r="E1370" s="2" t="s">
        <v>474</v>
      </c>
      <c r="F1370" s="3">
        <v>45339</v>
      </c>
      <c r="G1370" s="2" t="s">
        <v>1072</v>
      </c>
      <c r="H1370" s="2">
        <v>998631</v>
      </c>
      <c r="I1370" s="2">
        <v>5807.57</v>
      </c>
      <c r="K1370" s="2">
        <v>522.67999999999995</v>
      </c>
      <c r="L1370" s="2">
        <v>522.67999999999995</v>
      </c>
      <c r="M1370" s="2">
        <v>0</v>
      </c>
      <c r="N1370" s="2">
        <v>1045.3599999999999</v>
      </c>
      <c r="O1370" s="2">
        <v>62646</v>
      </c>
      <c r="P1370" s="2" t="s">
        <v>1358</v>
      </c>
      <c r="Q1370" s="2" t="s">
        <v>1168</v>
      </c>
      <c r="R1370" t="s">
        <v>4</v>
      </c>
      <c r="S1370" s="18" t="s">
        <v>944</v>
      </c>
    </row>
    <row r="1371" spans="1:19" ht="36" hidden="1">
      <c r="A1371" s="1" t="s">
        <v>1428</v>
      </c>
      <c r="B1371" s="2" t="s">
        <v>69</v>
      </c>
      <c r="C1371" s="2">
        <v>507006487</v>
      </c>
      <c r="D1371" s="2" t="s">
        <v>70</v>
      </c>
      <c r="E1371" s="2" t="s">
        <v>71</v>
      </c>
      <c r="F1371" s="3">
        <v>45338</v>
      </c>
      <c r="G1371" s="2" t="s">
        <v>1073</v>
      </c>
      <c r="H1371" s="2">
        <v>998631</v>
      </c>
      <c r="I1371" s="2">
        <v>7556.98</v>
      </c>
      <c r="K1371" s="2">
        <v>680.13</v>
      </c>
      <c r="L1371" s="2">
        <v>680.13</v>
      </c>
      <c r="M1371" s="2">
        <v>0</v>
      </c>
      <c r="N1371" s="2">
        <v>1360.26</v>
      </c>
      <c r="O1371" s="2">
        <v>420285</v>
      </c>
      <c r="P1371" s="2" t="s">
        <v>1359</v>
      </c>
      <c r="Q1371" s="2" t="s">
        <v>1168</v>
      </c>
      <c r="R1371" t="s">
        <v>4</v>
      </c>
      <c r="S1371" s="18" t="s">
        <v>944</v>
      </c>
    </row>
    <row r="1372" spans="1:19" ht="24" hidden="1">
      <c r="A1372" s="1" t="s">
        <v>1428</v>
      </c>
      <c r="B1372" s="2" t="s">
        <v>69</v>
      </c>
      <c r="C1372" s="2">
        <v>202008673</v>
      </c>
      <c r="D1372" s="2" t="s">
        <v>1074</v>
      </c>
      <c r="E1372" s="2" t="s">
        <v>1075</v>
      </c>
      <c r="F1372" s="3">
        <v>45334</v>
      </c>
      <c r="G1372" s="2" t="s">
        <v>1076</v>
      </c>
      <c r="H1372" s="2">
        <v>998631</v>
      </c>
      <c r="I1372" s="2">
        <v>2429.64</v>
      </c>
      <c r="K1372" s="2">
        <v>218.67</v>
      </c>
      <c r="L1372" s="2">
        <v>218.67</v>
      </c>
      <c r="M1372" s="2">
        <v>0</v>
      </c>
      <c r="N1372" s="2">
        <v>437.34</v>
      </c>
      <c r="O1372" s="2">
        <v>11963</v>
      </c>
      <c r="P1372" s="2" t="s">
        <v>1360</v>
      </c>
      <c r="Q1372" s="2" t="s">
        <v>1168</v>
      </c>
      <c r="R1372" t="s">
        <v>4</v>
      </c>
      <c r="S1372" s="18" t="s">
        <v>944</v>
      </c>
    </row>
    <row r="1373" spans="1:19" ht="60" hidden="1">
      <c r="A1373" s="1" t="s">
        <v>1428</v>
      </c>
      <c r="B1373" s="2" t="s">
        <v>73</v>
      </c>
      <c r="C1373" s="2">
        <v>2250021121</v>
      </c>
      <c r="D1373" s="2" t="s">
        <v>346</v>
      </c>
      <c r="E1373" s="2" t="s">
        <v>347</v>
      </c>
      <c r="F1373" s="3">
        <v>45311</v>
      </c>
      <c r="G1373" s="2" t="s">
        <v>1077</v>
      </c>
      <c r="H1373" s="2">
        <v>998631</v>
      </c>
      <c r="I1373" s="2">
        <v>1341.81</v>
      </c>
      <c r="K1373" s="2">
        <v>120.76</v>
      </c>
      <c r="L1373" s="2">
        <v>120.76</v>
      </c>
      <c r="M1373" s="2">
        <v>0</v>
      </c>
      <c r="N1373" s="2">
        <v>241.52</v>
      </c>
      <c r="O1373" s="2">
        <v>12254</v>
      </c>
      <c r="P1373" s="2" t="s">
        <v>1361</v>
      </c>
      <c r="Q1373" s="2" t="s">
        <v>1168</v>
      </c>
      <c r="R1373" t="s">
        <v>4</v>
      </c>
      <c r="S1373" s="18" t="s">
        <v>944</v>
      </c>
    </row>
    <row r="1374" spans="1:19" ht="36" hidden="1">
      <c r="A1374" s="1" t="s">
        <v>1428</v>
      </c>
      <c r="B1374" s="2" t="s">
        <v>73</v>
      </c>
      <c r="C1374" s="2">
        <v>2250132116</v>
      </c>
      <c r="D1374" s="2" t="s">
        <v>74</v>
      </c>
      <c r="E1374" s="2" t="s">
        <v>75</v>
      </c>
      <c r="F1374" s="3">
        <v>45332</v>
      </c>
      <c r="G1374" s="2" t="s">
        <v>1078</v>
      </c>
      <c r="H1374" s="2">
        <v>998631</v>
      </c>
      <c r="I1374" s="2">
        <v>4713.93</v>
      </c>
      <c r="K1374" s="2">
        <v>424.25</v>
      </c>
      <c r="L1374" s="2">
        <v>424.25</v>
      </c>
      <c r="M1374" s="2">
        <v>0</v>
      </c>
      <c r="N1374" s="2">
        <v>848.5</v>
      </c>
      <c r="O1374" s="2">
        <v>3076</v>
      </c>
      <c r="P1374" s="2" t="s">
        <v>1362</v>
      </c>
      <c r="Q1374" s="2" t="s">
        <v>1168</v>
      </c>
      <c r="R1374" t="s">
        <v>4</v>
      </c>
      <c r="S1374" s="18" t="s">
        <v>944</v>
      </c>
    </row>
    <row r="1375" spans="1:19" ht="84" hidden="1">
      <c r="A1375" s="1" t="s">
        <v>1428</v>
      </c>
      <c r="B1375" s="2" t="s">
        <v>73</v>
      </c>
      <c r="C1375" s="2">
        <v>2290011349</v>
      </c>
      <c r="D1375" s="2" t="s">
        <v>477</v>
      </c>
      <c r="E1375" s="2" t="s">
        <v>2</v>
      </c>
      <c r="F1375" s="3">
        <v>45310</v>
      </c>
      <c r="G1375" s="2" t="s">
        <v>1079</v>
      </c>
      <c r="H1375" s="2">
        <v>998631</v>
      </c>
      <c r="I1375" s="2">
        <v>4580.82</v>
      </c>
      <c r="K1375" s="2">
        <v>412.27</v>
      </c>
      <c r="L1375" s="2">
        <v>412.27</v>
      </c>
      <c r="M1375" s="2">
        <v>0</v>
      </c>
      <c r="N1375" s="2">
        <v>824.54</v>
      </c>
      <c r="O1375" s="2">
        <v>40096</v>
      </c>
      <c r="P1375" s="2" t="s">
        <v>1363</v>
      </c>
      <c r="Q1375" s="2" t="s">
        <v>1168</v>
      </c>
      <c r="R1375" t="s">
        <v>4</v>
      </c>
      <c r="S1375" s="18" t="s">
        <v>944</v>
      </c>
    </row>
    <row r="1376" spans="1:19" ht="84" hidden="1">
      <c r="A1376" s="1" t="s">
        <v>1428</v>
      </c>
      <c r="B1376" s="2" t="s">
        <v>73</v>
      </c>
      <c r="C1376" s="2">
        <v>3030032461</v>
      </c>
      <c r="D1376" s="2" t="s">
        <v>690</v>
      </c>
      <c r="E1376" s="2" t="s">
        <v>691</v>
      </c>
      <c r="F1376" s="3">
        <v>45322</v>
      </c>
      <c r="G1376" s="2" t="s">
        <v>1080</v>
      </c>
      <c r="H1376" s="2">
        <v>998631</v>
      </c>
      <c r="I1376" s="2">
        <v>4496.67</v>
      </c>
      <c r="K1376" s="2">
        <v>404.7</v>
      </c>
      <c r="L1376" s="2">
        <v>404.7</v>
      </c>
      <c r="M1376" s="2">
        <v>0</v>
      </c>
      <c r="N1376" s="2">
        <v>809.4</v>
      </c>
      <c r="O1376" s="2">
        <v>39674</v>
      </c>
      <c r="P1376" s="2" t="s">
        <v>1364</v>
      </c>
      <c r="Q1376" s="2" t="s">
        <v>1168</v>
      </c>
      <c r="R1376" t="s">
        <v>4</v>
      </c>
      <c r="S1376" s="18" t="s">
        <v>944</v>
      </c>
    </row>
    <row r="1377" spans="1:19" ht="84" hidden="1">
      <c r="A1377" s="1" t="s">
        <v>1428</v>
      </c>
      <c r="B1377" s="2" t="s">
        <v>73</v>
      </c>
      <c r="C1377" s="2">
        <v>3030032502</v>
      </c>
      <c r="D1377" s="2" t="s">
        <v>690</v>
      </c>
      <c r="E1377" s="2" t="s">
        <v>691</v>
      </c>
      <c r="F1377" s="3">
        <v>45322</v>
      </c>
      <c r="G1377" s="2" t="s">
        <v>1080</v>
      </c>
      <c r="H1377" s="2">
        <v>998631</v>
      </c>
      <c r="I1377" s="2">
        <v>11820.78</v>
      </c>
      <c r="K1377" s="2">
        <v>1063.8699999999999</v>
      </c>
      <c r="L1377" s="2">
        <v>1063.8699999999999</v>
      </c>
      <c r="M1377" s="2">
        <v>0</v>
      </c>
      <c r="N1377" s="2">
        <v>2127.7399999999998</v>
      </c>
      <c r="O1377" s="2">
        <v>57491</v>
      </c>
      <c r="P1377" s="2" t="s">
        <v>1365</v>
      </c>
      <c r="Q1377" s="2" t="s">
        <v>1168</v>
      </c>
      <c r="R1377" t="s">
        <v>4</v>
      </c>
      <c r="S1377" s="18" t="s">
        <v>944</v>
      </c>
    </row>
    <row r="1378" spans="1:19" ht="84" hidden="1">
      <c r="A1378" s="1" t="s">
        <v>1428</v>
      </c>
      <c r="B1378" s="2" t="s">
        <v>73</v>
      </c>
      <c r="C1378" s="2">
        <v>3030032543</v>
      </c>
      <c r="D1378" s="2" t="s">
        <v>690</v>
      </c>
      <c r="E1378" s="2" t="s">
        <v>691</v>
      </c>
      <c r="F1378" s="3">
        <v>45322</v>
      </c>
      <c r="G1378" s="2" t="s">
        <v>1080</v>
      </c>
      <c r="H1378" s="2">
        <v>998631</v>
      </c>
      <c r="I1378" s="2">
        <v>8994.8700000000008</v>
      </c>
      <c r="K1378" s="2">
        <v>809.54</v>
      </c>
      <c r="L1378" s="2">
        <v>809.54</v>
      </c>
      <c r="M1378" s="2">
        <v>0</v>
      </c>
      <c r="N1378" s="2">
        <v>1619.08</v>
      </c>
      <c r="O1378" s="2">
        <v>50066</v>
      </c>
      <c r="P1378" s="2" t="s">
        <v>1366</v>
      </c>
      <c r="Q1378" s="2" t="s">
        <v>1168</v>
      </c>
      <c r="R1378" t="s">
        <v>4</v>
      </c>
      <c r="S1378" s="18" t="s">
        <v>944</v>
      </c>
    </row>
    <row r="1379" spans="1:19" ht="60" hidden="1">
      <c r="A1379" s="1" t="s">
        <v>1428</v>
      </c>
      <c r="B1379" s="2" t="s">
        <v>77</v>
      </c>
      <c r="C1379" s="2">
        <v>201004316</v>
      </c>
      <c r="D1379" s="2" t="s">
        <v>1081</v>
      </c>
      <c r="E1379" s="2" t="s">
        <v>1082</v>
      </c>
      <c r="F1379" s="3">
        <v>45330</v>
      </c>
      <c r="G1379" s="2" t="s">
        <v>1083</v>
      </c>
      <c r="H1379" s="2">
        <v>998631</v>
      </c>
      <c r="I1379" s="2">
        <v>3578.67</v>
      </c>
      <c r="K1379" s="2">
        <v>322.08</v>
      </c>
      <c r="L1379" s="2">
        <v>322.08</v>
      </c>
      <c r="M1379" s="2">
        <v>0</v>
      </c>
      <c r="N1379" s="2">
        <v>644.16</v>
      </c>
      <c r="O1379" s="2">
        <v>20627</v>
      </c>
      <c r="P1379" s="2" t="s">
        <v>1367</v>
      </c>
      <c r="Q1379" s="2" t="s">
        <v>1168</v>
      </c>
      <c r="R1379" t="s">
        <v>4</v>
      </c>
      <c r="S1379" s="18" t="s">
        <v>944</v>
      </c>
    </row>
    <row r="1380" spans="1:19" ht="108" hidden="1">
      <c r="A1380" s="1" t="s">
        <v>1428</v>
      </c>
      <c r="B1380" s="2" t="s">
        <v>77</v>
      </c>
      <c r="C1380" s="2">
        <v>203001818</v>
      </c>
      <c r="D1380" s="2" t="s">
        <v>1084</v>
      </c>
      <c r="E1380" s="2" t="s">
        <v>2</v>
      </c>
      <c r="F1380" s="3">
        <v>45339</v>
      </c>
      <c r="G1380" s="2" t="s">
        <v>1085</v>
      </c>
      <c r="H1380" s="2">
        <v>998631</v>
      </c>
      <c r="I1380" s="2">
        <v>5783.4</v>
      </c>
      <c r="K1380" s="2">
        <v>520.51</v>
      </c>
      <c r="L1380" s="2">
        <v>520.51</v>
      </c>
      <c r="M1380" s="2">
        <v>0</v>
      </c>
      <c r="N1380" s="2">
        <v>1041.02</v>
      </c>
      <c r="O1380" s="2">
        <v>207469</v>
      </c>
      <c r="P1380" s="2" t="s">
        <v>1368</v>
      </c>
      <c r="Q1380" s="2" t="s">
        <v>1168</v>
      </c>
      <c r="R1380" t="s">
        <v>4</v>
      </c>
      <c r="S1380" s="18" t="s">
        <v>944</v>
      </c>
    </row>
    <row r="1381" spans="1:19" ht="84" hidden="1">
      <c r="A1381" s="1" t="s">
        <v>1428</v>
      </c>
      <c r="B1381" s="2" t="s">
        <v>77</v>
      </c>
      <c r="C1381" s="2">
        <v>298007571</v>
      </c>
      <c r="D1381" s="2" t="s">
        <v>78</v>
      </c>
      <c r="E1381" s="2" t="s">
        <v>79</v>
      </c>
      <c r="F1381" s="3">
        <v>45337</v>
      </c>
      <c r="G1381" s="2" t="s">
        <v>1086</v>
      </c>
      <c r="H1381" s="2">
        <v>998631</v>
      </c>
      <c r="I1381" s="2">
        <v>21860.639999999999</v>
      </c>
      <c r="K1381" s="2">
        <v>1967.46</v>
      </c>
      <c r="L1381" s="2">
        <v>1967.46</v>
      </c>
      <c r="M1381" s="2">
        <v>0</v>
      </c>
      <c r="N1381" s="2">
        <v>3934.92</v>
      </c>
      <c r="O1381" s="2">
        <v>227666</v>
      </c>
      <c r="P1381" s="2" t="s">
        <v>1369</v>
      </c>
      <c r="Q1381" s="2" t="s">
        <v>1168</v>
      </c>
      <c r="R1381" t="s">
        <v>4</v>
      </c>
      <c r="S1381" s="18" t="s">
        <v>944</v>
      </c>
    </row>
    <row r="1382" spans="1:19" ht="48" hidden="1">
      <c r="A1382" s="1" t="s">
        <v>1428</v>
      </c>
      <c r="B1382" s="2" t="s">
        <v>77</v>
      </c>
      <c r="C1382" s="2">
        <v>3132054880</v>
      </c>
      <c r="D1382" s="2" t="s">
        <v>783</v>
      </c>
      <c r="E1382" s="2" t="s">
        <v>698</v>
      </c>
      <c r="F1382" s="3">
        <v>45309</v>
      </c>
      <c r="G1382" s="2" t="s">
        <v>1087</v>
      </c>
      <c r="H1382" s="2">
        <v>998631</v>
      </c>
      <c r="I1382" s="2">
        <v>944.32</v>
      </c>
      <c r="K1382" s="2">
        <v>84.99</v>
      </c>
      <c r="L1382" s="2">
        <v>84.99</v>
      </c>
      <c r="M1382" s="2">
        <v>0</v>
      </c>
      <c r="N1382" s="2">
        <v>169.98</v>
      </c>
      <c r="O1382" s="2">
        <v>1114</v>
      </c>
      <c r="P1382" s="2" t="s">
        <v>1370</v>
      </c>
      <c r="Q1382" s="2" t="s">
        <v>1168</v>
      </c>
      <c r="R1382" t="s">
        <v>4</v>
      </c>
      <c r="S1382" s="18" t="s">
        <v>944</v>
      </c>
    </row>
    <row r="1383" spans="1:19" ht="120" hidden="1">
      <c r="A1383" s="1" t="s">
        <v>1428</v>
      </c>
      <c r="B1383" s="2" t="s">
        <v>77</v>
      </c>
      <c r="C1383" s="2">
        <v>3132054896</v>
      </c>
      <c r="D1383" s="2" t="s">
        <v>787</v>
      </c>
      <c r="E1383" s="2" t="s">
        <v>698</v>
      </c>
      <c r="F1383" s="3">
        <v>45309</v>
      </c>
      <c r="G1383" s="2" t="s">
        <v>1088</v>
      </c>
      <c r="H1383" s="2">
        <v>998631</v>
      </c>
      <c r="I1383" s="2">
        <v>419.83</v>
      </c>
      <c r="K1383" s="2">
        <v>37.78</v>
      </c>
      <c r="L1383" s="2">
        <v>37.78</v>
      </c>
      <c r="M1383" s="2">
        <v>0</v>
      </c>
      <c r="N1383" s="2">
        <v>75.56</v>
      </c>
      <c r="O1383" s="2">
        <v>495</v>
      </c>
      <c r="P1383" s="2" t="s">
        <v>1371</v>
      </c>
      <c r="Q1383" s="2" t="s">
        <v>1168</v>
      </c>
      <c r="R1383" t="s">
        <v>4</v>
      </c>
      <c r="S1383" s="18" t="s">
        <v>944</v>
      </c>
    </row>
    <row r="1384" spans="1:19" ht="36" hidden="1">
      <c r="A1384" s="1" t="s">
        <v>1428</v>
      </c>
      <c r="B1384" s="2" t="s">
        <v>77</v>
      </c>
      <c r="C1384" s="2">
        <v>3132054923</v>
      </c>
      <c r="D1384" s="2" t="s">
        <v>899</v>
      </c>
      <c r="E1384" s="2" t="s">
        <v>698</v>
      </c>
      <c r="F1384" s="3">
        <v>45311</v>
      </c>
      <c r="G1384" s="2" t="s">
        <v>1089</v>
      </c>
      <c r="H1384" s="2">
        <v>998631</v>
      </c>
      <c r="I1384" s="2">
        <v>944.32</v>
      </c>
      <c r="K1384" s="2">
        <v>84.99</v>
      </c>
      <c r="L1384" s="2">
        <v>84.99</v>
      </c>
      <c r="M1384" s="2">
        <v>0</v>
      </c>
      <c r="N1384" s="2">
        <v>169.98</v>
      </c>
      <c r="O1384" s="2">
        <v>1114</v>
      </c>
      <c r="P1384" s="2" t="s">
        <v>1372</v>
      </c>
      <c r="Q1384" s="2" t="s">
        <v>1168</v>
      </c>
      <c r="R1384" t="s">
        <v>4</v>
      </c>
      <c r="S1384" s="18" t="s">
        <v>944</v>
      </c>
    </row>
    <row r="1385" spans="1:19" ht="36" hidden="1">
      <c r="A1385" s="1" t="s">
        <v>1428</v>
      </c>
      <c r="B1385" s="2" t="s">
        <v>77</v>
      </c>
      <c r="C1385" s="2">
        <v>3132054926</v>
      </c>
      <c r="D1385" s="2" t="s">
        <v>697</v>
      </c>
      <c r="E1385" s="2" t="s">
        <v>698</v>
      </c>
      <c r="F1385" s="3">
        <v>45309</v>
      </c>
      <c r="G1385" s="2" t="s">
        <v>1090</v>
      </c>
      <c r="H1385" s="2">
        <v>998631</v>
      </c>
      <c r="I1385" s="2">
        <v>944.32</v>
      </c>
      <c r="K1385" s="2">
        <v>84.99</v>
      </c>
      <c r="L1385" s="2">
        <v>84.99</v>
      </c>
      <c r="M1385" s="2">
        <v>0</v>
      </c>
      <c r="N1385" s="2">
        <v>169.98</v>
      </c>
      <c r="O1385" s="2">
        <v>1578</v>
      </c>
      <c r="P1385" s="2" t="s">
        <v>1373</v>
      </c>
      <c r="Q1385" s="2" t="s">
        <v>1168</v>
      </c>
      <c r="R1385" t="s">
        <v>4</v>
      </c>
      <c r="S1385" s="18" t="s">
        <v>944</v>
      </c>
    </row>
    <row r="1386" spans="1:19" ht="108" hidden="1">
      <c r="A1386" s="1" t="s">
        <v>1428</v>
      </c>
      <c r="B1386" s="2" t="s">
        <v>77</v>
      </c>
      <c r="C1386" s="2">
        <v>3132054935</v>
      </c>
      <c r="D1386" s="2" t="s">
        <v>785</v>
      </c>
      <c r="E1386" s="2" t="s">
        <v>698</v>
      </c>
      <c r="F1386" s="3">
        <v>45313</v>
      </c>
      <c r="G1386" s="2" t="s">
        <v>1091</v>
      </c>
      <c r="H1386" s="2">
        <v>998631</v>
      </c>
      <c r="I1386" s="2">
        <v>419.83</v>
      </c>
      <c r="K1386" s="2">
        <v>37.78</v>
      </c>
      <c r="L1386" s="2">
        <v>37.78</v>
      </c>
      <c r="M1386" s="2">
        <v>0</v>
      </c>
      <c r="N1386" s="2">
        <v>75.56</v>
      </c>
      <c r="O1386" s="2">
        <v>495</v>
      </c>
      <c r="P1386" s="2" t="s">
        <v>1374</v>
      </c>
      <c r="Q1386" s="2" t="s">
        <v>1168</v>
      </c>
      <c r="R1386" t="s">
        <v>4</v>
      </c>
      <c r="S1386" s="18" t="s">
        <v>944</v>
      </c>
    </row>
    <row r="1387" spans="1:19" ht="48" hidden="1">
      <c r="A1387" s="1" t="s">
        <v>1428</v>
      </c>
      <c r="B1387" s="2" t="s">
        <v>77</v>
      </c>
      <c r="C1387" s="2">
        <v>3132054953</v>
      </c>
      <c r="D1387" s="2" t="s">
        <v>1092</v>
      </c>
      <c r="E1387" s="2" t="s">
        <v>698</v>
      </c>
      <c r="F1387" s="3">
        <v>45327</v>
      </c>
      <c r="G1387" s="2" t="s">
        <v>1093</v>
      </c>
      <c r="H1387" s="2">
        <v>998631</v>
      </c>
      <c r="I1387" s="2">
        <v>336.6</v>
      </c>
      <c r="K1387" s="2">
        <v>30.29</v>
      </c>
      <c r="L1387" s="2">
        <v>30.29</v>
      </c>
      <c r="M1387" s="2">
        <v>0</v>
      </c>
      <c r="N1387" s="2">
        <v>60.58</v>
      </c>
      <c r="O1387" s="2">
        <v>1063</v>
      </c>
      <c r="P1387" s="2" t="s">
        <v>1375</v>
      </c>
      <c r="Q1387" s="2" t="s">
        <v>1168</v>
      </c>
      <c r="R1387" t="s">
        <v>4</v>
      </c>
      <c r="S1387" s="18" t="s">
        <v>944</v>
      </c>
    </row>
    <row r="1388" spans="1:19" ht="60" hidden="1">
      <c r="A1388" s="1" t="s">
        <v>1428</v>
      </c>
      <c r="B1388" s="2" t="s">
        <v>77</v>
      </c>
      <c r="C1388" s="2">
        <v>3132054961</v>
      </c>
      <c r="D1388" s="2" t="s">
        <v>901</v>
      </c>
      <c r="E1388" s="2" t="s">
        <v>698</v>
      </c>
      <c r="F1388" s="3">
        <v>45315</v>
      </c>
      <c r="G1388" s="2" t="s">
        <v>1094</v>
      </c>
      <c r="H1388" s="2">
        <v>998631</v>
      </c>
      <c r="I1388" s="2">
        <v>755.51</v>
      </c>
      <c r="K1388" s="2">
        <v>68</v>
      </c>
      <c r="L1388" s="2">
        <v>68</v>
      </c>
      <c r="M1388" s="2">
        <v>0</v>
      </c>
      <c r="N1388" s="2">
        <v>136</v>
      </c>
      <c r="O1388" s="2">
        <v>892</v>
      </c>
      <c r="P1388" s="2" t="s">
        <v>1376</v>
      </c>
      <c r="Q1388" s="2" t="s">
        <v>1168</v>
      </c>
      <c r="R1388" t="s">
        <v>4</v>
      </c>
      <c r="S1388" s="18" t="s">
        <v>944</v>
      </c>
    </row>
    <row r="1389" spans="1:19" ht="72" hidden="1">
      <c r="A1389" s="1" t="s">
        <v>1428</v>
      </c>
      <c r="B1389" s="2" t="s">
        <v>77</v>
      </c>
      <c r="C1389" s="2">
        <v>315341804</v>
      </c>
      <c r="D1389" s="2" t="s">
        <v>81</v>
      </c>
      <c r="E1389" s="2" t="s">
        <v>82</v>
      </c>
      <c r="F1389" s="3">
        <v>45325</v>
      </c>
      <c r="G1389" s="2" t="s">
        <v>1095</v>
      </c>
      <c r="H1389" s="2">
        <v>998631</v>
      </c>
      <c r="I1389" s="2">
        <v>16490.34</v>
      </c>
      <c r="K1389" s="2">
        <v>1484.13</v>
      </c>
      <c r="L1389" s="2">
        <v>1484.13</v>
      </c>
      <c r="M1389" s="2">
        <v>0</v>
      </c>
      <c r="N1389" s="2">
        <v>2968.26</v>
      </c>
      <c r="O1389" s="2">
        <v>178844</v>
      </c>
      <c r="P1389" s="2" t="s">
        <v>1377</v>
      </c>
      <c r="Q1389" s="2" t="s">
        <v>1168</v>
      </c>
      <c r="R1389" t="s">
        <v>4</v>
      </c>
      <c r="S1389" s="18" t="s">
        <v>944</v>
      </c>
    </row>
    <row r="1390" spans="1:19" ht="60" hidden="1">
      <c r="A1390" s="1" t="s">
        <v>1428</v>
      </c>
      <c r="B1390" s="2" t="s">
        <v>84</v>
      </c>
      <c r="C1390" s="2">
        <v>37001811</v>
      </c>
      <c r="D1390" s="2" t="s">
        <v>99</v>
      </c>
      <c r="E1390" s="2" t="s">
        <v>100</v>
      </c>
      <c r="F1390" s="3">
        <v>45330</v>
      </c>
      <c r="G1390" s="2" t="s">
        <v>1096</v>
      </c>
      <c r="H1390" s="2">
        <v>998631</v>
      </c>
      <c r="I1390" s="2">
        <v>10487.39</v>
      </c>
      <c r="K1390" s="2">
        <v>943.87</v>
      </c>
      <c r="L1390" s="2">
        <v>943.87</v>
      </c>
      <c r="M1390" s="2">
        <v>0</v>
      </c>
      <c r="N1390" s="2">
        <v>1887.74</v>
      </c>
      <c r="O1390" s="2">
        <v>61119</v>
      </c>
      <c r="P1390" s="2" t="s">
        <v>1378</v>
      </c>
      <c r="Q1390" s="2" t="s">
        <v>1168</v>
      </c>
      <c r="R1390" t="s">
        <v>4</v>
      </c>
      <c r="S1390" s="18" t="s">
        <v>944</v>
      </c>
    </row>
    <row r="1391" spans="1:19" ht="48" hidden="1">
      <c r="A1391" s="1" t="s">
        <v>1428</v>
      </c>
      <c r="B1391" s="2" t="s">
        <v>84</v>
      </c>
      <c r="C1391" s="2">
        <v>161019418</v>
      </c>
      <c r="D1391" s="2" t="s">
        <v>790</v>
      </c>
      <c r="E1391" s="2" t="s">
        <v>791</v>
      </c>
      <c r="F1391" s="3">
        <v>45311</v>
      </c>
      <c r="G1391" s="2" t="s">
        <v>1097</v>
      </c>
      <c r="H1391" s="2">
        <v>998631</v>
      </c>
      <c r="I1391" s="2">
        <v>1918.62</v>
      </c>
      <c r="K1391" s="2">
        <v>172.68</v>
      </c>
      <c r="L1391" s="2">
        <v>172.68</v>
      </c>
      <c r="M1391" s="2">
        <v>0</v>
      </c>
      <c r="N1391" s="2">
        <v>345.36</v>
      </c>
      <c r="O1391" s="2">
        <v>10165</v>
      </c>
      <c r="P1391" s="2" t="s">
        <v>1379</v>
      </c>
      <c r="Q1391" s="2" t="s">
        <v>1168</v>
      </c>
      <c r="R1391" t="s">
        <v>4</v>
      </c>
      <c r="S1391" s="18" t="s">
        <v>944</v>
      </c>
    </row>
    <row r="1392" spans="1:19" ht="48" hidden="1">
      <c r="A1392" s="1" t="s">
        <v>1428</v>
      </c>
      <c r="B1392" s="2" t="s">
        <v>84</v>
      </c>
      <c r="C1392" s="2">
        <v>171015147</v>
      </c>
      <c r="D1392" s="2" t="s">
        <v>96</v>
      </c>
      <c r="E1392" s="2" t="s">
        <v>97</v>
      </c>
      <c r="F1392" s="3">
        <v>45329</v>
      </c>
      <c r="G1392" s="2" t="s">
        <v>1098</v>
      </c>
      <c r="H1392" s="2">
        <v>998631</v>
      </c>
      <c r="I1392" s="2">
        <v>4824.09</v>
      </c>
      <c r="K1392" s="2">
        <v>434.17</v>
      </c>
      <c r="L1392" s="2">
        <v>434.17</v>
      </c>
      <c r="M1392" s="2">
        <v>0</v>
      </c>
      <c r="N1392" s="2">
        <v>868.34</v>
      </c>
      <c r="O1392" s="2">
        <v>53771</v>
      </c>
      <c r="P1392" s="2" t="s">
        <v>1380</v>
      </c>
      <c r="Q1392" s="2" t="s">
        <v>1168</v>
      </c>
      <c r="R1392" t="s">
        <v>4</v>
      </c>
      <c r="S1392" s="18" t="s">
        <v>944</v>
      </c>
    </row>
    <row r="1393" spans="1:19" ht="72" hidden="1">
      <c r="A1393" s="1" t="s">
        <v>1428</v>
      </c>
      <c r="B1393" s="2" t="s">
        <v>84</v>
      </c>
      <c r="C1393" s="2">
        <v>437028265</v>
      </c>
      <c r="D1393" s="2" t="s">
        <v>88</v>
      </c>
      <c r="E1393" s="2" t="s">
        <v>89</v>
      </c>
      <c r="F1393" s="3">
        <v>45338</v>
      </c>
      <c r="G1393" s="2" t="s">
        <v>1099</v>
      </c>
      <c r="H1393" s="2">
        <v>998631</v>
      </c>
      <c r="I1393" s="2">
        <v>7171.11</v>
      </c>
      <c r="K1393" s="2">
        <v>645.4</v>
      </c>
      <c r="L1393" s="2">
        <v>645.4</v>
      </c>
      <c r="M1393" s="2">
        <v>0</v>
      </c>
      <c r="N1393" s="2">
        <v>1290.8</v>
      </c>
      <c r="O1393" s="2">
        <v>130320</v>
      </c>
      <c r="P1393" s="2" t="s">
        <v>1381</v>
      </c>
      <c r="Q1393" s="2" t="s">
        <v>1168</v>
      </c>
      <c r="R1393" t="s">
        <v>4</v>
      </c>
      <c r="S1393" s="18" t="s">
        <v>944</v>
      </c>
    </row>
    <row r="1394" spans="1:19" ht="72" hidden="1">
      <c r="A1394" s="1" t="s">
        <v>1428</v>
      </c>
      <c r="B1394" s="2" t="s">
        <v>84</v>
      </c>
      <c r="C1394" s="2">
        <v>437028266</v>
      </c>
      <c r="D1394" s="2" t="s">
        <v>88</v>
      </c>
      <c r="E1394" s="2" t="s">
        <v>89</v>
      </c>
      <c r="F1394" s="3">
        <v>45338</v>
      </c>
      <c r="G1394" s="2" t="s">
        <v>1100</v>
      </c>
      <c r="H1394" s="2">
        <v>998631</v>
      </c>
      <c r="I1394" s="2">
        <v>7171.11</v>
      </c>
      <c r="K1394" s="2">
        <v>645.4</v>
      </c>
      <c r="L1394" s="2">
        <v>645.4</v>
      </c>
      <c r="M1394" s="2">
        <v>0</v>
      </c>
      <c r="N1394" s="2">
        <v>1290.8</v>
      </c>
      <c r="O1394" s="2">
        <v>82015</v>
      </c>
      <c r="P1394" s="2" t="s">
        <v>1382</v>
      </c>
      <c r="Q1394" s="2" t="s">
        <v>1168</v>
      </c>
      <c r="R1394" t="s">
        <v>4</v>
      </c>
      <c r="S1394" s="18" t="s">
        <v>944</v>
      </c>
    </row>
    <row r="1395" spans="1:19" ht="36" hidden="1">
      <c r="A1395" s="1" t="s">
        <v>1428</v>
      </c>
      <c r="B1395" s="2" t="s">
        <v>84</v>
      </c>
      <c r="C1395" s="2">
        <v>4570071287</v>
      </c>
      <c r="D1395" s="2" t="s">
        <v>85</v>
      </c>
      <c r="E1395" s="2" t="s">
        <v>86</v>
      </c>
      <c r="F1395" s="3">
        <v>45342</v>
      </c>
      <c r="G1395" s="2" t="s">
        <v>1101</v>
      </c>
      <c r="H1395" s="2">
        <v>998631</v>
      </c>
      <c r="I1395" s="2">
        <v>288.86</v>
      </c>
      <c r="K1395" s="2">
        <v>26</v>
      </c>
      <c r="L1395" s="2">
        <v>26</v>
      </c>
      <c r="M1395" s="2">
        <v>0</v>
      </c>
      <c r="N1395" s="2">
        <v>52</v>
      </c>
      <c r="O1395" s="2">
        <v>20905</v>
      </c>
      <c r="P1395" s="2" t="s">
        <v>1383</v>
      </c>
      <c r="Q1395" s="2" t="s">
        <v>1168</v>
      </c>
      <c r="R1395" t="s">
        <v>4</v>
      </c>
      <c r="S1395" s="18" t="s">
        <v>944</v>
      </c>
    </row>
    <row r="1396" spans="1:19" ht="36" hidden="1">
      <c r="A1396" s="1" t="s">
        <v>1428</v>
      </c>
      <c r="B1396" s="2" t="s">
        <v>84</v>
      </c>
      <c r="C1396" s="2">
        <v>4570071288</v>
      </c>
      <c r="D1396" s="2" t="s">
        <v>85</v>
      </c>
      <c r="E1396" s="2" t="s">
        <v>86</v>
      </c>
      <c r="F1396" s="3">
        <v>45342</v>
      </c>
      <c r="G1396" s="2" t="s">
        <v>1102</v>
      </c>
      <c r="H1396" s="2">
        <v>998631</v>
      </c>
      <c r="I1396" s="2">
        <v>481.03</v>
      </c>
      <c r="K1396" s="2">
        <v>43.29</v>
      </c>
      <c r="L1396" s="2">
        <v>43.29</v>
      </c>
      <c r="M1396" s="2">
        <v>0</v>
      </c>
      <c r="N1396" s="2">
        <v>86.58</v>
      </c>
      <c r="O1396" s="2">
        <v>60457</v>
      </c>
      <c r="P1396" s="2" t="s">
        <v>1384</v>
      </c>
      <c r="Q1396" s="2" t="s">
        <v>1168</v>
      </c>
      <c r="R1396" t="s">
        <v>4</v>
      </c>
      <c r="S1396" s="18" t="s">
        <v>944</v>
      </c>
    </row>
    <row r="1397" spans="1:19" ht="24" hidden="1">
      <c r="A1397" s="1" t="s">
        <v>1428</v>
      </c>
      <c r="B1397" s="2" t="s">
        <v>84</v>
      </c>
      <c r="C1397" s="2">
        <v>4620051477</v>
      </c>
      <c r="D1397" s="2" t="s">
        <v>91</v>
      </c>
      <c r="E1397" s="2" t="s">
        <v>92</v>
      </c>
      <c r="F1397" s="3">
        <v>45324</v>
      </c>
      <c r="G1397" s="2" t="s">
        <v>1103</v>
      </c>
      <c r="H1397" s="2">
        <v>998631</v>
      </c>
      <c r="I1397" s="2">
        <v>1221.71</v>
      </c>
      <c r="K1397" s="2">
        <v>109.95</v>
      </c>
      <c r="L1397" s="2">
        <v>109.95</v>
      </c>
      <c r="M1397" s="2">
        <v>0</v>
      </c>
      <c r="N1397" s="2">
        <v>219.9</v>
      </c>
      <c r="O1397" s="2">
        <v>128580</v>
      </c>
      <c r="P1397" s="2" t="s">
        <v>1385</v>
      </c>
      <c r="Q1397" s="2" t="s">
        <v>1168</v>
      </c>
      <c r="R1397" t="s">
        <v>4</v>
      </c>
      <c r="S1397" s="18" t="s">
        <v>944</v>
      </c>
    </row>
    <row r="1398" spans="1:19" ht="60" hidden="1">
      <c r="A1398" s="1" t="s">
        <v>1428</v>
      </c>
      <c r="B1398" s="2" t="s">
        <v>102</v>
      </c>
      <c r="C1398" s="2">
        <v>562003436</v>
      </c>
      <c r="D1398" s="2" t="s">
        <v>103</v>
      </c>
      <c r="E1398" s="2" t="s">
        <v>104</v>
      </c>
      <c r="F1398" s="3">
        <v>45330</v>
      </c>
      <c r="G1398" s="2" t="s">
        <v>1104</v>
      </c>
      <c r="H1398" s="2">
        <v>998631</v>
      </c>
      <c r="I1398" s="2">
        <v>7634.7</v>
      </c>
      <c r="K1398" s="2">
        <v>687.12</v>
      </c>
      <c r="L1398" s="2">
        <v>687.12</v>
      </c>
      <c r="M1398" s="2">
        <v>0</v>
      </c>
      <c r="N1398" s="2">
        <v>1374.24</v>
      </c>
      <c r="O1398" s="2">
        <v>115424</v>
      </c>
      <c r="P1398" s="2" t="s">
        <v>1386</v>
      </c>
      <c r="Q1398" s="2" t="s">
        <v>1168</v>
      </c>
      <c r="R1398" t="s">
        <v>4</v>
      </c>
      <c r="S1398" s="18" t="s">
        <v>944</v>
      </c>
    </row>
    <row r="1399" spans="1:19" ht="84" hidden="1">
      <c r="A1399" s="1" t="s">
        <v>1428</v>
      </c>
      <c r="B1399" s="2" t="s">
        <v>102</v>
      </c>
      <c r="C1399" s="2">
        <v>5680166246</v>
      </c>
      <c r="D1399" s="2" t="s">
        <v>421</v>
      </c>
      <c r="E1399" s="2" t="s">
        <v>422</v>
      </c>
      <c r="F1399" s="3">
        <v>45338</v>
      </c>
      <c r="G1399" s="2" t="s">
        <v>1105</v>
      </c>
      <c r="H1399" s="2">
        <v>998631</v>
      </c>
      <c r="I1399" s="2">
        <v>4347.5</v>
      </c>
      <c r="K1399" s="2">
        <v>391.28</v>
      </c>
      <c r="L1399" s="2">
        <v>391.28</v>
      </c>
      <c r="M1399" s="2">
        <v>0</v>
      </c>
      <c r="N1399" s="2">
        <v>782.56</v>
      </c>
      <c r="O1399" s="2">
        <v>70814</v>
      </c>
      <c r="P1399" s="2" t="s">
        <v>1387</v>
      </c>
      <c r="Q1399" s="2" t="s">
        <v>1168</v>
      </c>
      <c r="R1399" t="s">
        <v>4</v>
      </c>
      <c r="S1399" s="18" t="s">
        <v>944</v>
      </c>
    </row>
    <row r="1400" spans="1:19" ht="96" hidden="1">
      <c r="A1400" s="1" t="s">
        <v>1428</v>
      </c>
      <c r="B1400" s="2" t="s">
        <v>102</v>
      </c>
      <c r="C1400" s="2">
        <v>571028330</v>
      </c>
      <c r="D1400" s="2" t="s">
        <v>106</v>
      </c>
      <c r="E1400" s="2" t="s">
        <v>107</v>
      </c>
      <c r="F1400" s="3">
        <v>45337</v>
      </c>
      <c r="G1400" s="2" t="s">
        <v>1106</v>
      </c>
      <c r="H1400" s="2">
        <v>998631</v>
      </c>
      <c r="I1400" s="2">
        <v>4264.1099999999997</v>
      </c>
      <c r="K1400" s="2">
        <v>383.77</v>
      </c>
      <c r="L1400" s="2">
        <v>383.77</v>
      </c>
      <c r="M1400" s="2">
        <v>0</v>
      </c>
      <c r="N1400" s="2">
        <v>767.54</v>
      </c>
      <c r="O1400" s="2">
        <v>7072</v>
      </c>
      <c r="P1400" s="2" t="s">
        <v>1388</v>
      </c>
      <c r="Q1400" s="2" t="s">
        <v>1168</v>
      </c>
      <c r="R1400" t="s">
        <v>4</v>
      </c>
      <c r="S1400" s="18" t="s">
        <v>944</v>
      </c>
    </row>
    <row r="1401" spans="1:19" ht="96" hidden="1">
      <c r="A1401" s="1" t="s">
        <v>1428</v>
      </c>
      <c r="B1401" s="2" t="s">
        <v>102</v>
      </c>
      <c r="C1401" s="2">
        <v>571028349</v>
      </c>
      <c r="D1401" s="2" t="s">
        <v>106</v>
      </c>
      <c r="E1401" s="2" t="s">
        <v>107</v>
      </c>
      <c r="F1401" s="3">
        <v>45337</v>
      </c>
      <c r="G1401" s="2" t="s">
        <v>1107</v>
      </c>
      <c r="H1401" s="2">
        <v>998631</v>
      </c>
      <c r="I1401" s="2">
        <v>4264.1099999999997</v>
      </c>
      <c r="K1401" s="2">
        <v>383.77</v>
      </c>
      <c r="L1401" s="2">
        <v>383.77</v>
      </c>
      <c r="M1401" s="2">
        <v>0</v>
      </c>
      <c r="N1401" s="2">
        <v>767.54</v>
      </c>
      <c r="O1401" s="2">
        <v>11315</v>
      </c>
      <c r="P1401" s="2" t="s">
        <v>1389</v>
      </c>
      <c r="Q1401" s="2" t="s">
        <v>1168</v>
      </c>
      <c r="R1401" t="s">
        <v>4</v>
      </c>
      <c r="S1401" s="18" t="s">
        <v>944</v>
      </c>
    </row>
    <row r="1402" spans="1:19" ht="96" hidden="1">
      <c r="A1402" s="1" t="s">
        <v>1428</v>
      </c>
      <c r="B1402" s="2" t="s">
        <v>102</v>
      </c>
      <c r="C1402" s="2">
        <v>571028372</v>
      </c>
      <c r="D1402" s="2" t="s">
        <v>106</v>
      </c>
      <c r="E1402" s="2" t="s">
        <v>107</v>
      </c>
      <c r="F1402" s="3">
        <v>45337</v>
      </c>
      <c r="G1402" s="2" t="s">
        <v>1108</v>
      </c>
      <c r="H1402" s="2">
        <v>998631</v>
      </c>
      <c r="I1402" s="2">
        <v>4264.1099999999997</v>
      </c>
      <c r="K1402" s="2">
        <v>383.77</v>
      </c>
      <c r="L1402" s="2">
        <v>383.77</v>
      </c>
      <c r="M1402" s="2">
        <v>0</v>
      </c>
      <c r="N1402" s="2">
        <v>767.54</v>
      </c>
      <c r="O1402" s="2">
        <v>36607</v>
      </c>
      <c r="P1402" s="2" t="s">
        <v>1390</v>
      </c>
      <c r="Q1402" s="2" t="s">
        <v>1168</v>
      </c>
      <c r="R1402" t="s">
        <v>4</v>
      </c>
      <c r="S1402" s="18" t="s">
        <v>944</v>
      </c>
    </row>
    <row r="1403" spans="1:19" ht="48" hidden="1">
      <c r="A1403" s="1" t="s">
        <v>1428</v>
      </c>
      <c r="B1403" s="2" t="s">
        <v>102</v>
      </c>
      <c r="C1403" s="2">
        <v>5810013251</v>
      </c>
      <c r="D1403" s="2" t="s">
        <v>557</v>
      </c>
      <c r="E1403" s="2" t="s">
        <v>558</v>
      </c>
      <c r="F1403" s="3">
        <v>45320</v>
      </c>
      <c r="G1403" s="2" t="s">
        <v>1109</v>
      </c>
      <c r="H1403" s="2">
        <v>998631</v>
      </c>
      <c r="I1403" s="2">
        <v>1433.61</v>
      </c>
      <c r="K1403" s="2">
        <v>129.02000000000001</v>
      </c>
      <c r="L1403" s="2">
        <v>129.02000000000001</v>
      </c>
      <c r="M1403" s="2">
        <v>0</v>
      </c>
      <c r="N1403" s="2">
        <v>258.04000000000002</v>
      </c>
      <c r="O1403" s="2">
        <v>22952</v>
      </c>
      <c r="P1403" s="2" t="s">
        <v>1391</v>
      </c>
      <c r="Q1403" s="2" t="s">
        <v>1168</v>
      </c>
      <c r="R1403" t="s">
        <v>4</v>
      </c>
      <c r="S1403" s="18" t="s">
        <v>944</v>
      </c>
    </row>
    <row r="1404" spans="1:19" ht="48" hidden="1">
      <c r="A1404" s="1" t="s">
        <v>1428</v>
      </c>
      <c r="B1404" s="2" t="s">
        <v>84</v>
      </c>
      <c r="C1404" s="2">
        <v>520131718</v>
      </c>
      <c r="D1404" s="2" t="s">
        <v>1110</v>
      </c>
      <c r="E1404" s="2" t="s">
        <v>1111</v>
      </c>
      <c r="F1404" s="3">
        <v>45331</v>
      </c>
      <c r="G1404" s="2" t="s">
        <v>1112</v>
      </c>
      <c r="H1404" s="2">
        <v>998631</v>
      </c>
      <c r="I1404" s="2">
        <v>11451.29</v>
      </c>
      <c r="K1404" s="2">
        <v>1030.6199999999999</v>
      </c>
      <c r="L1404" s="2">
        <v>1030.6199999999999</v>
      </c>
      <c r="M1404" s="2">
        <v>0</v>
      </c>
      <c r="N1404" s="2">
        <v>2061.2399999999998</v>
      </c>
      <c r="O1404" s="2">
        <v>207200</v>
      </c>
      <c r="P1404" s="2" t="s">
        <v>1392</v>
      </c>
      <c r="Q1404" s="2" t="s">
        <v>1168</v>
      </c>
      <c r="R1404" t="s">
        <v>4</v>
      </c>
      <c r="S1404" s="18" t="s">
        <v>944</v>
      </c>
    </row>
    <row r="1405" spans="1:19" ht="36" hidden="1">
      <c r="A1405" s="1" t="s">
        <v>1428</v>
      </c>
      <c r="B1405" s="2" t="s">
        <v>84</v>
      </c>
      <c r="C1405" s="2">
        <v>168013557</v>
      </c>
      <c r="D1405" s="2" t="s">
        <v>1113</v>
      </c>
      <c r="E1405" s="2" t="s">
        <v>1114</v>
      </c>
      <c r="F1405" s="3">
        <v>45331</v>
      </c>
      <c r="G1405" s="2" t="s">
        <v>1115</v>
      </c>
      <c r="H1405" s="2">
        <v>998631</v>
      </c>
      <c r="I1405" s="2">
        <v>10489.68</v>
      </c>
      <c r="K1405" s="2">
        <v>944.07</v>
      </c>
      <c r="L1405" s="2">
        <v>944.07</v>
      </c>
      <c r="M1405" s="2">
        <v>0</v>
      </c>
      <c r="N1405" s="2">
        <v>1888.14</v>
      </c>
      <c r="O1405" s="2">
        <v>173837</v>
      </c>
      <c r="P1405" s="2" t="s">
        <v>1393</v>
      </c>
      <c r="Q1405" s="2" t="s">
        <v>1168</v>
      </c>
      <c r="R1405" t="s">
        <v>4</v>
      </c>
      <c r="S1405" s="18" t="s">
        <v>944</v>
      </c>
    </row>
    <row r="1406" spans="1:19" ht="48" hidden="1">
      <c r="A1406" s="1" t="s">
        <v>1428</v>
      </c>
      <c r="B1406" s="2" t="s">
        <v>111</v>
      </c>
      <c r="C1406" s="2">
        <v>26006232</v>
      </c>
      <c r="D1406" s="2" t="s">
        <v>112</v>
      </c>
      <c r="E1406" s="2" t="s">
        <v>113</v>
      </c>
      <c r="F1406" s="3">
        <v>45341</v>
      </c>
      <c r="G1406" s="2" t="s">
        <v>1116</v>
      </c>
      <c r="H1406" s="2">
        <v>998631</v>
      </c>
      <c r="I1406" s="2">
        <v>11952.36</v>
      </c>
      <c r="K1406" s="2">
        <v>1075.71</v>
      </c>
      <c r="L1406" s="2">
        <v>1075.71</v>
      </c>
      <c r="M1406" s="2">
        <v>0</v>
      </c>
      <c r="N1406" s="2">
        <v>2151.42</v>
      </c>
      <c r="O1406" s="2">
        <v>103771</v>
      </c>
      <c r="P1406" s="2" t="s">
        <v>1394</v>
      </c>
      <c r="Q1406" s="2" t="s">
        <v>1168</v>
      </c>
      <c r="R1406" t="s">
        <v>4</v>
      </c>
      <c r="S1406" s="18" t="s">
        <v>944</v>
      </c>
    </row>
    <row r="1407" spans="1:19" ht="48" hidden="1">
      <c r="A1407" s="1" t="s">
        <v>1428</v>
      </c>
      <c r="B1407" s="2" t="s">
        <v>115</v>
      </c>
      <c r="C1407" s="2">
        <v>52200312</v>
      </c>
      <c r="D1407" s="2" t="s">
        <v>116</v>
      </c>
      <c r="E1407" s="2" t="s">
        <v>117</v>
      </c>
      <c r="F1407" s="3">
        <v>45339</v>
      </c>
      <c r="G1407" s="2" t="s">
        <v>1117</v>
      </c>
      <c r="H1407" s="2">
        <v>998631</v>
      </c>
      <c r="I1407" s="2">
        <v>4048.38</v>
      </c>
      <c r="K1407" s="2">
        <v>364.35</v>
      </c>
      <c r="L1407" s="2">
        <v>364.35</v>
      </c>
      <c r="M1407" s="2">
        <v>0</v>
      </c>
      <c r="N1407" s="2">
        <v>728.7</v>
      </c>
      <c r="O1407" s="2">
        <v>43524</v>
      </c>
      <c r="P1407" s="2" t="s">
        <v>1395</v>
      </c>
      <c r="Q1407" s="2" t="s">
        <v>1168</v>
      </c>
      <c r="R1407" t="s">
        <v>4</v>
      </c>
      <c r="S1407" s="18" t="s">
        <v>944</v>
      </c>
    </row>
    <row r="1408" spans="1:19" ht="36" hidden="1">
      <c r="A1408" s="1" t="s">
        <v>1428</v>
      </c>
      <c r="B1408" s="2" t="s">
        <v>195</v>
      </c>
      <c r="C1408" s="2">
        <v>235012104</v>
      </c>
      <c r="D1408" s="2" t="s">
        <v>1118</v>
      </c>
      <c r="E1408" s="2" t="s">
        <v>1119</v>
      </c>
      <c r="F1408" s="3">
        <v>45334</v>
      </c>
      <c r="G1408" s="2" t="s">
        <v>1120</v>
      </c>
      <c r="H1408" s="2">
        <v>998631</v>
      </c>
      <c r="I1408" s="2">
        <v>10023.030000000001</v>
      </c>
      <c r="K1408" s="2">
        <v>902.07</v>
      </c>
      <c r="L1408" s="2">
        <v>902.07</v>
      </c>
      <c r="M1408" s="2">
        <v>0</v>
      </c>
      <c r="N1408" s="2">
        <v>1804.14</v>
      </c>
      <c r="O1408" s="2">
        <v>109601</v>
      </c>
      <c r="P1408" s="2" t="s">
        <v>1396</v>
      </c>
      <c r="Q1408" s="2" t="s">
        <v>1168</v>
      </c>
      <c r="R1408" t="s">
        <v>4</v>
      </c>
      <c r="S1408" s="18" t="s">
        <v>944</v>
      </c>
    </row>
    <row r="1409" spans="1:19" ht="36" hidden="1">
      <c r="A1409" s="1" t="s">
        <v>1428</v>
      </c>
      <c r="B1409" s="2" t="s">
        <v>195</v>
      </c>
      <c r="C1409" s="2">
        <v>2480092116</v>
      </c>
      <c r="D1409" s="2" t="s">
        <v>1121</v>
      </c>
      <c r="E1409" s="2" t="s">
        <v>1122</v>
      </c>
      <c r="F1409" s="3">
        <v>45335</v>
      </c>
      <c r="G1409" s="2" t="s">
        <v>1123</v>
      </c>
      <c r="H1409" s="2">
        <v>998631</v>
      </c>
      <c r="I1409" s="2">
        <v>10398.65</v>
      </c>
      <c r="K1409" s="2">
        <v>935.88</v>
      </c>
      <c r="L1409" s="2">
        <v>935.88</v>
      </c>
      <c r="M1409" s="2">
        <v>0</v>
      </c>
      <c r="N1409" s="2">
        <v>1871.76</v>
      </c>
      <c r="O1409" s="2">
        <v>291269</v>
      </c>
      <c r="P1409" s="2" t="s">
        <v>1397</v>
      </c>
      <c r="Q1409" s="2" t="s">
        <v>1168</v>
      </c>
      <c r="R1409" t="s">
        <v>4</v>
      </c>
      <c r="S1409" s="18" t="s">
        <v>944</v>
      </c>
    </row>
    <row r="1410" spans="1:19" ht="60" hidden="1">
      <c r="A1410" s="1" t="s">
        <v>1428</v>
      </c>
      <c r="B1410" s="2" t="s">
        <v>115</v>
      </c>
      <c r="C1410" s="2">
        <v>5030051249</v>
      </c>
      <c r="D1410" s="2" t="s">
        <v>1124</v>
      </c>
      <c r="E1410" s="2" t="s">
        <v>1125</v>
      </c>
      <c r="F1410" s="3">
        <v>45334</v>
      </c>
      <c r="G1410" s="2" t="s">
        <v>1126</v>
      </c>
      <c r="H1410" s="2">
        <v>998631</v>
      </c>
      <c r="I1410" s="2">
        <v>5205.0600000000004</v>
      </c>
      <c r="K1410" s="2">
        <v>468.46</v>
      </c>
      <c r="L1410" s="2">
        <v>468.46</v>
      </c>
      <c r="M1410" s="2">
        <v>0</v>
      </c>
      <c r="N1410" s="2">
        <v>936.92</v>
      </c>
      <c r="O1410" s="2">
        <v>48163</v>
      </c>
      <c r="P1410" s="2" t="s">
        <v>1398</v>
      </c>
      <c r="Q1410" s="2" t="s">
        <v>1168</v>
      </c>
      <c r="R1410" t="s">
        <v>4</v>
      </c>
      <c r="S1410" s="18" t="s">
        <v>944</v>
      </c>
    </row>
    <row r="1411" spans="1:19" ht="48" hidden="1">
      <c r="A1411" s="1" t="s">
        <v>1428</v>
      </c>
      <c r="B1411" s="2" t="s">
        <v>199</v>
      </c>
      <c r="C1411" s="2">
        <v>284002917</v>
      </c>
      <c r="D1411" s="2" t="s">
        <v>914</v>
      </c>
      <c r="E1411" s="2" t="s">
        <v>915</v>
      </c>
      <c r="F1411" s="3">
        <v>45339</v>
      </c>
      <c r="G1411" s="2" t="s">
        <v>1127</v>
      </c>
      <c r="H1411" s="2">
        <v>998631</v>
      </c>
      <c r="I1411" s="2">
        <v>7865.73</v>
      </c>
      <c r="K1411" s="2">
        <v>707.92</v>
      </c>
      <c r="L1411" s="2">
        <v>707.92</v>
      </c>
      <c r="M1411" s="2">
        <v>0</v>
      </c>
      <c r="N1411" s="2">
        <v>1415.84</v>
      </c>
      <c r="O1411" s="2">
        <v>307051</v>
      </c>
      <c r="P1411" s="2" t="s">
        <v>1399</v>
      </c>
      <c r="Q1411" s="2" t="s">
        <v>1168</v>
      </c>
      <c r="R1411" t="s">
        <v>4</v>
      </c>
      <c r="S1411" s="18" t="s">
        <v>944</v>
      </c>
    </row>
    <row r="1412" spans="1:19" ht="48" hidden="1">
      <c r="A1412" s="1" t="s">
        <v>1428</v>
      </c>
      <c r="B1412" s="2" t="s">
        <v>199</v>
      </c>
      <c r="C1412" s="2">
        <v>2840031253</v>
      </c>
      <c r="D1412" s="2" t="s">
        <v>806</v>
      </c>
      <c r="E1412" s="2" t="s">
        <v>807</v>
      </c>
      <c r="F1412" s="3">
        <v>45341</v>
      </c>
      <c r="G1412" s="2" t="s">
        <v>1128</v>
      </c>
      <c r="H1412" s="2">
        <v>998631</v>
      </c>
      <c r="I1412" s="2">
        <v>12092.36</v>
      </c>
      <c r="K1412" s="2">
        <v>1088.31</v>
      </c>
      <c r="L1412" s="2">
        <v>1088.31</v>
      </c>
      <c r="M1412" s="2">
        <v>0</v>
      </c>
      <c r="N1412" s="2">
        <v>2176.62</v>
      </c>
      <c r="O1412" s="2">
        <v>108185</v>
      </c>
      <c r="P1412" s="2" t="s">
        <v>1400</v>
      </c>
      <c r="Q1412" s="2" t="s">
        <v>1168</v>
      </c>
      <c r="R1412" t="s">
        <v>4</v>
      </c>
      <c r="S1412" s="18" t="s">
        <v>944</v>
      </c>
    </row>
    <row r="1413" spans="1:19" ht="48" hidden="1">
      <c r="A1413" s="1" t="s">
        <v>1428</v>
      </c>
      <c r="B1413" s="2" t="s">
        <v>199</v>
      </c>
      <c r="C1413" s="2">
        <v>284003528</v>
      </c>
      <c r="D1413" s="2" t="s">
        <v>803</v>
      </c>
      <c r="E1413" s="2" t="s">
        <v>804</v>
      </c>
      <c r="F1413" s="3">
        <v>45341</v>
      </c>
      <c r="G1413" s="2" t="s">
        <v>1129</v>
      </c>
      <c r="H1413" s="2">
        <v>998631</v>
      </c>
      <c r="I1413" s="2">
        <v>12092.36</v>
      </c>
      <c r="K1413" s="2">
        <v>1088.31</v>
      </c>
      <c r="L1413" s="2">
        <v>1088.31</v>
      </c>
      <c r="M1413" s="2">
        <v>0</v>
      </c>
      <c r="N1413" s="2">
        <v>2176.62</v>
      </c>
      <c r="O1413" s="2">
        <v>93853</v>
      </c>
      <c r="P1413" s="2" t="s">
        <v>1401</v>
      </c>
      <c r="Q1413" s="2" t="s">
        <v>1168</v>
      </c>
      <c r="R1413" t="s">
        <v>4</v>
      </c>
      <c r="S1413" s="18" t="s">
        <v>944</v>
      </c>
    </row>
    <row r="1414" spans="1:19" ht="36" hidden="1">
      <c r="A1414" s="1" t="s">
        <v>1428</v>
      </c>
      <c r="B1414" s="2" t="s">
        <v>200</v>
      </c>
      <c r="C1414" s="2">
        <v>303024666</v>
      </c>
      <c r="D1414" s="2" t="s">
        <v>388</v>
      </c>
      <c r="E1414" s="2" t="s">
        <v>434</v>
      </c>
      <c r="F1414" s="3">
        <v>45330</v>
      </c>
      <c r="G1414" s="2" t="s">
        <v>1130</v>
      </c>
      <c r="H1414" s="2">
        <v>998631</v>
      </c>
      <c r="I1414" s="2">
        <v>7125.21</v>
      </c>
      <c r="K1414" s="2">
        <v>641.27</v>
      </c>
      <c r="L1414" s="2">
        <v>641.27</v>
      </c>
      <c r="M1414" s="2">
        <v>0</v>
      </c>
      <c r="N1414" s="2">
        <v>1282.54</v>
      </c>
      <c r="O1414" s="2">
        <v>136695</v>
      </c>
      <c r="P1414" s="2" t="s">
        <v>1402</v>
      </c>
      <c r="Q1414" s="2" t="s">
        <v>1168</v>
      </c>
      <c r="R1414" t="s">
        <v>4</v>
      </c>
      <c r="S1414" s="18" t="s">
        <v>944</v>
      </c>
    </row>
    <row r="1415" spans="1:19" ht="48" hidden="1">
      <c r="A1415" s="1" t="s">
        <v>1428</v>
      </c>
      <c r="B1415" s="2" t="s">
        <v>119</v>
      </c>
      <c r="C1415" s="2">
        <v>123771074</v>
      </c>
      <c r="D1415" s="2" t="s">
        <v>120</v>
      </c>
      <c r="E1415" s="2" t="s">
        <v>121</v>
      </c>
      <c r="F1415" s="3">
        <v>45335</v>
      </c>
      <c r="G1415" s="2" t="s">
        <v>1131</v>
      </c>
      <c r="H1415" s="2">
        <v>998631</v>
      </c>
      <c r="I1415" s="2">
        <v>4626.72</v>
      </c>
      <c r="K1415" s="2">
        <v>416.4</v>
      </c>
      <c r="L1415" s="2">
        <v>416.4</v>
      </c>
      <c r="M1415" s="2">
        <v>0</v>
      </c>
      <c r="N1415" s="2">
        <v>832.8</v>
      </c>
      <c r="O1415" s="2">
        <v>38802</v>
      </c>
      <c r="P1415" s="2" t="s">
        <v>1403</v>
      </c>
      <c r="Q1415" s="2" t="s">
        <v>1168</v>
      </c>
      <c r="R1415" t="s">
        <v>4</v>
      </c>
      <c r="S1415" s="18" t="s">
        <v>944</v>
      </c>
    </row>
    <row r="1416" spans="1:19" ht="36" hidden="1">
      <c r="A1416" s="1" t="s">
        <v>1428</v>
      </c>
      <c r="B1416" s="2" t="s">
        <v>123</v>
      </c>
      <c r="C1416" s="2">
        <v>143025411</v>
      </c>
      <c r="D1416" s="2" t="s">
        <v>921</v>
      </c>
      <c r="E1416" s="2" t="s">
        <v>1132</v>
      </c>
      <c r="F1416" s="3">
        <v>45327</v>
      </c>
      <c r="G1416" s="2" t="s">
        <v>1133</v>
      </c>
      <c r="H1416" s="2">
        <v>998631</v>
      </c>
      <c r="I1416" s="2">
        <v>2389.86</v>
      </c>
      <c r="K1416" s="2">
        <v>215.09</v>
      </c>
      <c r="L1416" s="2">
        <v>215.09</v>
      </c>
      <c r="M1416" s="2">
        <v>0</v>
      </c>
      <c r="N1416" s="2">
        <v>430.18</v>
      </c>
      <c r="O1416" s="2">
        <v>17355</v>
      </c>
      <c r="P1416" s="2" t="s">
        <v>1404</v>
      </c>
      <c r="Q1416" s="2" t="s">
        <v>1168</v>
      </c>
      <c r="R1416" t="s">
        <v>4</v>
      </c>
      <c r="S1416" s="18" t="s">
        <v>944</v>
      </c>
    </row>
    <row r="1417" spans="1:19" ht="24" hidden="1">
      <c r="A1417" s="1" t="s">
        <v>1428</v>
      </c>
      <c r="B1417" s="2" t="s">
        <v>200</v>
      </c>
      <c r="C1417" s="2">
        <v>365016636</v>
      </c>
      <c r="D1417" s="2" t="s">
        <v>1134</v>
      </c>
      <c r="E1417" s="2" t="s">
        <v>1135</v>
      </c>
      <c r="F1417" s="3">
        <v>45336</v>
      </c>
      <c r="G1417" s="2" t="s">
        <v>1136</v>
      </c>
      <c r="H1417" s="2">
        <v>998631</v>
      </c>
      <c r="I1417" s="2">
        <v>11742.75</v>
      </c>
      <c r="K1417" s="2">
        <v>1056.8499999999999</v>
      </c>
      <c r="L1417" s="2">
        <v>1056.8499999999999</v>
      </c>
      <c r="M1417" s="2">
        <v>0</v>
      </c>
      <c r="N1417" s="2">
        <v>2113.6999999999998</v>
      </c>
      <c r="O1417" s="2">
        <v>79972</v>
      </c>
      <c r="P1417" s="2" t="s">
        <v>1405</v>
      </c>
      <c r="Q1417" s="2" t="s">
        <v>1168</v>
      </c>
      <c r="R1417" t="s">
        <v>4</v>
      </c>
      <c r="S1417" s="18" t="s">
        <v>944</v>
      </c>
    </row>
    <row r="1418" spans="1:19" ht="24" hidden="1">
      <c r="A1418" s="1" t="s">
        <v>1428</v>
      </c>
      <c r="B1418" s="2" t="s">
        <v>127</v>
      </c>
      <c r="C1418" s="2">
        <v>2011111388</v>
      </c>
      <c r="D1418" s="2" t="s">
        <v>128</v>
      </c>
      <c r="E1418" s="2" t="s">
        <v>129</v>
      </c>
      <c r="F1418" s="3">
        <v>45337</v>
      </c>
      <c r="G1418" s="2" t="s">
        <v>1137</v>
      </c>
      <c r="H1418" s="2">
        <v>998631</v>
      </c>
      <c r="I1418" s="2">
        <v>7402.14</v>
      </c>
      <c r="K1418" s="2">
        <v>666.19</v>
      </c>
      <c r="L1418" s="2">
        <v>666.19</v>
      </c>
      <c r="M1418" s="2">
        <v>0</v>
      </c>
      <c r="N1418" s="2">
        <v>1332.38</v>
      </c>
      <c r="O1418" s="2">
        <v>195553</v>
      </c>
      <c r="P1418" s="2" t="s">
        <v>1406</v>
      </c>
      <c r="Q1418" s="2" t="s">
        <v>1168</v>
      </c>
      <c r="R1418" t="s">
        <v>4</v>
      </c>
      <c r="S1418" s="18" t="s">
        <v>944</v>
      </c>
    </row>
    <row r="1419" spans="1:19" ht="36" hidden="1">
      <c r="A1419" s="1" t="s">
        <v>1428</v>
      </c>
      <c r="B1419" s="2" t="s">
        <v>131</v>
      </c>
      <c r="C1419" s="2">
        <v>20062018</v>
      </c>
      <c r="D1419" s="2" t="s">
        <v>132</v>
      </c>
      <c r="E1419" s="2" t="s">
        <v>133</v>
      </c>
      <c r="F1419" s="3">
        <v>45337</v>
      </c>
      <c r="G1419" s="2" t="s">
        <v>1138</v>
      </c>
      <c r="H1419" s="2">
        <v>998631</v>
      </c>
      <c r="I1419" s="2">
        <v>7402.14</v>
      </c>
      <c r="K1419" s="2">
        <v>666.19</v>
      </c>
      <c r="L1419" s="2">
        <v>666.19</v>
      </c>
      <c r="M1419" s="2">
        <v>0</v>
      </c>
      <c r="N1419" s="2">
        <v>1332.38</v>
      </c>
      <c r="O1419" s="2">
        <v>35143</v>
      </c>
      <c r="P1419" s="2" t="s">
        <v>1407</v>
      </c>
      <c r="Q1419" s="2" t="s">
        <v>1168</v>
      </c>
      <c r="R1419" t="s">
        <v>4</v>
      </c>
      <c r="S1419" s="18" t="s">
        <v>944</v>
      </c>
    </row>
    <row r="1420" spans="1:19" ht="36" hidden="1">
      <c r="A1420" s="1" t="s">
        <v>1428</v>
      </c>
      <c r="B1420" s="2" t="s">
        <v>131</v>
      </c>
      <c r="C1420" s="2">
        <v>2006948</v>
      </c>
      <c r="D1420" s="2" t="s">
        <v>135</v>
      </c>
      <c r="E1420" s="2" t="s">
        <v>136</v>
      </c>
      <c r="F1420" s="3">
        <v>45337</v>
      </c>
      <c r="G1420" s="2" t="s">
        <v>1139</v>
      </c>
      <c r="H1420" s="2">
        <v>998631</v>
      </c>
      <c r="I1420" s="2">
        <v>7461.81</v>
      </c>
      <c r="K1420" s="2">
        <v>671.56</v>
      </c>
      <c r="L1420" s="2">
        <v>671.56</v>
      </c>
      <c r="M1420" s="2">
        <v>0</v>
      </c>
      <c r="N1420" s="2">
        <v>1343.12</v>
      </c>
      <c r="O1420" s="2">
        <v>50313</v>
      </c>
      <c r="P1420" s="2" t="s">
        <v>1408</v>
      </c>
      <c r="Q1420" s="2" t="s">
        <v>1168</v>
      </c>
      <c r="R1420" t="s">
        <v>4</v>
      </c>
      <c r="S1420" s="18" t="s">
        <v>944</v>
      </c>
    </row>
    <row r="1421" spans="1:19" ht="36" hidden="1">
      <c r="A1421" s="1" t="s">
        <v>1428</v>
      </c>
      <c r="B1421" s="2" t="s">
        <v>131</v>
      </c>
      <c r="C1421" s="2">
        <v>3005910</v>
      </c>
      <c r="D1421" s="2" t="s">
        <v>141</v>
      </c>
      <c r="E1421" s="2" t="s">
        <v>142</v>
      </c>
      <c r="F1421" s="3">
        <v>45337</v>
      </c>
      <c r="G1421" s="2" t="s">
        <v>1140</v>
      </c>
      <c r="H1421" s="2">
        <v>998631</v>
      </c>
      <c r="I1421" s="2">
        <v>6998.22</v>
      </c>
      <c r="K1421" s="2">
        <v>629.84</v>
      </c>
      <c r="L1421" s="2">
        <v>629.84</v>
      </c>
      <c r="M1421" s="2">
        <v>0</v>
      </c>
      <c r="N1421" s="2">
        <v>1259.68</v>
      </c>
      <c r="O1421" s="2">
        <v>87613</v>
      </c>
      <c r="P1421" s="2" t="s">
        <v>1409</v>
      </c>
      <c r="Q1421" s="2" t="s">
        <v>1168</v>
      </c>
      <c r="R1421" t="s">
        <v>4</v>
      </c>
      <c r="S1421" s="18" t="s">
        <v>944</v>
      </c>
    </row>
    <row r="1422" spans="1:19" ht="36" hidden="1">
      <c r="A1422" s="1" t="s">
        <v>1428</v>
      </c>
      <c r="B1422" s="2" t="s">
        <v>131</v>
      </c>
      <c r="C1422" s="2">
        <v>3005915</v>
      </c>
      <c r="D1422" s="2" t="s">
        <v>138</v>
      </c>
      <c r="E1422" s="2" t="s">
        <v>139</v>
      </c>
      <c r="F1422" s="3">
        <v>45337</v>
      </c>
      <c r="G1422" s="2" t="s">
        <v>1141</v>
      </c>
      <c r="H1422" s="2">
        <v>998631</v>
      </c>
      <c r="I1422" s="2">
        <v>6998.22</v>
      </c>
      <c r="K1422" s="2">
        <v>629.84</v>
      </c>
      <c r="L1422" s="2">
        <v>629.84</v>
      </c>
      <c r="M1422" s="2">
        <v>0</v>
      </c>
      <c r="N1422" s="2">
        <v>1259.68</v>
      </c>
      <c r="O1422" s="2">
        <v>21173</v>
      </c>
      <c r="P1422" s="2" t="s">
        <v>1410</v>
      </c>
      <c r="Q1422" s="2" t="s">
        <v>1168</v>
      </c>
      <c r="R1422" t="s">
        <v>4</v>
      </c>
      <c r="S1422" s="18" t="s">
        <v>944</v>
      </c>
    </row>
    <row r="1423" spans="1:19" ht="36" hidden="1">
      <c r="A1423" s="1" t="s">
        <v>1428</v>
      </c>
      <c r="B1423" s="2" t="s">
        <v>131</v>
      </c>
      <c r="C1423" s="2">
        <v>30083759</v>
      </c>
      <c r="D1423" s="2" t="s">
        <v>927</v>
      </c>
      <c r="E1423" s="2" t="s">
        <v>928</v>
      </c>
      <c r="F1423" s="3">
        <v>45334</v>
      </c>
      <c r="G1423" s="2" t="s">
        <v>1142</v>
      </c>
      <c r="H1423" s="2">
        <v>998631</v>
      </c>
      <c r="I1423" s="2">
        <v>4703.99</v>
      </c>
      <c r="K1423" s="2">
        <v>423.36</v>
      </c>
      <c r="L1423" s="2">
        <v>423.36</v>
      </c>
      <c r="M1423" s="2">
        <v>0</v>
      </c>
      <c r="N1423" s="2">
        <v>846.72</v>
      </c>
      <c r="O1423" s="2">
        <v>68185</v>
      </c>
      <c r="P1423" s="2" t="s">
        <v>1411</v>
      </c>
      <c r="Q1423" s="2" t="s">
        <v>1168</v>
      </c>
      <c r="R1423" t="s">
        <v>4</v>
      </c>
      <c r="S1423" s="18" t="s">
        <v>944</v>
      </c>
    </row>
    <row r="1424" spans="1:19" ht="36" hidden="1">
      <c r="A1424" s="1" t="s">
        <v>1428</v>
      </c>
      <c r="B1424" s="2" t="s">
        <v>131</v>
      </c>
      <c r="C1424" s="2">
        <v>800867</v>
      </c>
      <c r="D1424" s="2" t="s">
        <v>153</v>
      </c>
      <c r="E1424" s="2" t="s">
        <v>154</v>
      </c>
      <c r="F1424" s="3">
        <v>45328</v>
      </c>
      <c r="G1424" s="2" t="s">
        <v>1143</v>
      </c>
      <c r="H1424" s="2">
        <v>998631</v>
      </c>
      <c r="I1424" s="2">
        <v>6188.85</v>
      </c>
      <c r="K1424" s="2">
        <v>557</v>
      </c>
      <c r="L1424" s="2">
        <v>557</v>
      </c>
      <c r="M1424" s="2">
        <v>0</v>
      </c>
      <c r="N1424" s="2">
        <v>1114</v>
      </c>
      <c r="O1424" s="2">
        <v>157598</v>
      </c>
      <c r="P1424" s="2" t="s">
        <v>1412</v>
      </c>
      <c r="Q1424" s="2" t="s">
        <v>1168</v>
      </c>
      <c r="R1424" t="s">
        <v>4</v>
      </c>
      <c r="S1424" s="18" t="s">
        <v>944</v>
      </c>
    </row>
    <row r="1425" spans="1:19" ht="36" hidden="1">
      <c r="A1425" s="1" t="s">
        <v>1428</v>
      </c>
      <c r="B1425" s="2" t="s">
        <v>131</v>
      </c>
      <c r="C1425" s="2">
        <v>140022804</v>
      </c>
      <c r="D1425" s="2" t="s">
        <v>144</v>
      </c>
      <c r="E1425" s="2" t="s">
        <v>145</v>
      </c>
      <c r="F1425" s="3">
        <v>45341</v>
      </c>
      <c r="G1425" s="2" t="s">
        <v>1144</v>
      </c>
      <c r="H1425" s="2">
        <v>998631</v>
      </c>
      <c r="I1425" s="2">
        <v>11745.81</v>
      </c>
      <c r="K1425" s="2">
        <v>1057.1199999999999</v>
      </c>
      <c r="L1425" s="2">
        <v>1057.1199999999999</v>
      </c>
      <c r="M1425" s="2">
        <v>0</v>
      </c>
      <c r="N1425" s="2">
        <v>2114.2399999999998</v>
      </c>
      <c r="O1425" s="2">
        <v>169000</v>
      </c>
      <c r="P1425" s="2" t="s">
        <v>1413</v>
      </c>
      <c r="Q1425" s="2" t="s">
        <v>1168</v>
      </c>
      <c r="R1425" t="s">
        <v>4</v>
      </c>
      <c r="S1425" s="18" t="s">
        <v>944</v>
      </c>
    </row>
    <row r="1426" spans="1:19" ht="36" hidden="1">
      <c r="A1426" s="1" t="s">
        <v>1428</v>
      </c>
      <c r="B1426" s="2" t="s">
        <v>131</v>
      </c>
      <c r="C1426" s="2">
        <v>15003417</v>
      </c>
      <c r="D1426" s="2" t="s">
        <v>147</v>
      </c>
      <c r="E1426" s="2" t="s">
        <v>148</v>
      </c>
      <c r="F1426" s="3">
        <v>45331</v>
      </c>
      <c r="G1426" s="2" t="s">
        <v>1145</v>
      </c>
      <c r="H1426" s="2">
        <v>998631</v>
      </c>
      <c r="I1426" s="2">
        <v>11497.95</v>
      </c>
      <c r="K1426" s="2">
        <v>1034.82</v>
      </c>
      <c r="L1426" s="2">
        <v>1034.82</v>
      </c>
      <c r="M1426" s="2">
        <v>0</v>
      </c>
      <c r="N1426" s="2">
        <v>2069.64</v>
      </c>
      <c r="O1426" s="2">
        <v>395229</v>
      </c>
      <c r="P1426" s="2" t="s">
        <v>1414</v>
      </c>
      <c r="Q1426" s="2" t="s">
        <v>1168</v>
      </c>
      <c r="R1426" t="s">
        <v>4</v>
      </c>
      <c r="S1426" s="18" t="s">
        <v>944</v>
      </c>
    </row>
    <row r="1427" spans="1:19" ht="60" hidden="1">
      <c r="A1427" s="1" t="s">
        <v>1428</v>
      </c>
      <c r="B1427" s="2" t="s">
        <v>131</v>
      </c>
      <c r="C1427" s="2">
        <v>15003429</v>
      </c>
      <c r="D1427" s="2" t="s">
        <v>721</v>
      </c>
      <c r="E1427" s="2" t="s">
        <v>722</v>
      </c>
      <c r="F1427" s="3">
        <v>45331</v>
      </c>
      <c r="G1427" s="2" t="s">
        <v>1146</v>
      </c>
      <c r="H1427" s="2">
        <v>998631</v>
      </c>
      <c r="I1427" s="2">
        <v>6909.48</v>
      </c>
      <c r="K1427" s="2">
        <v>621.85</v>
      </c>
      <c r="L1427" s="2">
        <v>621.85</v>
      </c>
      <c r="M1427" s="2">
        <v>0</v>
      </c>
      <c r="N1427" s="2">
        <v>1243.7</v>
      </c>
      <c r="O1427" s="2">
        <v>69577</v>
      </c>
      <c r="P1427" s="2" t="s">
        <v>1415</v>
      </c>
      <c r="Q1427" s="2" t="s">
        <v>1168</v>
      </c>
      <c r="R1427" t="s">
        <v>4</v>
      </c>
      <c r="S1427" s="18" t="s">
        <v>944</v>
      </c>
    </row>
    <row r="1428" spans="1:19" ht="36" hidden="1">
      <c r="A1428" s="1" t="s">
        <v>1428</v>
      </c>
      <c r="B1428" s="2" t="s">
        <v>131</v>
      </c>
      <c r="C1428" s="2">
        <v>210011466</v>
      </c>
      <c r="D1428" s="2" t="s">
        <v>150</v>
      </c>
      <c r="E1428" s="2" t="s">
        <v>151</v>
      </c>
      <c r="F1428" s="3">
        <v>45341</v>
      </c>
      <c r="G1428" s="2" t="s">
        <v>1147</v>
      </c>
      <c r="H1428" s="2">
        <v>998631</v>
      </c>
      <c r="I1428" s="2">
        <v>10610.55</v>
      </c>
      <c r="K1428" s="2">
        <v>954.95</v>
      </c>
      <c r="L1428" s="2">
        <v>954.95</v>
      </c>
      <c r="M1428" s="2">
        <v>0</v>
      </c>
      <c r="N1428" s="2">
        <v>1909.9</v>
      </c>
      <c r="O1428" s="2">
        <v>20633</v>
      </c>
      <c r="P1428" s="2" t="s">
        <v>1416</v>
      </c>
      <c r="Q1428" s="2" t="s">
        <v>1168</v>
      </c>
      <c r="R1428" t="s">
        <v>4</v>
      </c>
      <c r="S1428" s="18" t="s">
        <v>944</v>
      </c>
    </row>
    <row r="1429" spans="1:19" ht="36" hidden="1">
      <c r="A1429" s="1" t="s">
        <v>1428</v>
      </c>
      <c r="B1429" s="2" t="s">
        <v>131</v>
      </c>
      <c r="C1429" s="2">
        <v>22003391</v>
      </c>
      <c r="D1429" s="2" t="s">
        <v>1148</v>
      </c>
      <c r="E1429" s="2" t="s">
        <v>151</v>
      </c>
      <c r="F1429" s="3">
        <v>45342</v>
      </c>
      <c r="G1429" s="2" t="s">
        <v>1149</v>
      </c>
      <c r="H1429" s="2">
        <v>998631</v>
      </c>
      <c r="I1429" s="2">
        <v>9561.74</v>
      </c>
      <c r="K1429" s="2">
        <v>860.56</v>
      </c>
      <c r="L1429" s="2">
        <v>860.56</v>
      </c>
      <c r="M1429" s="2">
        <v>0</v>
      </c>
      <c r="N1429" s="2">
        <v>1721.12</v>
      </c>
      <c r="O1429" s="2">
        <v>60363</v>
      </c>
      <c r="P1429" s="2" t="s">
        <v>1417</v>
      </c>
      <c r="Q1429" s="2" t="s">
        <v>1168</v>
      </c>
      <c r="R1429" t="s">
        <v>4</v>
      </c>
      <c r="S1429" s="18" t="s">
        <v>944</v>
      </c>
    </row>
    <row r="1430" spans="1:19" ht="36" hidden="1">
      <c r="A1430" s="1" t="s">
        <v>1428</v>
      </c>
      <c r="B1430" s="2" t="s">
        <v>204</v>
      </c>
      <c r="C1430" s="2">
        <v>1120211294</v>
      </c>
      <c r="D1430" s="2" t="s">
        <v>1150</v>
      </c>
      <c r="E1430" s="2" t="s">
        <v>1151</v>
      </c>
      <c r="F1430" s="3">
        <v>45328</v>
      </c>
      <c r="G1430" s="2" t="s">
        <v>1152</v>
      </c>
      <c r="H1430" s="2">
        <v>998631</v>
      </c>
      <c r="I1430" s="2">
        <v>7911.63</v>
      </c>
      <c r="K1430" s="2">
        <v>712.05</v>
      </c>
      <c r="L1430" s="2">
        <v>712.05</v>
      </c>
      <c r="M1430" s="2">
        <v>0</v>
      </c>
      <c r="N1430" s="2">
        <v>1424.1</v>
      </c>
      <c r="O1430" s="2">
        <v>21222</v>
      </c>
      <c r="P1430" s="2" t="s">
        <v>1418</v>
      </c>
      <c r="Q1430" s="2" t="s">
        <v>1168</v>
      </c>
      <c r="R1430" t="s">
        <v>4</v>
      </c>
      <c r="S1430" s="18" t="s">
        <v>944</v>
      </c>
    </row>
    <row r="1431" spans="1:19" ht="36" hidden="1">
      <c r="A1431" s="1" t="s">
        <v>1428</v>
      </c>
      <c r="B1431" s="2" t="s">
        <v>160</v>
      </c>
      <c r="C1431" s="2">
        <v>373002301</v>
      </c>
      <c r="D1431" s="2" t="s">
        <v>161</v>
      </c>
      <c r="E1431" s="2" t="s">
        <v>162</v>
      </c>
      <c r="F1431" s="3">
        <v>45341</v>
      </c>
      <c r="G1431" s="2" t="s">
        <v>1153</v>
      </c>
      <c r="H1431" s="2">
        <v>998631</v>
      </c>
      <c r="I1431" s="2">
        <v>13147.29</v>
      </c>
      <c r="K1431" s="2">
        <v>1183.26</v>
      </c>
      <c r="L1431" s="2">
        <v>1183.26</v>
      </c>
      <c r="M1431" s="2">
        <v>0</v>
      </c>
      <c r="N1431" s="2">
        <v>2366.52</v>
      </c>
      <c r="O1431" s="2">
        <v>229919</v>
      </c>
      <c r="P1431" s="2" t="s">
        <v>1419</v>
      </c>
      <c r="Q1431" s="2" t="s">
        <v>1168</v>
      </c>
      <c r="R1431" t="s">
        <v>4</v>
      </c>
      <c r="S1431" s="18" t="s">
        <v>944</v>
      </c>
    </row>
    <row r="1432" spans="1:19" ht="36" hidden="1">
      <c r="A1432" s="1" t="s">
        <v>1428</v>
      </c>
      <c r="B1432" s="2" t="s">
        <v>205</v>
      </c>
      <c r="C1432" s="2">
        <v>2110191444</v>
      </c>
      <c r="D1432" s="2" t="s">
        <v>823</v>
      </c>
      <c r="E1432" s="2" t="s">
        <v>824</v>
      </c>
      <c r="F1432" s="3">
        <v>45309</v>
      </c>
      <c r="G1432" s="2" t="s">
        <v>1154</v>
      </c>
      <c r="H1432" s="2">
        <v>998631</v>
      </c>
      <c r="I1432" s="2">
        <v>2210.85</v>
      </c>
      <c r="K1432" s="2">
        <v>198.98</v>
      </c>
      <c r="L1432" s="2">
        <v>198.98</v>
      </c>
      <c r="M1432" s="2">
        <v>0</v>
      </c>
      <c r="N1432" s="2">
        <v>397.96</v>
      </c>
      <c r="O1432" s="2">
        <v>3629</v>
      </c>
      <c r="P1432" s="2" t="s">
        <v>1420</v>
      </c>
      <c r="Q1432" s="2" t="s">
        <v>1168</v>
      </c>
      <c r="R1432" t="s">
        <v>4</v>
      </c>
      <c r="S1432" s="18" t="s">
        <v>944</v>
      </c>
    </row>
    <row r="1433" spans="1:19" ht="24" hidden="1">
      <c r="A1433" s="1" t="s">
        <v>1428</v>
      </c>
      <c r="B1433" s="2" t="s">
        <v>205</v>
      </c>
      <c r="C1433" s="2">
        <v>2130033751</v>
      </c>
      <c r="D1433" s="2" t="s">
        <v>380</v>
      </c>
      <c r="E1433" s="2" t="s">
        <v>50</v>
      </c>
      <c r="F1433" s="3">
        <v>45320</v>
      </c>
      <c r="G1433" s="2" t="s">
        <v>1155</v>
      </c>
      <c r="H1433" s="2">
        <v>998631</v>
      </c>
      <c r="I1433" s="2">
        <v>197.37</v>
      </c>
      <c r="K1433" s="2">
        <v>17.760000000000002</v>
      </c>
      <c r="L1433" s="2">
        <v>17.760000000000002</v>
      </c>
      <c r="M1433" s="2">
        <v>0</v>
      </c>
      <c r="N1433" s="2">
        <v>35.520000000000003</v>
      </c>
      <c r="O1433" s="2">
        <v>1245</v>
      </c>
      <c r="P1433" s="2" t="s">
        <v>1421</v>
      </c>
      <c r="Q1433" s="2" t="s">
        <v>1168</v>
      </c>
      <c r="R1433" t="s">
        <v>4</v>
      </c>
      <c r="S1433" s="18" t="s">
        <v>944</v>
      </c>
    </row>
    <row r="1434" spans="1:19" ht="36" hidden="1">
      <c r="A1434" s="1" t="s">
        <v>1428</v>
      </c>
      <c r="B1434" s="2" t="s">
        <v>164</v>
      </c>
      <c r="C1434" s="2">
        <v>2010042424</v>
      </c>
      <c r="D1434" s="2" t="s">
        <v>168</v>
      </c>
      <c r="E1434" s="2" t="s">
        <v>169</v>
      </c>
      <c r="F1434" s="3">
        <v>45328</v>
      </c>
      <c r="G1434" s="2" t="s">
        <v>1156</v>
      </c>
      <c r="H1434" s="2">
        <v>998631</v>
      </c>
      <c r="I1434" s="2">
        <v>4648.1400000000003</v>
      </c>
      <c r="K1434" s="2">
        <v>418.33</v>
      </c>
      <c r="L1434" s="2">
        <v>418.33</v>
      </c>
      <c r="M1434" s="2">
        <v>0</v>
      </c>
      <c r="N1434" s="2">
        <v>836.66</v>
      </c>
      <c r="O1434" s="2">
        <v>47345</v>
      </c>
      <c r="P1434" s="2" t="s">
        <v>1422</v>
      </c>
      <c r="Q1434" s="2" t="s">
        <v>1168</v>
      </c>
      <c r="R1434" t="s">
        <v>4</v>
      </c>
      <c r="S1434" s="18" t="s">
        <v>944</v>
      </c>
    </row>
    <row r="1435" spans="1:19" ht="24" hidden="1">
      <c r="A1435" s="1" t="s">
        <v>1428</v>
      </c>
      <c r="B1435" s="2" t="s">
        <v>164</v>
      </c>
      <c r="C1435" s="2">
        <v>202026963</v>
      </c>
      <c r="D1435" s="2" t="s">
        <v>165</v>
      </c>
      <c r="E1435" s="2" t="s">
        <v>166</v>
      </c>
      <c r="F1435" s="3">
        <v>45337</v>
      </c>
      <c r="G1435" s="2" t="s">
        <v>1157</v>
      </c>
      <c r="H1435" s="2">
        <v>998631</v>
      </c>
      <c r="I1435" s="2">
        <v>12010.5</v>
      </c>
      <c r="K1435" s="2">
        <v>1080.95</v>
      </c>
      <c r="L1435" s="2">
        <v>1080.95</v>
      </c>
      <c r="M1435" s="2">
        <v>0</v>
      </c>
      <c r="N1435" s="2">
        <v>2161.9</v>
      </c>
      <c r="O1435" s="2">
        <v>118230</v>
      </c>
      <c r="P1435" s="2" t="s">
        <v>1423</v>
      </c>
      <c r="Q1435" s="2" t="s">
        <v>1168</v>
      </c>
      <c r="R1435" t="s">
        <v>4</v>
      </c>
      <c r="S1435" s="18" t="s">
        <v>944</v>
      </c>
    </row>
    <row r="1436" spans="1:19" ht="24" hidden="1">
      <c r="A1436" s="1" t="s">
        <v>1428</v>
      </c>
      <c r="B1436" s="2" t="s">
        <v>164</v>
      </c>
      <c r="C1436" s="2">
        <v>226011414</v>
      </c>
      <c r="D1436" s="2" t="s">
        <v>1158</v>
      </c>
      <c r="E1436" s="2" t="s">
        <v>1159</v>
      </c>
      <c r="F1436" s="3">
        <v>45330</v>
      </c>
      <c r="G1436" s="2" t="s">
        <v>1160</v>
      </c>
      <c r="H1436" s="2">
        <v>998631</v>
      </c>
      <c r="I1436" s="2">
        <v>3622.28</v>
      </c>
      <c r="K1436" s="2">
        <v>326.01</v>
      </c>
      <c r="L1436" s="2">
        <v>326.01</v>
      </c>
      <c r="M1436" s="2">
        <v>0</v>
      </c>
      <c r="N1436" s="2">
        <v>652.02</v>
      </c>
      <c r="O1436" s="2">
        <v>57989</v>
      </c>
      <c r="P1436" s="2" t="s">
        <v>1424</v>
      </c>
      <c r="Q1436" s="2" t="s">
        <v>1168</v>
      </c>
      <c r="R1436" t="s">
        <v>4</v>
      </c>
      <c r="S1436" s="18" t="s">
        <v>944</v>
      </c>
    </row>
    <row r="1437" spans="1:19" ht="36" hidden="1">
      <c r="A1437" s="1" t="s">
        <v>1428</v>
      </c>
      <c r="B1437" s="2" t="s">
        <v>210</v>
      </c>
      <c r="C1437" s="2">
        <v>407002874</v>
      </c>
      <c r="D1437" s="2" t="s">
        <v>384</v>
      </c>
      <c r="E1437" s="2" t="s">
        <v>385</v>
      </c>
      <c r="F1437" s="3">
        <v>45318</v>
      </c>
      <c r="G1437" s="2" t="s">
        <v>1161</v>
      </c>
      <c r="H1437" s="2">
        <v>998631</v>
      </c>
      <c r="I1437" s="2">
        <v>2275.11</v>
      </c>
      <c r="K1437" s="2">
        <v>204.76</v>
      </c>
      <c r="L1437" s="2">
        <v>204.76</v>
      </c>
      <c r="M1437" s="2">
        <v>0</v>
      </c>
      <c r="N1437" s="2">
        <v>409.52</v>
      </c>
      <c r="O1437" s="2">
        <v>28217</v>
      </c>
      <c r="P1437" s="2" t="s">
        <v>1425</v>
      </c>
      <c r="Q1437" s="2" t="s">
        <v>1168</v>
      </c>
      <c r="R1437" t="s">
        <v>4</v>
      </c>
      <c r="S1437" s="18" t="s">
        <v>944</v>
      </c>
    </row>
    <row r="1438" spans="1:19" ht="36" hidden="1">
      <c r="A1438" s="1" t="s">
        <v>1428</v>
      </c>
      <c r="B1438" s="2" t="s">
        <v>212</v>
      </c>
      <c r="C1438" s="2">
        <v>470082</v>
      </c>
      <c r="D1438" s="2" t="s">
        <v>1162</v>
      </c>
      <c r="E1438" s="2" t="s">
        <v>1163</v>
      </c>
      <c r="F1438" s="3">
        <v>45324</v>
      </c>
      <c r="G1438" s="2" t="s">
        <v>1164</v>
      </c>
      <c r="H1438" s="2">
        <v>998631</v>
      </c>
      <c r="I1438" s="2">
        <v>2389.86</v>
      </c>
      <c r="K1438" s="2">
        <v>215.09</v>
      </c>
      <c r="L1438" s="2">
        <v>215.09</v>
      </c>
      <c r="M1438" s="2">
        <v>0</v>
      </c>
      <c r="N1438" s="2">
        <v>430.18</v>
      </c>
      <c r="O1438" s="2">
        <v>17435</v>
      </c>
      <c r="P1438" s="2" t="s">
        <v>1426</v>
      </c>
      <c r="Q1438" s="2" t="s">
        <v>1168</v>
      </c>
      <c r="R1438" t="s">
        <v>4</v>
      </c>
      <c r="S1438" s="18" t="s">
        <v>944</v>
      </c>
    </row>
    <row r="1439" spans="1:19" ht="36" hidden="1">
      <c r="A1439" s="1" t="s">
        <v>1428</v>
      </c>
      <c r="B1439" s="2" t="s">
        <v>212</v>
      </c>
      <c r="C1439" s="2">
        <v>550171596</v>
      </c>
      <c r="D1439" s="2" t="s">
        <v>1165</v>
      </c>
      <c r="E1439" s="2" t="s">
        <v>1166</v>
      </c>
      <c r="F1439" s="3">
        <v>45338</v>
      </c>
      <c r="G1439" s="2" t="s">
        <v>1167</v>
      </c>
      <c r="H1439" s="2">
        <v>998631</v>
      </c>
      <c r="I1439" s="2">
        <v>7056.36</v>
      </c>
      <c r="K1439" s="2">
        <v>635.07000000000005</v>
      </c>
      <c r="L1439" s="2">
        <v>635.07000000000005</v>
      </c>
      <c r="M1439" s="2">
        <v>0</v>
      </c>
      <c r="N1439" s="2">
        <v>1270.1400000000001</v>
      </c>
      <c r="O1439" s="2">
        <v>45166</v>
      </c>
      <c r="P1439" s="2" t="s">
        <v>1427</v>
      </c>
      <c r="Q1439" s="2" t="s">
        <v>1168</v>
      </c>
      <c r="R1439" t="s">
        <v>4</v>
      </c>
      <c r="S1439" s="18" t="s">
        <v>944</v>
      </c>
    </row>
    <row r="1440" spans="1:19" ht="24" hidden="1">
      <c r="A1440" s="1" t="s">
        <v>1428</v>
      </c>
      <c r="B1440" s="7" t="s">
        <v>13</v>
      </c>
      <c r="I1440">
        <v>1876965.2299999977</v>
      </c>
      <c r="K1440">
        <v>168926.87999999957</v>
      </c>
      <c r="L1440">
        <v>168926.87999999957</v>
      </c>
      <c r="Q1440">
        <v>22339496</v>
      </c>
      <c r="R1440" t="s">
        <v>213</v>
      </c>
      <c r="S1440" s="18" t="s">
        <v>944</v>
      </c>
    </row>
    <row r="1441" spans="1:19" ht="24" hidden="1">
      <c r="A1441" s="1" t="s">
        <v>1428</v>
      </c>
      <c r="B1441" s="7" t="s">
        <v>5</v>
      </c>
      <c r="I1441">
        <v>1093166.2599999993</v>
      </c>
      <c r="K1441">
        <v>98384.849999999919</v>
      </c>
      <c r="L1441">
        <v>98384.849999999919</v>
      </c>
      <c r="Q1441">
        <v>15068666</v>
      </c>
      <c r="R1441" t="s">
        <v>213</v>
      </c>
      <c r="S1441" s="18" t="s">
        <v>944</v>
      </c>
    </row>
    <row r="1442" spans="1:19" ht="24">
      <c r="A1442" s="1" t="s">
        <v>1428</v>
      </c>
      <c r="B1442" s="7" t="s">
        <v>192</v>
      </c>
      <c r="I1442">
        <v>741186.41000000015</v>
      </c>
      <c r="K1442">
        <v>66706.750000000044</v>
      </c>
      <c r="L1442">
        <v>66706.750000000044</v>
      </c>
      <c r="Q1442">
        <v>12597969</v>
      </c>
      <c r="R1442" t="s">
        <v>213</v>
      </c>
      <c r="S1442" s="18" t="s">
        <v>944</v>
      </c>
    </row>
    <row r="1443" spans="1:19" ht="24" hidden="1">
      <c r="A1443" s="1" t="s">
        <v>1428</v>
      </c>
      <c r="B1443" s="7" t="s">
        <v>102</v>
      </c>
      <c r="I1443">
        <v>961589.42000000086</v>
      </c>
      <c r="K1443">
        <v>86543.380000000398</v>
      </c>
      <c r="L1443">
        <v>86543.380000000398</v>
      </c>
      <c r="Q1443">
        <v>12831995</v>
      </c>
      <c r="R1443" t="s">
        <v>213</v>
      </c>
      <c r="S1443" s="18" t="s">
        <v>944</v>
      </c>
    </row>
    <row r="1444" spans="1:19" ht="24" hidden="1">
      <c r="A1444" s="1" t="s">
        <v>1428</v>
      </c>
      <c r="B1444" s="7" t="s">
        <v>0</v>
      </c>
      <c r="I1444">
        <v>1412361.1899999985</v>
      </c>
      <c r="K1444">
        <v>127112.53999999992</v>
      </c>
      <c r="L1444">
        <v>127112.53999999992</v>
      </c>
      <c r="Q1444">
        <v>15217023</v>
      </c>
      <c r="R1444" t="s">
        <v>213</v>
      </c>
      <c r="S1444" s="18" t="s">
        <v>944</v>
      </c>
    </row>
    <row r="1445" spans="1:19" ht="24" hidden="1">
      <c r="A1445" s="1" t="s">
        <v>1428</v>
      </c>
      <c r="B1445" s="7" t="s">
        <v>190</v>
      </c>
      <c r="I1445">
        <v>780283.40999999945</v>
      </c>
      <c r="K1445">
        <v>70225.550000000119</v>
      </c>
      <c r="L1445">
        <v>70225.550000000119</v>
      </c>
      <c r="Q1445">
        <v>7386465</v>
      </c>
      <c r="R1445" t="s">
        <v>213</v>
      </c>
      <c r="S1445" s="18" t="s">
        <v>944</v>
      </c>
    </row>
    <row r="1446" spans="1:19" ht="24" hidden="1">
      <c r="A1446" s="1" t="s">
        <v>1428</v>
      </c>
      <c r="B1446" s="7" t="s">
        <v>73</v>
      </c>
      <c r="I1446">
        <v>1382154.2499999818</v>
      </c>
      <c r="K1446">
        <v>124394.18000000004</v>
      </c>
      <c r="L1446">
        <v>124394.18000000004</v>
      </c>
      <c r="Q1446">
        <v>14231536</v>
      </c>
      <c r="R1446" t="s">
        <v>213</v>
      </c>
      <c r="S1446" s="18" t="s">
        <v>944</v>
      </c>
    </row>
    <row r="1447" spans="1:19" ht="24" hidden="1">
      <c r="A1447" s="1" t="s">
        <v>1428</v>
      </c>
      <c r="B1447" s="7" t="s">
        <v>77</v>
      </c>
      <c r="I1447">
        <v>1867894.2300000093</v>
      </c>
      <c r="K1447">
        <v>168110.84999999873</v>
      </c>
      <c r="L1447">
        <v>168110.84999999873</v>
      </c>
      <c r="Q1447">
        <v>17178005</v>
      </c>
      <c r="R1447" t="s">
        <v>213</v>
      </c>
      <c r="S1447" s="18" t="s">
        <v>944</v>
      </c>
    </row>
    <row r="1448" spans="1:19" ht="24" hidden="1">
      <c r="A1448" s="1" t="s">
        <v>1428</v>
      </c>
      <c r="B1448" s="7" t="s">
        <v>84</v>
      </c>
      <c r="I1448">
        <v>1244690.8799999992</v>
      </c>
      <c r="K1448">
        <v>112022.09000000008</v>
      </c>
      <c r="L1448">
        <v>112022.09000000008</v>
      </c>
      <c r="Q1448">
        <v>14477001</v>
      </c>
      <c r="R1448" t="s">
        <v>213</v>
      </c>
      <c r="S1448" s="18" t="s">
        <v>944</v>
      </c>
    </row>
    <row r="1449" spans="1:19" ht="24" hidden="1">
      <c r="A1449" s="1" t="s">
        <v>1428</v>
      </c>
      <c r="B1449" s="7" t="s">
        <v>212</v>
      </c>
      <c r="I1449">
        <v>354639.1999999999</v>
      </c>
      <c r="K1449">
        <v>31917.529999999995</v>
      </c>
      <c r="L1449">
        <v>31917.529999999995</v>
      </c>
      <c r="Q1449">
        <v>3817095</v>
      </c>
      <c r="R1449" t="s">
        <v>213</v>
      </c>
      <c r="S1449" s="18" t="s">
        <v>944</v>
      </c>
    </row>
    <row r="1450" spans="1:19" ht="24" hidden="1">
      <c r="A1450" s="1" t="s">
        <v>1428</v>
      </c>
      <c r="B1450" s="7" t="s">
        <v>208</v>
      </c>
      <c r="I1450">
        <v>251035.35999999996</v>
      </c>
      <c r="K1450">
        <v>22593.179999999997</v>
      </c>
      <c r="L1450">
        <v>22593.179999999997</v>
      </c>
      <c r="Q1450">
        <v>2666648</v>
      </c>
      <c r="R1450" t="s">
        <v>213</v>
      </c>
      <c r="S1450" s="18" t="s">
        <v>944</v>
      </c>
    </row>
    <row r="1451" spans="1:19" ht="24" hidden="1">
      <c r="A1451" s="1" t="s">
        <v>1428</v>
      </c>
      <c r="B1451" s="7" t="s">
        <v>195</v>
      </c>
      <c r="I1451">
        <v>538702.78999999969</v>
      </c>
      <c r="K1451">
        <v>48483.299999999981</v>
      </c>
      <c r="L1451">
        <v>48483.299999999981</v>
      </c>
      <c r="Q1451">
        <v>5900278</v>
      </c>
      <c r="R1451" t="s">
        <v>213</v>
      </c>
      <c r="S1451" s="18" t="s">
        <v>944</v>
      </c>
    </row>
    <row r="1452" spans="1:19" ht="24" hidden="1">
      <c r="A1452" s="1" t="s">
        <v>1428</v>
      </c>
      <c r="B1452" s="7" t="s">
        <v>55</v>
      </c>
      <c r="I1452">
        <v>1495191.0999999989</v>
      </c>
      <c r="K1452">
        <v>134567.22000000029</v>
      </c>
      <c r="L1452">
        <v>134567.22000000029</v>
      </c>
      <c r="Q1452">
        <v>16431218</v>
      </c>
      <c r="R1452" t="s">
        <v>213</v>
      </c>
      <c r="S1452" s="18" t="s">
        <v>944</v>
      </c>
    </row>
    <row r="1453" spans="1:19" ht="24" hidden="1">
      <c r="A1453" s="1" t="s">
        <v>1428</v>
      </c>
      <c r="B1453" s="7" t="s">
        <v>65</v>
      </c>
      <c r="I1453">
        <v>311519.62</v>
      </c>
      <c r="K1453">
        <v>28036.779999999984</v>
      </c>
      <c r="L1453">
        <v>28036.779999999984</v>
      </c>
      <c r="Q1453">
        <v>2370250</v>
      </c>
      <c r="R1453" t="s">
        <v>213</v>
      </c>
      <c r="S1453" s="18" t="s">
        <v>944</v>
      </c>
    </row>
    <row r="1454" spans="1:19" ht="24" hidden="1">
      <c r="A1454" s="1" t="s">
        <v>1428</v>
      </c>
      <c r="B1454" s="7" t="s">
        <v>211</v>
      </c>
      <c r="I1454">
        <v>209063.00999999995</v>
      </c>
      <c r="K1454">
        <v>18815.649999999994</v>
      </c>
      <c r="L1454">
        <v>18815.649999999994</v>
      </c>
      <c r="Q1454">
        <v>2031208</v>
      </c>
      <c r="R1454" t="s">
        <v>213</v>
      </c>
      <c r="S1454" s="18" t="s">
        <v>944</v>
      </c>
    </row>
    <row r="1455" spans="1:19" ht="24" hidden="1">
      <c r="A1455" s="1" t="s">
        <v>1428</v>
      </c>
      <c r="B1455" s="7" t="s">
        <v>160</v>
      </c>
      <c r="I1455">
        <v>319894.35999999975</v>
      </c>
      <c r="K1455">
        <v>28790.46</v>
      </c>
      <c r="L1455">
        <v>28790.46</v>
      </c>
      <c r="Q1455">
        <v>3057287</v>
      </c>
      <c r="R1455" t="s">
        <v>213</v>
      </c>
      <c r="S1455" s="18" t="s">
        <v>944</v>
      </c>
    </row>
    <row r="1456" spans="1:19" ht="24" hidden="1">
      <c r="A1456" s="1" t="s">
        <v>1428</v>
      </c>
      <c r="B1456" s="7" t="s">
        <v>123</v>
      </c>
      <c r="I1456">
        <v>392324.25000000012</v>
      </c>
      <c r="K1456">
        <v>35309.149999999994</v>
      </c>
      <c r="L1456">
        <v>35309.149999999994</v>
      </c>
      <c r="Q1456">
        <v>4987136</v>
      </c>
      <c r="R1456" t="s">
        <v>213</v>
      </c>
      <c r="S1456" s="18" t="s">
        <v>944</v>
      </c>
    </row>
    <row r="1457" spans="1:19" ht="24" hidden="1">
      <c r="A1457" s="1" t="s">
        <v>1428</v>
      </c>
      <c r="B1457" s="7" t="s">
        <v>131</v>
      </c>
      <c r="I1457">
        <v>1546563.2499999993</v>
      </c>
      <c r="K1457">
        <v>139190.80000000002</v>
      </c>
      <c r="L1457">
        <v>139190.80000000002</v>
      </c>
      <c r="Q1457">
        <v>14720430</v>
      </c>
      <c r="R1457" t="s">
        <v>213</v>
      </c>
      <c r="S1457" s="18" t="s">
        <v>944</v>
      </c>
    </row>
    <row r="1458" spans="1:19" ht="24" hidden="1">
      <c r="A1458" s="1" t="s">
        <v>1428</v>
      </c>
      <c r="B1458" s="7" t="s">
        <v>209</v>
      </c>
      <c r="I1458">
        <v>474911.69999999984</v>
      </c>
      <c r="K1458">
        <v>42742.049999999981</v>
      </c>
      <c r="L1458">
        <v>42742.049999999981</v>
      </c>
      <c r="Q1458">
        <v>5272919</v>
      </c>
      <c r="R1458" t="s">
        <v>213</v>
      </c>
      <c r="S1458" s="18" t="s">
        <v>944</v>
      </c>
    </row>
    <row r="1459" spans="1:19" ht="24" hidden="1">
      <c r="A1459" s="1" t="s">
        <v>1428</v>
      </c>
      <c r="B1459" s="7" t="s">
        <v>196</v>
      </c>
      <c r="I1459">
        <v>452571.21999999951</v>
      </c>
      <c r="K1459">
        <v>40731.379999999997</v>
      </c>
      <c r="L1459">
        <v>40731.379999999997</v>
      </c>
      <c r="Q1459">
        <v>5248400</v>
      </c>
      <c r="R1459" t="s">
        <v>213</v>
      </c>
      <c r="S1459" s="18" t="s">
        <v>944</v>
      </c>
    </row>
    <row r="1460" spans="1:19" ht="24" hidden="1">
      <c r="A1460" s="1" t="s">
        <v>1428</v>
      </c>
      <c r="B1460" s="7" t="s">
        <v>111</v>
      </c>
      <c r="I1460">
        <v>769943.77</v>
      </c>
      <c r="K1460">
        <v>69295.120000000024</v>
      </c>
      <c r="L1460">
        <v>69295.120000000024</v>
      </c>
      <c r="Q1460">
        <v>7616308</v>
      </c>
      <c r="R1460" t="s">
        <v>213</v>
      </c>
      <c r="S1460" s="18" t="s">
        <v>944</v>
      </c>
    </row>
    <row r="1461" spans="1:19" ht="24" hidden="1">
      <c r="A1461" s="1" t="s">
        <v>1428</v>
      </c>
      <c r="B1461" s="7" t="s">
        <v>194</v>
      </c>
      <c r="I1461">
        <v>267640.38999999996</v>
      </c>
      <c r="K1461">
        <v>24087.599999999999</v>
      </c>
      <c r="L1461">
        <v>24087.599999999999</v>
      </c>
      <c r="Q1461">
        <v>2077383</v>
      </c>
      <c r="R1461" t="s">
        <v>213</v>
      </c>
      <c r="S1461" s="18" t="s">
        <v>944</v>
      </c>
    </row>
    <row r="1462" spans="1:19" ht="24" hidden="1">
      <c r="A1462" s="1" t="s">
        <v>1428</v>
      </c>
      <c r="B1462" s="7" t="s">
        <v>203</v>
      </c>
      <c r="I1462">
        <v>307595.90999999997</v>
      </c>
      <c r="K1462">
        <v>27683.619999999981</v>
      </c>
      <c r="L1462">
        <v>27683.619999999981</v>
      </c>
      <c r="Q1462">
        <v>2885362</v>
      </c>
      <c r="R1462" t="s">
        <v>213</v>
      </c>
      <c r="S1462" s="18" t="s">
        <v>944</v>
      </c>
    </row>
    <row r="1463" spans="1:19" ht="24" hidden="1">
      <c r="A1463" s="1" t="s">
        <v>1428</v>
      </c>
      <c r="B1463" s="7" t="s">
        <v>69</v>
      </c>
      <c r="I1463">
        <v>1117926.5299999998</v>
      </c>
      <c r="K1463">
        <v>100613.36000000003</v>
      </c>
      <c r="L1463">
        <v>100613.36000000003</v>
      </c>
      <c r="Q1463">
        <v>10085923</v>
      </c>
      <c r="R1463" t="s">
        <v>213</v>
      </c>
      <c r="S1463" s="18" t="s">
        <v>944</v>
      </c>
    </row>
    <row r="1464" spans="1:19" ht="24" hidden="1">
      <c r="A1464" s="1" t="s">
        <v>1428</v>
      </c>
      <c r="B1464" s="7" t="s">
        <v>193</v>
      </c>
      <c r="I1464">
        <v>66334.850000000006</v>
      </c>
      <c r="K1464">
        <v>5970.1399999999994</v>
      </c>
      <c r="L1464">
        <v>5970.1399999999994</v>
      </c>
      <c r="Q1464">
        <v>1191440</v>
      </c>
      <c r="R1464" t="s">
        <v>213</v>
      </c>
      <c r="S1464" s="18" t="s">
        <v>944</v>
      </c>
    </row>
    <row r="1465" spans="1:19" ht="24" hidden="1">
      <c r="A1465" s="1" t="s">
        <v>1428</v>
      </c>
      <c r="B1465" s="7" t="s">
        <v>32</v>
      </c>
      <c r="I1465">
        <v>1263585.4099999999</v>
      </c>
      <c r="K1465">
        <v>113722.60999999994</v>
      </c>
      <c r="L1465">
        <v>113722.60999999994</v>
      </c>
      <c r="Q1465">
        <v>29181260</v>
      </c>
      <c r="R1465" t="s">
        <v>213</v>
      </c>
      <c r="S1465" s="18" t="s">
        <v>944</v>
      </c>
    </row>
    <row r="1466" spans="1:19" ht="24" hidden="1">
      <c r="A1466" s="1" t="s">
        <v>1428</v>
      </c>
      <c r="B1466" s="7" t="s">
        <v>201</v>
      </c>
      <c r="I1466">
        <v>235183.68</v>
      </c>
      <c r="K1466">
        <v>21166.54</v>
      </c>
      <c r="L1466">
        <v>21166.54</v>
      </c>
      <c r="Q1466">
        <v>2184460</v>
      </c>
      <c r="R1466" t="s">
        <v>213</v>
      </c>
      <c r="S1466" s="18" t="s">
        <v>944</v>
      </c>
    </row>
    <row r="1467" spans="1:19" ht="24" hidden="1">
      <c r="A1467" s="1" t="s">
        <v>1428</v>
      </c>
      <c r="B1467" s="7" t="s">
        <v>204</v>
      </c>
      <c r="I1467">
        <v>175596.42999999993</v>
      </c>
      <c r="K1467">
        <v>15803.719999999992</v>
      </c>
      <c r="L1467">
        <v>15803.719999999992</v>
      </c>
      <c r="Q1467">
        <v>1704778</v>
      </c>
      <c r="R1467" t="s">
        <v>213</v>
      </c>
      <c r="S1467" s="18" t="s">
        <v>944</v>
      </c>
    </row>
    <row r="1468" spans="1:19" ht="24" hidden="1">
      <c r="A1468" s="1" t="s">
        <v>1428</v>
      </c>
      <c r="B1468" s="7" t="s">
        <v>198</v>
      </c>
      <c r="I1468">
        <v>200271.86999999994</v>
      </c>
      <c r="K1468">
        <v>18024.470000000005</v>
      </c>
      <c r="L1468">
        <v>18024.470000000005</v>
      </c>
      <c r="Q1468">
        <v>1747140</v>
      </c>
      <c r="R1468" t="s">
        <v>213</v>
      </c>
      <c r="S1468" s="18" t="s">
        <v>944</v>
      </c>
    </row>
    <row r="1469" spans="1:19" ht="24" hidden="1">
      <c r="A1469" s="1" t="s">
        <v>1428</v>
      </c>
      <c r="B1469" s="7" t="s">
        <v>45</v>
      </c>
      <c r="I1469">
        <v>1316681.949999999</v>
      </c>
      <c r="K1469">
        <v>118501.22000000015</v>
      </c>
      <c r="L1469">
        <v>118501.22000000015</v>
      </c>
      <c r="Q1469">
        <v>13538863</v>
      </c>
      <c r="R1469" t="s">
        <v>213</v>
      </c>
      <c r="S1469" s="18" t="s">
        <v>944</v>
      </c>
    </row>
    <row r="1470" spans="1:19" ht="24" hidden="1">
      <c r="A1470" s="1" t="s">
        <v>1428</v>
      </c>
      <c r="B1470" s="7" t="s">
        <v>197</v>
      </c>
      <c r="I1470">
        <v>202648.21000000002</v>
      </c>
      <c r="K1470">
        <v>18238.330000000005</v>
      </c>
      <c r="L1470">
        <v>18238.330000000005</v>
      </c>
      <c r="Q1470">
        <v>1862441</v>
      </c>
      <c r="R1470" t="s">
        <v>213</v>
      </c>
      <c r="S1470" s="18" t="s">
        <v>944</v>
      </c>
    </row>
    <row r="1471" spans="1:19" ht="24" hidden="1">
      <c r="A1471" s="1" t="s">
        <v>1428</v>
      </c>
      <c r="B1471" s="7" t="s">
        <v>202</v>
      </c>
      <c r="I1471">
        <v>680879.75999999966</v>
      </c>
      <c r="K1471">
        <v>61279.109999999993</v>
      </c>
      <c r="L1471">
        <v>61279.109999999993</v>
      </c>
      <c r="Q1471">
        <v>6254979</v>
      </c>
      <c r="R1471" t="s">
        <v>213</v>
      </c>
      <c r="S1471" s="18" t="s">
        <v>944</v>
      </c>
    </row>
    <row r="1472" spans="1:19" ht="24" hidden="1">
      <c r="A1472" s="1" t="s">
        <v>1428</v>
      </c>
      <c r="B1472" s="7" t="s">
        <v>115</v>
      </c>
      <c r="I1472">
        <v>272312.46000000008</v>
      </c>
      <c r="K1472">
        <v>24508.160000000007</v>
      </c>
      <c r="L1472">
        <v>24508.160000000007</v>
      </c>
      <c r="Q1472">
        <v>3307981</v>
      </c>
      <c r="R1472" t="s">
        <v>213</v>
      </c>
      <c r="S1472" s="18" t="s">
        <v>944</v>
      </c>
    </row>
    <row r="1473" spans="1:19" ht="24" hidden="1">
      <c r="A1473" s="1" t="s">
        <v>1428</v>
      </c>
      <c r="B1473" s="7" t="s">
        <v>156</v>
      </c>
      <c r="I1473">
        <v>126053.05000000006</v>
      </c>
      <c r="K1473">
        <v>11344.740000000002</v>
      </c>
      <c r="L1473">
        <v>11344.740000000002</v>
      </c>
      <c r="Q1473">
        <v>1159911</v>
      </c>
      <c r="R1473" t="s">
        <v>213</v>
      </c>
      <c r="S1473" s="18" t="s">
        <v>944</v>
      </c>
    </row>
    <row r="1474" spans="1:19" ht="24" hidden="1">
      <c r="A1474" s="1" t="s">
        <v>1428</v>
      </c>
      <c r="B1474" s="7" t="s">
        <v>119</v>
      </c>
      <c r="I1474">
        <v>758957.27999999945</v>
      </c>
      <c r="K1474">
        <v>68306.099999999991</v>
      </c>
      <c r="L1474">
        <v>68306.099999999991</v>
      </c>
      <c r="Q1474">
        <v>8132318</v>
      </c>
      <c r="R1474" t="s">
        <v>213</v>
      </c>
      <c r="S1474" s="18" t="s">
        <v>944</v>
      </c>
    </row>
    <row r="1475" spans="1:19" ht="24" hidden="1">
      <c r="A1475" s="1" t="s">
        <v>1428</v>
      </c>
      <c r="B1475" s="7" t="s">
        <v>207</v>
      </c>
      <c r="I1475">
        <v>234347.87999999992</v>
      </c>
      <c r="K1475">
        <v>21091.3</v>
      </c>
      <c r="L1475">
        <v>21091.3</v>
      </c>
      <c r="Q1475">
        <v>2373299</v>
      </c>
      <c r="R1475" t="s">
        <v>213</v>
      </c>
      <c r="S1475" s="18" t="s">
        <v>944</v>
      </c>
    </row>
    <row r="1476" spans="1:19" ht="24" hidden="1">
      <c r="A1476" s="1" t="s">
        <v>1428</v>
      </c>
      <c r="B1476" s="7" t="s">
        <v>25</v>
      </c>
      <c r="I1476">
        <v>2983672.9299999997</v>
      </c>
      <c r="K1476">
        <v>268530.69000000024</v>
      </c>
      <c r="L1476">
        <v>268530.69000000024</v>
      </c>
      <c r="Q1476">
        <v>40266946</v>
      </c>
      <c r="R1476" t="s">
        <v>213</v>
      </c>
      <c r="S1476" s="18" t="s">
        <v>944</v>
      </c>
    </row>
    <row r="1477" spans="1:19" ht="24" hidden="1">
      <c r="A1477" s="1" t="s">
        <v>1428</v>
      </c>
      <c r="B1477" s="7" t="s">
        <v>164</v>
      </c>
      <c r="I1477">
        <v>276420.5799999999</v>
      </c>
      <c r="K1477">
        <v>24877.840000000007</v>
      </c>
      <c r="L1477">
        <v>24877.840000000007</v>
      </c>
      <c r="Q1477">
        <v>3331199</v>
      </c>
      <c r="R1477" t="s">
        <v>213</v>
      </c>
      <c r="S1477" s="18" t="s">
        <v>944</v>
      </c>
    </row>
    <row r="1478" spans="1:19" ht="24" hidden="1">
      <c r="A1478" s="1" t="s">
        <v>1428</v>
      </c>
      <c r="B1478" s="7" t="s">
        <v>127</v>
      </c>
      <c r="I1478">
        <v>1669117.4300000016</v>
      </c>
      <c r="K1478">
        <v>150220.37000000026</v>
      </c>
      <c r="L1478">
        <v>150220.37000000026</v>
      </c>
      <c r="Q1478">
        <v>14563296</v>
      </c>
      <c r="R1478" t="s">
        <v>213</v>
      </c>
      <c r="S1478" s="18" t="s">
        <v>944</v>
      </c>
    </row>
    <row r="1479" spans="1:19" ht="24" hidden="1">
      <c r="A1479" s="1" t="s">
        <v>1428</v>
      </c>
      <c r="B1479" s="7" t="s">
        <v>200</v>
      </c>
      <c r="I1479">
        <v>594115.99000000022</v>
      </c>
      <c r="K1479">
        <v>53470.430000000022</v>
      </c>
      <c r="L1479">
        <v>53470.430000000022</v>
      </c>
      <c r="Q1479">
        <v>5243566</v>
      </c>
      <c r="R1479" t="s">
        <v>213</v>
      </c>
      <c r="S1479" s="18" t="s">
        <v>944</v>
      </c>
    </row>
    <row r="1480" spans="1:19" ht="24" hidden="1">
      <c r="A1480" s="1" t="s">
        <v>1428</v>
      </c>
      <c r="B1480" s="7" t="s">
        <v>9</v>
      </c>
      <c r="I1480">
        <v>481388.03</v>
      </c>
      <c r="K1480">
        <v>43324.9</v>
      </c>
      <c r="L1480">
        <v>43324.9</v>
      </c>
      <c r="Q1480">
        <v>7995620</v>
      </c>
      <c r="R1480" t="s">
        <v>213</v>
      </c>
      <c r="S1480" s="18" t="s">
        <v>944</v>
      </c>
    </row>
    <row r="1481" spans="1:19" ht="24" hidden="1">
      <c r="A1481" s="1" t="s">
        <v>1428</v>
      </c>
      <c r="B1481" s="7" t="s">
        <v>205</v>
      </c>
      <c r="I1481">
        <v>583865.12999999989</v>
      </c>
      <c r="K1481">
        <v>52547.799999999996</v>
      </c>
      <c r="L1481">
        <v>52547.799999999996</v>
      </c>
      <c r="Q1481">
        <v>6558161</v>
      </c>
      <c r="R1481" t="s">
        <v>213</v>
      </c>
      <c r="S1481" s="18" t="s">
        <v>944</v>
      </c>
    </row>
    <row r="1482" spans="1:19" ht="24" hidden="1">
      <c r="A1482" s="1" t="s">
        <v>1428</v>
      </c>
      <c r="B1482" s="7" t="s">
        <v>210</v>
      </c>
      <c r="I1482">
        <v>238132.13000000003</v>
      </c>
      <c r="K1482">
        <v>21431.909999999996</v>
      </c>
      <c r="L1482">
        <v>21431.909999999996</v>
      </c>
      <c r="Q1482">
        <v>2423562</v>
      </c>
      <c r="R1482" t="s">
        <v>213</v>
      </c>
      <c r="S1482" s="18" t="s">
        <v>944</v>
      </c>
    </row>
    <row r="1483" spans="1:19" ht="24" hidden="1">
      <c r="A1483" s="1" t="s">
        <v>1428</v>
      </c>
      <c r="B1483" s="7" t="s">
        <v>199</v>
      </c>
      <c r="I1483">
        <v>738957.42999999947</v>
      </c>
      <c r="K1483">
        <v>66506.129999999917</v>
      </c>
      <c r="L1483">
        <v>66506.129999999917</v>
      </c>
      <c r="Q1483">
        <v>6898292</v>
      </c>
      <c r="R1483" t="s">
        <v>213</v>
      </c>
      <c r="S1483" s="18" t="s">
        <v>944</v>
      </c>
    </row>
  </sheetData>
  <autoFilter ref="A1:AI1483">
    <filterColumn colId="1">
      <filters>
        <filter val="CBE-South"/>
      </filters>
    </filterColumn>
  </autoFilter>
  <conditionalFormatting sqref="G54:G97">
    <cfRule type="duplicateValues" dxfId="80" priority="1"/>
    <cfRule type="duplicateValues" dxfId="79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0"/>
  <sheetViews>
    <sheetView tabSelected="1" topLeftCell="O3" workbookViewId="0">
      <selection activeCell="V4" sqref="V4"/>
    </sheetView>
  </sheetViews>
  <sheetFormatPr defaultRowHeight="14.25"/>
  <cols>
    <col min="1" max="1" width="19.75" bestFit="1" customWidth="1"/>
    <col min="2" max="2" width="24.25" bestFit="1" customWidth="1"/>
    <col min="3" max="3" width="11.875" bestFit="1" customWidth="1"/>
    <col min="4" max="4" width="12.75" bestFit="1" customWidth="1"/>
    <col min="5" max="5" width="12.375" bestFit="1" customWidth="1"/>
    <col min="7" max="7" width="19.75" bestFit="1" customWidth="1"/>
    <col min="8" max="8" width="15.25" bestFit="1" customWidth="1"/>
    <col min="10" max="11" width="14.25" bestFit="1" customWidth="1"/>
    <col min="13" max="13" width="19.75" bestFit="1" customWidth="1"/>
    <col min="14" max="14" width="24.375" bestFit="1" customWidth="1"/>
    <col min="16" max="17" width="14.25" bestFit="1" customWidth="1"/>
    <col min="19" max="19" width="19.75" bestFit="1" customWidth="1"/>
    <col min="20" max="20" width="25.125" style="57" bestFit="1" customWidth="1"/>
    <col min="21" max="23" width="18.125" style="57" customWidth="1"/>
  </cols>
  <sheetData>
    <row r="2" spans="1:23" ht="15">
      <c r="G2" s="78" t="s">
        <v>1905</v>
      </c>
      <c r="H2" s="78"/>
      <c r="I2" s="78"/>
      <c r="J2" s="78"/>
      <c r="K2" s="78"/>
      <c r="M2" s="79" t="s">
        <v>1907</v>
      </c>
      <c r="N2" s="79"/>
      <c r="O2" s="79"/>
      <c r="P2" s="79"/>
      <c r="Q2" s="79"/>
      <c r="S2" s="80" t="s">
        <v>1908</v>
      </c>
      <c r="T2" s="80"/>
      <c r="U2" s="80"/>
      <c r="V2" s="80"/>
      <c r="W2" s="80"/>
    </row>
    <row r="3" spans="1:23" ht="15">
      <c r="A3" s="55" t="s">
        <v>1897</v>
      </c>
      <c r="B3" t="s">
        <v>1903</v>
      </c>
      <c r="C3" t="s">
        <v>1900</v>
      </c>
      <c r="D3" t="s">
        <v>1902</v>
      </c>
      <c r="E3" t="s">
        <v>1904</v>
      </c>
      <c r="G3" s="13" t="s">
        <v>1906</v>
      </c>
      <c r="H3" s="60" t="s">
        <v>1903</v>
      </c>
      <c r="I3" s="60" t="s">
        <v>1900</v>
      </c>
      <c r="J3" s="60" t="s">
        <v>1902</v>
      </c>
      <c r="K3" s="60" t="s">
        <v>1904</v>
      </c>
      <c r="M3" s="61" t="s">
        <v>1906</v>
      </c>
      <c r="N3" s="62" t="s">
        <v>1903</v>
      </c>
      <c r="O3" s="62" t="s">
        <v>1900</v>
      </c>
      <c r="P3" s="62" t="s">
        <v>1902</v>
      </c>
      <c r="Q3" s="62" t="s">
        <v>1904</v>
      </c>
      <c r="S3" s="56" t="s">
        <v>1906</v>
      </c>
      <c r="T3" s="58" t="s">
        <v>1903</v>
      </c>
      <c r="U3" s="58" t="s">
        <v>1900</v>
      </c>
      <c r="V3" s="58" t="s">
        <v>1902</v>
      </c>
      <c r="W3" s="58" t="s">
        <v>1904</v>
      </c>
    </row>
    <row r="4" spans="1:23" ht="15">
      <c r="A4" s="7" t="s">
        <v>239</v>
      </c>
      <c r="B4">
        <v>8487952.0299999956</v>
      </c>
      <c r="C4">
        <v>0</v>
      </c>
      <c r="D4">
        <v>763916.01189999946</v>
      </c>
      <c r="E4">
        <v>763916.02779999934</v>
      </c>
      <c r="G4" s="7" t="s">
        <v>239</v>
      </c>
      <c r="H4">
        <v>8487952.0299999956</v>
      </c>
      <c r="I4">
        <v>0</v>
      </c>
      <c r="J4">
        <v>763916.01189999946</v>
      </c>
      <c r="K4">
        <v>763916.02779999934</v>
      </c>
      <c r="M4" s="7" t="s">
        <v>239</v>
      </c>
      <c r="N4">
        <v>8464994.9544444382</v>
      </c>
      <c r="O4">
        <v>0</v>
      </c>
      <c r="P4">
        <v>761849.95989999943</v>
      </c>
      <c r="Q4">
        <v>761849.95989999943</v>
      </c>
      <c r="S4" s="70" t="s">
        <v>239</v>
      </c>
      <c r="T4" s="71">
        <f>N4-H4</f>
        <v>-22957.075555557385</v>
      </c>
      <c r="U4" s="71">
        <f>O4-I4</f>
        <v>0</v>
      </c>
      <c r="V4" s="71">
        <f>P4-J4</f>
        <v>-2066.0520000000251</v>
      </c>
      <c r="W4" s="71">
        <f>Q4-K4</f>
        <v>-2066.0678999999072</v>
      </c>
    </row>
    <row r="5" spans="1:23" ht="15">
      <c r="A5" s="7" t="s">
        <v>232</v>
      </c>
      <c r="B5">
        <v>15651706.679999996</v>
      </c>
      <c r="C5">
        <v>0</v>
      </c>
      <c r="D5">
        <v>1408653.3759999997</v>
      </c>
      <c r="E5">
        <v>1408653.1038999998</v>
      </c>
      <c r="G5" s="7" t="s">
        <v>232</v>
      </c>
      <c r="H5">
        <v>15651706.679999996</v>
      </c>
      <c r="I5">
        <v>0</v>
      </c>
      <c r="J5">
        <v>1408653.3759999997</v>
      </c>
      <c r="K5">
        <v>1408653.1038999998</v>
      </c>
      <c r="M5" s="7" t="s">
        <v>232</v>
      </c>
      <c r="N5">
        <v>14177431.873333327</v>
      </c>
      <c r="O5">
        <v>0</v>
      </c>
      <c r="P5">
        <v>1275968.8939</v>
      </c>
      <c r="Q5">
        <v>1275968.8939</v>
      </c>
      <c r="S5" s="70" t="s">
        <v>232</v>
      </c>
      <c r="T5" s="71">
        <f t="shared" ref="T5:T47" si="0">N5-H5</f>
        <v>-1474274.8066666685</v>
      </c>
      <c r="U5" s="71">
        <f t="shared" ref="U5:U47" si="1">O5-I5</f>
        <v>0</v>
      </c>
      <c r="V5" s="71">
        <f t="shared" ref="V5:V47" si="2">P5-J5</f>
        <v>-132684.48209999967</v>
      </c>
      <c r="W5" s="71">
        <f t="shared" ref="W5:W47" si="3">Q5-K5</f>
        <v>-132684.20999999973</v>
      </c>
    </row>
    <row r="6" spans="1:23" ht="15">
      <c r="A6" s="7" t="s">
        <v>254</v>
      </c>
      <c r="B6">
        <v>8567386.3099999949</v>
      </c>
      <c r="C6">
        <v>0</v>
      </c>
      <c r="D6">
        <v>771065.30849999981</v>
      </c>
      <c r="E6">
        <v>771064.93389999983</v>
      </c>
      <c r="G6" s="7" t="s">
        <v>254</v>
      </c>
      <c r="H6">
        <v>8567386.3099999949</v>
      </c>
      <c r="I6">
        <v>0</v>
      </c>
      <c r="J6">
        <v>771065.30849999981</v>
      </c>
      <c r="K6">
        <v>771064.93389999983</v>
      </c>
      <c r="M6" s="7" t="s">
        <v>254</v>
      </c>
      <c r="N6">
        <v>7658291.9644444399</v>
      </c>
      <c r="O6">
        <v>0</v>
      </c>
      <c r="P6">
        <v>689246.35769999982</v>
      </c>
      <c r="Q6">
        <v>689246.35769999982</v>
      </c>
      <c r="S6" s="70" t="s">
        <v>254</v>
      </c>
      <c r="T6" s="71">
        <f t="shared" si="0"/>
        <v>-909094.34555555508</v>
      </c>
      <c r="U6" s="71">
        <f t="shared" si="1"/>
        <v>0</v>
      </c>
      <c r="V6" s="71">
        <f t="shared" si="2"/>
        <v>-81818.950799999991</v>
      </c>
      <c r="W6" s="71">
        <f t="shared" si="3"/>
        <v>-81818.57620000001</v>
      </c>
    </row>
    <row r="7" spans="1:23" ht="15">
      <c r="A7" s="7" t="s">
        <v>237</v>
      </c>
      <c r="B7">
        <v>17905475.050000008</v>
      </c>
      <c r="C7">
        <v>0</v>
      </c>
      <c r="D7">
        <v>1611493.0565000011</v>
      </c>
      <c r="E7">
        <v>1611492.9795000015</v>
      </c>
      <c r="G7" s="7" t="s">
        <v>237</v>
      </c>
      <c r="H7">
        <v>17905475.050000008</v>
      </c>
      <c r="I7">
        <v>0</v>
      </c>
      <c r="J7">
        <v>1611493.0565000011</v>
      </c>
      <c r="K7">
        <v>1611492.9795000015</v>
      </c>
      <c r="M7" s="7" t="s">
        <v>237</v>
      </c>
      <c r="N7">
        <v>16542211.753333362</v>
      </c>
      <c r="O7">
        <v>0</v>
      </c>
      <c r="P7">
        <v>1488799.445199999</v>
      </c>
      <c r="Q7">
        <v>1488799.445199999</v>
      </c>
      <c r="S7" s="70" t="s">
        <v>237</v>
      </c>
      <c r="T7" s="71">
        <f t="shared" si="0"/>
        <v>-1363263.2966666464</v>
      </c>
      <c r="U7" s="71">
        <f t="shared" si="1"/>
        <v>0</v>
      </c>
      <c r="V7" s="71">
        <f t="shared" si="2"/>
        <v>-122693.61130000209</v>
      </c>
      <c r="W7" s="71">
        <f t="shared" si="3"/>
        <v>-122693.5343000025</v>
      </c>
    </row>
    <row r="8" spans="1:23" ht="15">
      <c r="A8" s="7" t="s">
        <v>236</v>
      </c>
      <c r="B8">
        <v>13284152.369999981</v>
      </c>
      <c r="C8">
        <v>0</v>
      </c>
      <c r="D8">
        <v>1195574.4109999987</v>
      </c>
      <c r="E8">
        <v>1195573.8381999985</v>
      </c>
      <c r="G8" s="7" t="s">
        <v>236</v>
      </c>
      <c r="H8">
        <v>13284152.369999981</v>
      </c>
      <c r="I8">
        <v>0</v>
      </c>
      <c r="J8">
        <v>1195574.4109999987</v>
      </c>
      <c r="K8">
        <v>1195573.8381999985</v>
      </c>
      <c r="M8" s="7" t="s">
        <v>236</v>
      </c>
      <c r="N8">
        <v>12403144.961111071</v>
      </c>
      <c r="O8">
        <v>0</v>
      </c>
      <c r="P8">
        <v>1116284.1235</v>
      </c>
      <c r="Q8">
        <v>1116284.1235</v>
      </c>
      <c r="S8" s="70" t="s">
        <v>236</v>
      </c>
      <c r="T8" s="71">
        <f t="shared" si="0"/>
        <v>-881007.40888890997</v>
      </c>
      <c r="U8" s="71">
        <f t="shared" si="1"/>
        <v>0</v>
      </c>
      <c r="V8" s="71">
        <f t="shared" si="2"/>
        <v>-79290.287499998696</v>
      </c>
      <c r="W8" s="71">
        <f t="shared" si="3"/>
        <v>-79289.714699998498</v>
      </c>
    </row>
    <row r="9" spans="1:23" ht="15">
      <c r="A9" s="7" t="s">
        <v>238</v>
      </c>
      <c r="B9">
        <v>14000607.309999993</v>
      </c>
      <c r="C9">
        <v>0</v>
      </c>
      <c r="D9">
        <v>1260054.8642999995</v>
      </c>
      <c r="E9">
        <v>1260054.7579999994</v>
      </c>
      <c r="G9" s="7" t="s">
        <v>238</v>
      </c>
      <c r="H9">
        <v>14000607.309999993</v>
      </c>
      <c r="I9">
        <v>0</v>
      </c>
      <c r="J9">
        <v>1260054.8642999995</v>
      </c>
      <c r="K9">
        <v>1260054.7579999994</v>
      </c>
      <c r="M9" s="7" t="s">
        <v>238</v>
      </c>
      <c r="N9">
        <v>12899117.291111108</v>
      </c>
      <c r="O9">
        <v>0</v>
      </c>
      <c r="P9">
        <v>1160920.3796999999</v>
      </c>
      <c r="Q9">
        <v>1160920.3796999999</v>
      </c>
      <c r="S9" s="70" t="s">
        <v>238</v>
      </c>
      <c r="T9" s="71">
        <f t="shared" si="0"/>
        <v>-1101490.0188888852</v>
      </c>
      <c r="U9" s="71">
        <f t="shared" si="1"/>
        <v>0</v>
      </c>
      <c r="V9" s="71">
        <f t="shared" si="2"/>
        <v>-99134.484599999618</v>
      </c>
      <c r="W9" s="71">
        <f t="shared" si="3"/>
        <v>-99134.378299999516</v>
      </c>
    </row>
    <row r="10" spans="1:23" ht="15">
      <c r="A10" s="7" t="s">
        <v>240</v>
      </c>
      <c r="B10">
        <v>11257967.069999993</v>
      </c>
      <c r="C10">
        <v>0</v>
      </c>
      <c r="D10">
        <v>1013216.9128999994</v>
      </c>
      <c r="E10">
        <v>1013216.8368999995</v>
      </c>
      <c r="G10" s="7" t="s">
        <v>240</v>
      </c>
      <c r="H10">
        <v>11257967.069999993</v>
      </c>
      <c r="I10">
        <v>0</v>
      </c>
      <c r="J10">
        <v>1013216.9128999994</v>
      </c>
      <c r="K10">
        <v>1013216.8368999995</v>
      </c>
      <c r="M10" s="7" t="s">
        <v>240</v>
      </c>
      <c r="N10">
        <v>10718812.718888883</v>
      </c>
      <c r="O10">
        <v>0</v>
      </c>
      <c r="P10">
        <v>964693.02739999967</v>
      </c>
      <c r="Q10">
        <v>964693.02739999967</v>
      </c>
      <c r="S10" s="70" t="s">
        <v>240</v>
      </c>
      <c r="T10" s="71">
        <f t="shared" si="0"/>
        <v>-539154.3511111103</v>
      </c>
      <c r="U10" s="71">
        <f t="shared" si="1"/>
        <v>0</v>
      </c>
      <c r="V10" s="71">
        <f t="shared" si="2"/>
        <v>-48523.885499999742</v>
      </c>
      <c r="W10" s="71">
        <f t="shared" si="3"/>
        <v>-48523.809499999858</v>
      </c>
    </row>
    <row r="11" spans="1:23" ht="15">
      <c r="A11" s="7" t="s">
        <v>242</v>
      </c>
      <c r="B11">
        <v>20487990.149999976</v>
      </c>
      <c r="C11">
        <v>0</v>
      </c>
      <c r="D11">
        <v>1843919.5807999985</v>
      </c>
      <c r="E11">
        <v>1843918.9635999983</v>
      </c>
      <c r="G11" s="7" t="s">
        <v>242</v>
      </c>
      <c r="H11">
        <v>20487990.149999976</v>
      </c>
      <c r="I11">
        <v>0</v>
      </c>
      <c r="J11">
        <v>1843919.5807999985</v>
      </c>
      <c r="K11">
        <v>1843918.9635999983</v>
      </c>
      <c r="M11" s="7" t="s">
        <v>242</v>
      </c>
      <c r="N11">
        <v>19298604.126666661</v>
      </c>
      <c r="O11">
        <v>0</v>
      </c>
      <c r="P11">
        <v>1736873.7872999997</v>
      </c>
      <c r="Q11">
        <v>1736873.7872999997</v>
      </c>
      <c r="S11" s="70" t="s">
        <v>242</v>
      </c>
      <c r="T11" s="71">
        <f t="shared" si="0"/>
        <v>-1189386.0233333148</v>
      </c>
      <c r="U11" s="71">
        <f t="shared" si="1"/>
        <v>0</v>
      </c>
      <c r="V11" s="71">
        <f t="shared" si="2"/>
        <v>-107045.79349999875</v>
      </c>
      <c r="W11" s="71">
        <f t="shared" si="3"/>
        <v>-107045.17629999854</v>
      </c>
    </row>
    <row r="12" spans="1:23" ht="15">
      <c r="A12" s="7" t="s">
        <v>241</v>
      </c>
      <c r="B12">
        <v>10543278.949999996</v>
      </c>
      <c r="C12">
        <v>0</v>
      </c>
      <c r="D12">
        <v>948894.93679999968</v>
      </c>
      <c r="E12">
        <v>948894.95779999963</v>
      </c>
      <c r="G12" s="7" t="s">
        <v>241</v>
      </c>
      <c r="H12">
        <v>10543278.949999996</v>
      </c>
      <c r="I12">
        <v>0</v>
      </c>
      <c r="J12">
        <v>948894.93679999968</v>
      </c>
      <c r="K12">
        <v>948894.95779999963</v>
      </c>
      <c r="M12" s="7" t="s">
        <v>241</v>
      </c>
      <c r="N12">
        <v>18776337.735555556</v>
      </c>
      <c r="O12">
        <v>0</v>
      </c>
      <c r="P12">
        <v>1689870.4393000007</v>
      </c>
      <c r="Q12">
        <v>1689870.4393000007</v>
      </c>
      <c r="S12" s="70" t="s">
        <v>241</v>
      </c>
      <c r="T12" s="71">
        <f t="shared" si="0"/>
        <v>8233058.7855555601</v>
      </c>
      <c r="U12" s="71">
        <f t="shared" si="1"/>
        <v>0</v>
      </c>
      <c r="V12" s="71">
        <f t="shared" si="2"/>
        <v>740975.50250000099</v>
      </c>
      <c r="W12" s="71">
        <f t="shared" si="3"/>
        <v>740975.48150000104</v>
      </c>
    </row>
    <row r="13" spans="1:23" ht="15">
      <c r="A13" s="7" t="s">
        <v>212</v>
      </c>
      <c r="B13">
        <v>3820472.4999999995</v>
      </c>
      <c r="C13">
        <v>0</v>
      </c>
      <c r="D13">
        <v>343842.42830000003</v>
      </c>
      <c r="E13">
        <v>343842.39900000003</v>
      </c>
      <c r="G13" s="7" t="s">
        <v>212</v>
      </c>
      <c r="H13">
        <v>3820472.4999999995</v>
      </c>
      <c r="I13">
        <v>0</v>
      </c>
      <c r="J13">
        <v>343842.42830000003</v>
      </c>
      <c r="K13">
        <v>343842.39900000003</v>
      </c>
      <c r="M13" s="7" t="s">
        <v>212</v>
      </c>
      <c r="N13">
        <v>3547717.2522222218</v>
      </c>
      <c r="O13">
        <v>0</v>
      </c>
      <c r="P13">
        <v>319294.35349999991</v>
      </c>
      <c r="Q13">
        <v>319294.35349999991</v>
      </c>
      <c r="S13" s="70" t="s">
        <v>212</v>
      </c>
      <c r="T13" s="71">
        <f t="shared" si="0"/>
        <v>-272755.24777777772</v>
      </c>
      <c r="U13" s="71">
        <f t="shared" si="1"/>
        <v>0</v>
      </c>
      <c r="V13" s="71">
        <f t="shared" si="2"/>
        <v>-24548.074800000119</v>
      </c>
      <c r="W13" s="71">
        <f t="shared" si="3"/>
        <v>-24548.045500000124</v>
      </c>
    </row>
    <row r="14" spans="1:23" ht="15">
      <c r="A14" s="7" t="s">
        <v>208</v>
      </c>
      <c r="B14">
        <v>2624517.69</v>
      </c>
      <c r="C14">
        <v>0</v>
      </c>
      <c r="D14">
        <v>236206.64250000002</v>
      </c>
      <c r="E14">
        <v>236206.5748</v>
      </c>
      <c r="G14" s="7" t="s">
        <v>208</v>
      </c>
      <c r="H14">
        <v>2624517.69</v>
      </c>
      <c r="I14">
        <v>0</v>
      </c>
      <c r="J14">
        <v>236206.64250000002</v>
      </c>
      <c r="K14">
        <v>236206.5748</v>
      </c>
      <c r="M14" s="7" t="s">
        <v>208</v>
      </c>
      <c r="N14">
        <v>2520540.793333333</v>
      </c>
      <c r="O14">
        <v>0</v>
      </c>
      <c r="P14">
        <v>226848.75599999999</v>
      </c>
      <c r="Q14">
        <v>226848.75599999999</v>
      </c>
      <c r="S14" s="70" t="s">
        <v>208</v>
      </c>
      <c r="T14" s="71">
        <f t="shared" si="0"/>
        <v>-103976.89666666696</v>
      </c>
      <c r="U14" s="71">
        <f t="shared" si="1"/>
        <v>0</v>
      </c>
      <c r="V14" s="71">
        <f t="shared" si="2"/>
        <v>-9357.8865000000224</v>
      </c>
      <c r="W14" s="71">
        <f t="shared" si="3"/>
        <v>-9357.8188000000082</v>
      </c>
    </row>
    <row r="15" spans="1:23" ht="15">
      <c r="A15" s="7" t="s">
        <v>195</v>
      </c>
      <c r="B15">
        <v>6092542.7399999993</v>
      </c>
      <c r="C15">
        <v>0</v>
      </c>
      <c r="D15">
        <v>548328.9317999999</v>
      </c>
      <c r="E15">
        <v>548328.86239999987</v>
      </c>
      <c r="G15" s="7" t="s">
        <v>195</v>
      </c>
      <c r="H15">
        <v>6092542.7399999993</v>
      </c>
      <c r="I15">
        <v>0</v>
      </c>
      <c r="J15">
        <v>548328.9317999999</v>
      </c>
      <c r="K15">
        <v>548328.86239999987</v>
      </c>
      <c r="M15" s="7" t="s">
        <v>195</v>
      </c>
      <c r="N15">
        <v>5821416.6188888876</v>
      </c>
      <c r="O15">
        <v>0</v>
      </c>
      <c r="P15">
        <v>523927.53860000003</v>
      </c>
      <c r="Q15">
        <v>523927.53860000003</v>
      </c>
      <c r="S15" s="70" t="s">
        <v>195</v>
      </c>
      <c r="T15" s="71">
        <f t="shared" si="0"/>
        <v>-271126.12111111172</v>
      </c>
      <c r="U15" s="71">
        <f t="shared" si="1"/>
        <v>0</v>
      </c>
      <c r="V15" s="71">
        <f t="shared" si="2"/>
        <v>-24401.393199999875</v>
      </c>
      <c r="W15" s="71">
        <f t="shared" si="3"/>
        <v>-24401.323799999838</v>
      </c>
    </row>
    <row r="16" spans="1:23" ht="15">
      <c r="A16" s="7" t="s">
        <v>55</v>
      </c>
      <c r="B16">
        <v>16776786.029999997</v>
      </c>
      <c r="C16">
        <v>0</v>
      </c>
      <c r="D16">
        <v>1509910.9595000008</v>
      </c>
      <c r="E16">
        <v>1509910.6664000007</v>
      </c>
      <c r="G16" s="7" t="s">
        <v>55</v>
      </c>
      <c r="H16">
        <v>16776786.029999997</v>
      </c>
      <c r="I16">
        <v>0</v>
      </c>
      <c r="J16">
        <v>1509910.9595000008</v>
      </c>
      <c r="K16">
        <v>1509910.6664000007</v>
      </c>
      <c r="M16" s="7" t="s">
        <v>55</v>
      </c>
      <c r="N16">
        <v>15933149.231111115</v>
      </c>
      <c r="O16">
        <v>0</v>
      </c>
      <c r="P16">
        <v>1433983.493800001</v>
      </c>
      <c r="Q16">
        <v>1433983.493800001</v>
      </c>
      <c r="S16" s="70" t="s">
        <v>55</v>
      </c>
      <c r="T16" s="71">
        <f t="shared" si="0"/>
        <v>-843636.79888888262</v>
      </c>
      <c r="U16" s="71">
        <f t="shared" si="1"/>
        <v>0</v>
      </c>
      <c r="V16" s="71">
        <f t="shared" si="2"/>
        <v>-75927.465699999826</v>
      </c>
      <c r="W16" s="71">
        <f t="shared" si="3"/>
        <v>-75927.1725999997</v>
      </c>
    </row>
    <row r="17" spans="1:23" ht="15">
      <c r="A17" s="7" t="s">
        <v>65</v>
      </c>
      <c r="B17">
        <v>3946143.69</v>
      </c>
      <c r="C17">
        <v>0</v>
      </c>
      <c r="D17">
        <v>355153.16229999997</v>
      </c>
      <c r="E17">
        <v>355153.01569999999</v>
      </c>
      <c r="G17" s="7" t="s">
        <v>65</v>
      </c>
      <c r="H17">
        <v>3946143.69</v>
      </c>
      <c r="I17">
        <v>0</v>
      </c>
      <c r="J17">
        <v>355153.16229999997</v>
      </c>
      <c r="K17">
        <v>355153.01569999999</v>
      </c>
      <c r="M17" s="7" t="s">
        <v>65</v>
      </c>
      <c r="N17">
        <v>3586983.8211111119</v>
      </c>
      <c r="O17">
        <v>0</v>
      </c>
      <c r="P17">
        <v>322828.57289999997</v>
      </c>
      <c r="Q17">
        <v>322828.57289999997</v>
      </c>
      <c r="S17" s="70" t="s">
        <v>65</v>
      </c>
      <c r="T17" s="71">
        <f t="shared" si="0"/>
        <v>-359159.86888888804</v>
      </c>
      <c r="U17" s="71">
        <f t="shared" si="1"/>
        <v>0</v>
      </c>
      <c r="V17" s="71">
        <f t="shared" si="2"/>
        <v>-32324.589399999997</v>
      </c>
      <c r="W17" s="71">
        <f t="shared" si="3"/>
        <v>-32324.442800000019</v>
      </c>
    </row>
    <row r="18" spans="1:23" ht="15">
      <c r="A18" s="7" t="s">
        <v>211</v>
      </c>
      <c r="B18">
        <v>1902552.33</v>
      </c>
      <c r="C18">
        <v>0</v>
      </c>
      <c r="D18">
        <v>171229.67959999997</v>
      </c>
      <c r="E18">
        <v>171229.63639999996</v>
      </c>
      <c r="G18" s="7" t="s">
        <v>211</v>
      </c>
      <c r="H18">
        <v>1902552.33</v>
      </c>
      <c r="I18">
        <v>0</v>
      </c>
      <c r="J18">
        <v>171229.67959999997</v>
      </c>
      <c r="K18">
        <v>171229.63639999996</v>
      </c>
      <c r="M18" s="7" t="s">
        <v>211</v>
      </c>
      <c r="N18">
        <v>1806308.1455555554</v>
      </c>
      <c r="O18">
        <v>0</v>
      </c>
      <c r="P18">
        <v>162567.67539999998</v>
      </c>
      <c r="Q18">
        <v>162567.67539999998</v>
      </c>
      <c r="S18" s="70" t="s">
        <v>211</v>
      </c>
      <c r="T18" s="71">
        <f t="shared" si="0"/>
        <v>-96244.18444444472</v>
      </c>
      <c r="U18" s="71">
        <f t="shared" si="1"/>
        <v>0</v>
      </c>
      <c r="V18" s="71">
        <f t="shared" si="2"/>
        <v>-8662.0041999999958</v>
      </c>
      <c r="W18" s="71">
        <f t="shared" si="3"/>
        <v>-8661.9609999999811</v>
      </c>
    </row>
    <row r="19" spans="1:23" ht="15">
      <c r="A19" s="7" t="s">
        <v>160</v>
      </c>
      <c r="B19">
        <v>3812912.35</v>
      </c>
      <c r="C19">
        <v>0</v>
      </c>
      <c r="D19">
        <v>343162.16889999999</v>
      </c>
      <c r="E19">
        <v>343162.05129999999</v>
      </c>
      <c r="G19" s="7" t="s">
        <v>160</v>
      </c>
      <c r="H19">
        <v>3812912.35</v>
      </c>
      <c r="I19">
        <v>0</v>
      </c>
      <c r="J19">
        <v>343162.16889999999</v>
      </c>
      <c r="K19">
        <v>343162.05129999999</v>
      </c>
      <c r="M19" s="7" t="s">
        <v>160</v>
      </c>
      <c r="N19">
        <v>3225525.5277777771</v>
      </c>
      <c r="O19">
        <v>0</v>
      </c>
      <c r="P19">
        <v>290297.18859999999</v>
      </c>
      <c r="Q19">
        <v>290297.18859999999</v>
      </c>
      <c r="S19" s="70" t="s">
        <v>160</v>
      </c>
      <c r="T19" s="71">
        <f t="shared" si="0"/>
        <v>-587386.82222222304</v>
      </c>
      <c r="U19" s="71">
        <f t="shared" si="1"/>
        <v>0</v>
      </c>
      <c r="V19" s="71">
        <f t="shared" si="2"/>
        <v>-52864.980299999996</v>
      </c>
      <c r="W19" s="71">
        <f t="shared" si="3"/>
        <v>-52864.862699999998</v>
      </c>
    </row>
    <row r="20" spans="1:23" ht="15">
      <c r="A20" s="7" t="s">
        <v>123</v>
      </c>
      <c r="B20">
        <v>3887886.9099999992</v>
      </c>
      <c r="C20">
        <v>0</v>
      </c>
      <c r="D20">
        <v>349909.83949999983</v>
      </c>
      <c r="E20">
        <v>349909.78669999982</v>
      </c>
      <c r="G20" s="7" t="s">
        <v>123</v>
      </c>
      <c r="H20">
        <v>3887886.9099999992</v>
      </c>
      <c r="I20">
        <v>0</v>
      </c>
      <c r="J20">
        <v>349909.83949999983</v>
      </c>
      <c r="K20">
        <v>349909.78669999982</v>
      </c>
      <c r="M20" s="7" t="s">
        <v>123</v>
      </c>
      <c r="N20">
        <v>3724438.6999999993</v>
      </c>
      <c r="O20">
        <v>0</v>
      </c>
      <c r="P20">
        <v>335199.4656</v>
      </c>
      <c r="Q20">
        <v>335199.4656</v>
      </c>
      <c r="S20" s="70" t="s">
        <v>123</v>
      </c>
      <c r="T20" s="71">
        <f t="shared" si="0"/>
        <v>-163448.20999999996</v>
      </c>
      <c r="U20" s="71">
        <f t="shared" si="1"/>
        <v>0</v>
      </c>
      <c r="V20" s="71">
        <f t="shared" si="2"/>
        <v>-14710.373899999831</v>
      </c>
      <c r="W20" s="71">
        <f t="shared" si="3"/>
        <v>-14710.321099999826</v>
      </c>
    </row>
    <row r="21" spans="1:23" ht="15">
      <c r="A21" s="7" t="s">
        <v>131</v>
      </c>
      <c r="B21">
        <v>18277067.469999995</v>
      </c>
      <c r="C21">
        <v>0</v>
      </c>
      <c r="D21">
        <v>1644936.2325999998</v>
      </c>
      <c r="E21">
        <v>1644936.1080999998</v>
      </c>
      <c r="G21" s="7" t="s">
        <v>131</v>
      </c>
      <c r="H21">
        <v>18277067.469999995</v>
      </c>
      <c r="I21">
        <v>0</v>
      </c>
      <c r="J21">
        <v>1644936.2325999998</v>
      </c>
      <c r="K21">
        <v>1644936.1080999998</v>
      </c>
      <c r="M21" s="7" t="s">
        <v>131</v>
      </c>
      <c r="N21">
        <v>17456455.682222228</v>
      </c>
      <c r="O21">
        <v>0</v>
      </c>
      <c r="P21">
        <v>1571081.0823999997</v>
      </c>
      <c r="Q21">
        <v>1571081.0823999997</v>
      </c>
      <c r="S21" s="70" t="s">
        <v>131</v>
      </c>
      <c r="T21" s="71">
        <f t="shared" si="0"/>
        <v>-820611.78777776659</v>
      </c>
      <c r="U21" s="71">
        <f t="shared" si="1"/>
        <v>0</v>
      </c>
      <c r="V21" s="71">
        <f t="shared" si="2"/>
        <v>-73855.150200000033</v>
      </c>
      <c r="W21" s="71">
        <f t="shared" si="3"/>
        <v>-73855.025700000115</v>
      </c>
    </row>
    <row r="22" spans="1:23" ht="15">
      <c r="A22" s="7" t="s">
        <v>209</v>
      </c>
      <c r="B22">
        <v>4179541.8099999996</v>
      </c>
      <c r="C22">
        <v>0</v>
      </c>
      <c r="D22">
        <v>376158.78450000001</v>
      </c>
      <c r="E22">
        <v>376158.76500000001</v>
      </c>
      <c r="G22" s="7" t="s">
        <v>209</v>
      </c>
      <c r="H22">
        <v>4179541.8099999996</v>
      </c>
      <c r="I22">
        <v>0</v>
      </c>
      <c r="J22">
        <v>376158.78450000001</v>
      </c>
      <c r="K22">
        <v>376158.76500000001</v>
      </c>
      <c r="M22" s="7" t="s">
        <v>209</v>
      </c>
      <c r="N22">
        <v>3888493.9233333329</v>
      </c>
      <c r="O22">
        <v>0</v>
      </c>
      <c r="P22">
        <v>349964.4056</v>
      </c>
      <c r="Q22">
        <v>349964.4056</v>
      </c>
      <c r="S22" s="70" t="s">
        <v>209</v>
      </c>
      <c r="T22" s="71">
        <f t="shared" si="0"/>
        <v>-291047.88666666672</v>
      </c>
      <c r="U22" s="71">
        <f t="shared" si="1"/>
        <v>0</v>
      </c>
      <c r="V22" s="71">
        <f t="shared" si="2"/>
        <v>-26194.378900000011</v>
      </c>
      <c r="W22" s="71">
        <f t="shared" si="3"/>
        <v>-26194.359400000016</v>
      </c>
    </row>
    <row r="23" spans="1:23" ht="15">
      <c r="A23" s="7" t="s">
        <v>196</v>
      </c>
      <c r="B23">
        <v>5246120.1499999994</v>
      </c>
      <c r="C23">
        <v>0</v>
      </c>
      <c r="D23">
        <v>472150.90650000004</v>
      </c>
      <c r="E23">
        <v>472150.82010000001</v>
      </c>
      <c r="G23" s="7" t="s">
        <v>196</v>
      </c>
      <c r="H23">
        <v>5246120.1499999994</v>
      </c>
      <c r="I23">
        <v>0</v>
      </c>
      <c r="J23">
        <v>472150.90650000004</v>
      </c>
      <c r="K23">
        <v>472150.82010000001</v>
      </c>
      <c r="M23" s="7" t="s">
        <v>196</v>
      </c>
      <c r="N23">
        <v>4963266.6444444433</v>
      </c>
      <c r="O23">
        <v>0</v>
      </c>
      <c r="P23">
        <v>446693.8541</v>
      </c>
      <c r="Q23">
        <v>446693.8541</v>
      </c>
      <c r="S23" s="70" t="s">
        <v>196</v>
      </c>
      <c r="T23" s="71">
        <f t="shared" si="0"/>
        <v>-282853.50555555616</v>
      </c>
      <c r="U23" s="71">
        <f t="shared" si="1"/>
        <v>0</v>
      </c>
      <c r="V23" s="71">
        <f t="shared" si="2"/>
        <v>-25457.052400000044</v>
      </c>
      <c r="W23" s="71">
        <f t="shared" si="3"/>
        <v>-25456.966000000015</v>
      </c>
    </row>
    <row r="24" spans="1:23" ht="15">
      <c r="A24" s="7" t="s">
        <v>246</v>
      </c>
      <c r="B24">
        <v>8081278.6199999955</v>
      </c>
      <c r="C24">
        <v>0</v>
      </c>
      <c r="D24">
        <v>727315.50609999988</v>
      </c>
      <c r="E24">
        <v>727315.27989999973</v>
      </c>
      <c r="G24" s="7" t="s">
        <v>246</v>
      </c>
      <c r="H24">
        <v>8081278.6199999955</v>
      </c>
      <c r="I24">
        <v>0</v>
      </c>
      <c r="J24">
        <v>727315.50609999988</v>
      </c>
      <c r="K24">
        <v>727315.27989999973</v>
      </c>
      <c r="M24" s="7" t="s">
        <v>246</v>
      </c>
      <c r="N24">
        <v>7714909.59333333</v>
      </c>
      <c r="O24">
        <v>0</v>
      </c>
      <c r="P24">
        <v>694342.01399999997</v>
      </c>
      <c r="Q24">
        <v>694342.01399999997</v>
      </c>
      <c r="S24" s="70" t="s">
        <v>246</v>
      </c>
      <c r="T24" s="71">
        <f t="shared" si="0"/>
        <v>-366369.02666666545</v>
      </c>
      <c r="U24" s="71">
        <f t="shared" si="1"/>
        <v>0</v>
      </c>
      <c r="V24" s="71">
        <f t="shared" si="2"/>
        <v>-32973.492099999916</v>
      </c>
      <c r="W24" s="71">
        <f t="shared" si="3"/>
        <v>-32973.265899999766</v>
      </c>
    </row>
    <row r="25" spans="1:23" ht="15">
      <c r="A25" s="7" t="s">
        <v>271</v>
      </c>
      <c r="B25">
        <v>2450698.1799999997</v>
      </c>
      <c r="C25">
        <v>0</v>
      </c>
      <c r="D25">
        <v>220562.76369999998</v>
      </c>
      <c r="E25">
        <v>220562.74189999999</v>
      </c>
      <c r="G25" s="7" t="s">
        <v>271</v>
      </c>
      <c r="H25">
        <v>2450698.1799999997</v>
      </c>
      <c r="I25">
        <v>0</v>
      </c>
      <c r="J25">
        <v>220562.76369999998</v>
      </c>
      <c r="K25">
        <v>220562.74189999999</v>
      </c>
      <c r="M25" s="7" t="s">
        <v>271</v>
      </c>
      <c r="N25">
        <v>2260418.944444444</v>
      </c>
      <c r="O25">
        <v>0</v>
      </c>
      <c r="P25">
        <v>203437.64989999999</v>
      </c>
      <c r="Q25">
        <v>203437.64989999999</v>
      </c>
      <c r="S25" s="70" t="s">
        <v>271</v>
      </c>
      <c r="T25" s="71">
        <f t="shared" si="0"/>
        <v>-190279.23555555567</v>
      </c>
      <c r="U25" s="71">
        <f t="shared" si="1"/>
        <v>0</v>
      </c>
      <c r="V25" s="71">
        <f t="shared" si="2"/>
        <v>-17125.113799999992</v>
      </c>
      <c r="W25" s="71">
        <f t="shared" si="3"/>
        <v>-17125.092000000004</v>
      </c>
    </row>
    <row r="26" spans="1:23" ht="15">
      <c r="A26" s="7" t="s">
        <v>273</v>
      </c>
      <c r="B26">
        <v>3193263.31</v>
      </c>
      <c r="C26">
        <v>0</v>
      </c>
      <c r="D26">
        <v>287393.70370000001</v>
      </c>
      <c r="E26">
        <v>287393.65779999999</v>
      </c>
      <c r="G26" s="7" t="s">
        <v>273</v>
      </c>
      <c r="H26">
        <v>3193263.31</v>
      </c>
      <c r="I26">
        <v>0</v>
      </c>
      <c r="J26">
        <v>287393.70370000001</v>
      </c>
      <c r="K26">
        <v>287393.65779999999</v>
      </c>
      <c r="M26" s="7" t="s">
        <v>273</v>
      </c>
      <c r="N26">
        <v>2955280.9077777779</v>
      </c>
      <c r="O26">
        <v>0</v>
      </c>
      <c r="P26">
        <v>265975.22499999998</v>
      </c>
      <c r="Q26">
        <v>265975.22499999998</v>
      </c>
      <c r="S26" s="70" t="s">
        <v>273</v>
      </c>
      <c r="T26" s="71">
        <f t="shared" si="0"/>
        <v>-237982.40222222218</v>
      </c>
      <c r="U26" s="71">
        <f t="shared" si="1"/>
        <v>0</v>
      </c>
      <c r="V26" s="71">
        <f t="shared" si="2"/>
        <v>-21418.478700000036</v>
      </c>
      <c r="W26" s="71">
        <f t="shared" si="3"/>
        <v>-21418.43280000001</v>
      </c>
    </row>
    <row r="27" spans="1:23" ht="15">
      <c r="A27" s="7" t="s">
        <v>245</v>
      </c>
      <c r="B27">
        <v>11408675.909999996</v>
      </c>
      <c r="C27">
        <v>0</v>
      </c>
      <c r="D27">
        <v>1026781.0479999997</v>
      </c>
      <c r="E27">
        <v>1026780.8215999997</v>
      </c>
      <c r="G27" s="7" t="s">
        <v>245</v>
      </c>
      <c r="H27">
        <v>11408675.909999996</v>
      </c>
      <c r="I27">
        <v>0</v>
      </c>
      <c r="J27">
        <v>1026781.0479999997</v>
      </c>
      <c r="K27">
        <v>1026780.8215999997</v>
      </c>
      <c r="M27" s="7" t="s">
        <v>245</v>
      </c>
      <c r="N27">
        <v>10707140.728888886</v>
      </c>
      <c r="O27">
        <v>0</v>
      </c>
      <c r="P27">
        <v>963642.51760000002</v>
      </c>
      <c r="Q27">
        <v>963642.51760000002</v>
      </c>
      <c r="S27" s="70" t="s">
        <v>245</v>
      </c>
      <c r="T27" s="71">
        <f t="shared" si="0"/>
        <v>-701535.18111111037</v>
      </c>
      <c r="U27" s="71">
        <f t="shared" si="1"/>
        <v>0</v>
      </c>
      <c r="V27" s="71">
        <f t="shared" si="2"/>
        <v>-63138.530399999698</v>
      </c>
      <c r="W27" s="71">
        <f t="shared" si="3"/>
        <v>-63138.303999999654</v>
      </c>
    </row>
    <row r="28" spans="1:23" ht="15">
      <c r="A28" s="7" t="s">
        <v>193</v>
      </c>
      <c r="B28">
        <v>867500.69000000006</v>
      </c>
      <c r="C28">
        <v>0</v>
      </c>
      <c r="D28">
        <v>78075.047600000005</v>
      </c>
      <c r="E28">
        <v>78075.038199999995</v>
      </c>
      <c r="G28" s="7" t="s">
        <v>193</v>
      </c>
      <c r="H28">
        <v>867500.69000000006</v>
      </c>
      <c r="I28">
        <v>0</v>
      </c>
      <c r="J28">
        <v>78075.047600000005</v>
      </c>
      <c r="K28">
        <v>78075.038199999995</v>
      </c>
      <c r="M28" s="7" t="s">
        <v>276</v>
      </c>
      <c r="N28">
        <v>813708.72777777794</v>
      </c>
      <c r="O28">
        <v>0</v>
      </c>
      <c r="P28">
        <v>73233.856700000004</v>
      </c>
      <c r="Q28">
        <v>73233.856700000004</v>
      </c>
      <c r="S28" s="70" t="s">
        <v>276</v>
      </c>
      <c r="T28" s="71">
        <f t="shared" si="0"/>
        <v>-53791.962222222122</v>
      </c>
      <c r="U28" s="71">
        <f t="shared" si="1"/>
        <v>0</v>
      </c>
      <c r="V28" s="71">
        <f t="shared" si="2"/>
        <v>-4841.1909000000014</v>
      </c>
      <c r="W28" s="71">
        <f t="shared" si="3"/>
        <v>-4841.1814999999915</v>
      </c>
    </row>
    <row r="29" spans="1:23" ht="15">
      <c r="A29" s="7" t="s">
        <v>32</v>
      </c>
      <c r="B29">
        <v>23163305.510000002</v>
      </c>
      <c r="C29">
        <v>0</v>
      </c>
      <c r="D29">
        <v>2084697.2381</v>
      </c>
      <c r="E29">
        <v>2084697.2056000002</v>
      </c>
      <c r="G29" s="7" t="s">
        <v>32</v>
      </c>
      <c r="H29">
        <v>23163305.510000002</v>
      </c>
      <c r="I29">
        <v>0</v>
      </c>
      <c r="J29">
        <v>2084697.2381</v>
      </c>
      <c r="K29">
        <v>2084697.2056000002</v>
      </c>
      <c r="M29" s="7" t="s">
        <v>278</v>
      </c>
      <c r="N29">
        <v>16222221.587777777</v>
      </c>
      <c r="O29">
        <v>0</v>
      </c>
      <c r="P29">
        <v>1459999.7512999999</v>
      </c>
      <c r="Q29">
        <v>1459999.7512999999</v>
      </c>
      <c r="S29" s="70" t="s">
        <v>278</v>
      </c>
      <c r="T29" s="71">
        <f t="shared" si="0"/>
        <v>-6941083.922222225</v>
      </c>
      <c r="U29" s="71">
        <f t="shared" si="1"/>
        <v>0</v>
      </c>
      <c r="V29" s="71">
        <f t="shared" si="2"/>
        <v>-624697.48680000007</v>
      </c>
      <c r="W29" s="71">
        <f t="shared" si="3"/>
        <v>-624697.45430000033</v>
      </c>
    </row>
    <row r="30" spans="1:23" ht="15">
      <c r="A30" s="7" t="s">
        <v>201</v>
      </c>
      <c r="B30">
        <v>2821099.58</v>
      </c>
      <c r="C30">
        <v>0</v>
      </c>
      <c r="D30">
        <v>253899.04109999994</v>
      </c>
      <c r="E30">
        <v>253898.95049999995</v>
      </c>
      <c r="G30" s="7" t="s">
        <v>201</v>
      </c>
      <c r="H30">
        <v>2821099.58</v>
      </c>
      <c r="I30">
        <v>0</v>
      </c>
      <c r="J30">
        <v>253899.04109999994</v>
      </c>
      <c r="K30">
        <v>253898.95049999995</v>
      </c>
      <c r="M30" s="7" t="s">
        <v>201</v>
      </c>
      <c r="N30">
        <v>2643685.3611111119</v>
      </c>
      <c r="O30">
        <v>0</v>
      </c>
      <c r="P30">
        <v>237931.75099999999</v>
      </c>
      <c r="Q30">
        <v>237931.75099999999</v>
      </c>
      <c r="S30" s="70" t="s">
        <v>201</v>
      </c>
      <c r="T30" s="71">
        <f t="shared" si="0"/>
        <v>-177414.21888888814</v>
      </c>
      <c r="U30" s="71">
        <f t="shared" si="1"/>
        <v>0</v>
      </c>
      <c r="V30" s="71">
        <f t="shared" si="2"/>
        <v>-15967.290099999955</v>
      </c>
      <c r="W30" s="71">
        <f t="shared" si="3"/>
        <v>-15967.199499999959</v>
      </c>
    </row>
    <row r="31" spans="1:23" ht="15">
      <c r="A31" s="7" t="s">
        <v>281</v>
      </c>
      <c r="B31">
        <v>2127456.94</v>
      </c>
      <c r="C31">
        <v>0</v>
      </c>
      <c r="D31">
        <v>191471.20019999999</v>
      </c>
      <c r="E31">
        <v>191471.18799999999</v>
      </c>
      <c r="G31" s="7" t="s">
        <v>281</v>
      </c>
      <c r="H31">
        <v>2127456.94</v>
      </c>
      <c r="I31">
        <v>0</v>
      </c>
      <c r="J31">
        <v>191471.20019999999</v>
      </c>
      <c r="K31">
        <v>191471.18799999999</v>
      </c>
      <c r="M31" s="7" t="s">
        <v>281</v>
      </c>
      <c r="N31">
        <v>2148512.1388888885</v>
      </c>
      <c r="O31">
        <v>0</v>
      </c>
      <c r="P31">
        <v>193366.08640000003</v>
      </c>
      <c r="Q31">
        <v>193366.08640000003</v>
      </c>
      <c r="S31" s="70" t="s">
        <v>281</v>
      </c>
      <c r="T31" s="71">
        <f t="shared" si="0"/>
        <v>21055.198888888583</v>
      </c>
      <c r="U31" s="71">
        <f t="shared" si="1"/>
        <v>0</v>
      </c>
      <c r="V31" s="71">
        <f t="shared" si="2"/>
        <v>1894.8862000000372</v>
      </c>
      <c r="W31" s="71">
        <f t="shared" si="3"/>
        <v>1894.8984000000346</v>
      </c>
    </row>
    <row r="32" spans="1:23" ht="15">
      <c r="A32" s="7" t="s">
        <v>198</v>
      </c>
      <c r="B32">
        <v>2026947.77</v>
      </c>
      <c r="C32">
        <v>0</v>
      </c>
      <c r="D32">
        <v>182425.31670000002</v>
      </c>
      <c r="E32">
        <v>182425.2794</v>
      </c>
      <c r="G32" s="7" t="s">
        <v>198</v>
      </c>
      <c r="H32">
        <v>2026947.77</v>
      </c>
      <c r="I32">
        <v>0</v>
      </c>
      <c r="J32">
        <v>182425.31670000002</v>
      </c>
      <c r="K32">
        <v>182425.2794</v>
      </c>
      <c r="M32" s="7" t="s">
        <v>198</v>
      </c>
      <c r="N32">
        <v>1907849.53</v>
      </c>
      <c r="O32">
        <v>0</v>
      </c>
      <c r="P32">
        <v>171706.41010000001</v>
      </c>
      <c r="Q32">
        <v>171706.41010000001</v>
      </c>
      <c r="S32" s="70" t="s">
        <v>198</v>
      </c>
      <c r="T32" s="71">
        <f t="shared" si="0"/>
        <v>-119098.23999999999</v>
      </c>
      <c r="U32" s="71">
        <f t="shared" si="1"/>
        <v>0</v>
      </c>
      <c r="V32" s="71">
        <f t="shared" si="2"/>
        <v>-10718.906600000017</v>
      </c>
      <c r="W32" s="71">
        <f t="shared" si="3"/>
        <v>-10718.869299999991</v>
      </c>
    </row>
    <row r="33" spans="1:23" ht="15">
      <c r="A33" s="7" t="s">
        <v>244</v>
      </c>
      <c r="B33">
        <v>13514371.049999993</v>
      </c>
      <c r="C33">
        <v>0</v>
      </c>
      <c r="D33">
        <v>1216293.709</v>
      </c>
      <c r="E33">
        <v>1216293.3325999998</v>
      </c>
      <c r="G33" s="7" t="s">
        <v>244</v>
      </c>
      <c r="H33">
        <v>13514371.049999993</v>
      </c>
      <c r="I33">
        <v>0</v>
      </c>
      <c r="J33">
        <v>1216293.709</v>
      </c>
      <c r="K33">
        <v>1216293.3325999998</v>
      </c>
      <c r="M33" s="7" t="s">
        <v>244</v>
      </c>
      <c r="N33">
        <v>12361657.407777775</v>
      </c>
      <c r="O33">
        <v>0</v>
      </c>
      <c r="P33">
        <v>1112548.8495</v>
      </c>
      <c r="Q33">
        <v>1112548.8495</v>
      </c>
      <c r="S33" s="70" t="s">
        <v>244</v>
      </c>
      <c r="T33" s="71">
        <f t="shared" si="0"/>
        <v>-1152713.6422222182</v>
      </c>
      <c r="U33" s="71">
        <f t="shared" si="1"/>
        <v>0</v>
      </c>
      <c r="V33" s="71">
        <f t="shared" si="2"/>
        <v>-103744.85950000002</v>
      </c>
      <c r="W33" s="71">
        <f t="shared" si="3"/>
        <v>-103744.48309999984</v>
      </c>
    </row>
    <row r="34" spans="1:23" ht="15">
      <c r="A34" s="7" t="s">
        <v>197</v>
      </c>
      <c r="B34">
        <v>2118611.1</v>
      </c>
      <c r="C34">
        <v>0</v>
      </c>
      <c r="D34">
        <v>190675.0583</v>
      </c>
      <c r="E34">
        <v>190675.01349999997</v>
      </c>
      <c r="G34" s="7" t="s">
        <v>197</v>
      </c>
      <c r="H34">
        <v>2118611.1</v>
      </c>
      <c r="I34">
        <v>0</v>
      </c>
      <c r="J34">
        <v>190675.0583</v>
      </c>
      <c r="K34">
        <v>190675.01349999997</v>
      </c>
      <c r="M34" s="7" t="s">
        <v>197</v>
      </c>
      <c r="N34">
        <v>1990918.2166666668</v>
      </c>
      <c r="O34">
        <v>0</v>
      </c>
      <c r="P34">
        <v>179182.59350000002</v>
      </c>
      <c r="Q34">
        <v>179182.59350000002</v>
      </c>
      <c r="S34" s="70" t="s">
        <v>197</v>
      </c>
      <c r="T34" s="71">
        <f t="shared" si="0"/>
        <v>-127692.8833333333</v>
      </c>
      <c r="U34" s="71">
        <f t="shared" si="1"/>
        <v>0</v>
      </c>
      <c r="V34" s="71">
        <f t="shared" si="2"/>
        <v>-11492.464799999987</v>
      </c>
      <c r="W34" s="71">
        <f t="shared" si="3"/>
        <v>-11492.419999999955</v>
      </c>
    </row>
    <row r="35" spans="1:23" ht="15">
      <c r="A35" s="7" t="s">
        <v>202</v>
      </c>
      <c r="B35">
        <v>6186777.0899999971</v>
      </c>
      <c r="C35">
        <v>0</v>
      </c>
      <c r="D35">
        <v>556809.90289999975</v>
      </c>
      <c r="E35">
        <v>556809.77569999977</v>
      </c>
      <c r="G35" s="7" t="s">
        <v>202</v>
      </c>
      <c r="H35">
        <v>6186777.0899999971</v>
      </c>
      <c r="I35">
        <v>0</v>
      </c>
      <c r="J35">
        <v>556809.90289999975</v>
      </c>
      <c r="K35">
        <v>556809.77569999977</v>
      </c>
      <c r="M35" s="7" t="s">
        <v>202</v>
      </c>
      <c r="N35">
        <v>5820885.0888888855</v>
      </c>
      <c r="O35">
        <v>0</v>
      </c>
      <c r="P35">
        <v>523879.5926999998</v>
      </c>
      <c r="Q35">
        <v>523879.5926999998</v>
      </c>
      <c r="S35" s="70" t="s">
        <v>202</v>
      </c>
      <c r="T35" s="71">
        <f t="shared" si="0"/>
        <v>-365892.0011111116</v>
      </c>
      <c r="U35" s="71">
        <f t="shared" si="1"/>
        <v>0</v>
      </c>
      <c r="V35" s="71">
        <f t="shared" si="2"/>
        <v>-32930.310199999949</v>
      </c>
      <c r="W35" s="71">
        <f t="shared" si="3"/>
        <v>-32930.182999999961</v>
      </c>
    </row>
    <row r="36" spans="1:23" ht="15">
      <c r="A36" s="7" t="s">
        <v>115</v>
      </c>
      <c r="B36">
        <v>2936890.72</v>
      </c>
      <c r="C36">
        <v>0</v>
      </c>
      <c r="D36">
        <v>264320.22870000004</v>
      </c>
      <c r="E36">
        <v>264320.16880000004</v>
      </c>
      <c r="G36" s="7" t="s">
        <v>115</v>
      </c>
      <c r="H36">
        <v>2936890.72</v>
      </c>
      <c r="I36">
        <v>0</v>
      </c>
      <c r="J36">
        <v>264320.22870000004</v>
      </c>
      <c r="K36">
        <v>264320.16880000004</v>
      </c>
      <c r="M36" s="7" t="s">
        <v>115</v>
      </c>
      <c r="N36">
        <v>2774728.6811111113</v>
      </c>
      <c r="O36">
        <v>0</v>
      </c>
      <c r="P36">
        <v>249725.58359999998</v>
      </c>
      <c r="Q36">
        <v>249725.58359999998</v>
      </c>
      <c r="S36" s="70" t="s">
        <v>115</v>
      </c>
      <c r="T36" s="71">
        <f t="shared" si="0"/>
        <v>-162162.0388888889</v>
      </c>
      <c r="U36" s="71">
        <f t="shared" si="1"/>
        <v>0</v>
      </c>
      <c r="V36" s="71">
        <f t="shared" si="2"/>
        <v>-14594.645100000052</v>
      </c>
      <c r="W36" s="71">
        <f t="shared" si="3"/>
        <v>-14594.58520000006</v>
      </c>
    </row>
    <row r="37" spans="1:23" ht="15">
      <c r="A37" s="7" t="s">
        <v>247</v>
      </c>
      <c r="B37">
        <v>2940819.03</v>
      </c>
      <c r="C37">
        <v>0</v>
      </c>
      <c r="D37">
        <v>264673.64909999998</v>
      </c>
      <c r="E37">
        <v>264673.62219999998</v>
      </c>
      <c r="G37" s="7" t="s">
        <v>247</v>
      </c>
      <c r="H37">
        <v>2940819.03</v>
      </c>
      <c r="I37">
        <v>0</v>
      </c>
      <c r="J37">
        <v>264673.64909999998</v>
      </c>
      <c r="K37">
        <v>264673.62219999998</v>
      </c>
      <c r="M37" s="7" t="s">
        <v>247</v>
      </c>
      <c r="N37">
        <v>2751870.8088888889</v>
      </c>
      <c r="O37">
        <v>0</v>
      </c>
      <c r="P37">
        <v>247668.35109999997</v>
      </c>
      <c r="Q37">
        <v>247668.35109999997</v>
      </c>
      <c r="S37" s="70" t="s">
        <v>247</v>
      </c>
      <c r="T37" s="71">
        <f t="shared" si="0"/>
        <v>-188948.22111111088</v>
      </c>
      <c r="U37" s="71">
        <f t="shared" si="1"/>
        <v>0</v>
      </c>
      <c r="V37" s="71">
        <f t="shared" si="2"/>
        <v>-17005.29800000001</v>
      </c>
      <c r="W37" s="71">
        <f t="shared" si="3"/>
        <v>-17005.271100000013</v>
      </c>
    </row>
    <row r="38" spans="1:23" ht="15">
      <c r="A38" s="7" t="s">
        <v>156</v>
      </c>
      <c r="B38">
        <v>1388458.56</v>
      </c>
      <c r="C38">
        <v>0</v>
      </c>
      <c r="D38">
        <v>124961.2184</v>
      </c>
      <c r="E38">
        <v>124961.1632</v>
      </c>
      <c r="G38" s="7" t="s">
        <v>156</v>
      </c>
      <c r="H38">
        <v>1388458.56</v>
      </c>
      <c r="I38">
        <v>0</v>
      </c>
      <c r="J38">
        <v>124961.2184</v>
      </c>
      <c r="K38">
        <v>124961.1632</v>
      </c>
      <c r="M38" s="7" t="s">
        <v>156</v>
      </c>
      <c r="N38">
        <v>1301860.8366666667</v>
      </c>
      <c r="O38">
        <v>0</v>
      </c>
      <c r="P38">
        <v>117167.40019999996</v>
      </c>
      <c r="Q38">
        <v>117167.40019999996</v>
      </c>
      <c r="S38" s="70" t="s">
        <v>156</v>
      </c>
      <c r="T38" s="71">
        <f t="shared" si="0"/>
        <v>-86597.723333333386</v>
      </c>
      <c r="U38" s="71">
        <f t="shared" si="1"/>
        <v>0</v>
      </c>
      <c r="V38" s="71">
        <f t="shared" si="2"/>
        <v>-7793.8182000000379</v>
      </c>
      <c r="W38" s="71">
        <f t="shared" si="3"/>
        <v>-7793.7630000000354</v>
      </c>
    </row>
    <row r="39" spans="1:23" ht="15">
      <c r="A39" s="7" t="s">
        <v>119</v>
      </c>
      <c r="B39">
        <v>8496945.0199999977</v>
      </c>
      <c r="C39">
        <v>0</v>
      </c>
      <c r="D39">
        <v>764725.03929999995</v>
      </c>
      <c r="E39">
        <v>764724.92329999991</v>
      </c>
      <c r="G39" s="7" t="s">
        <v>119</v>
      </c>
      <c r="H39">
        <v>8496945.0199999977</v>
      </c>
      <c r="I39">
        <v>0</v>
      </c>
      <c r="J39">
        <v>764725.03929999995</v>
      </c>
      <c r="K39">
        <v>764724.92329999991</v>
      </c>
      <c r="M39" s="7" t="s">
        <v>119</v>
      </c>
      <c r="N39">
        <v>7665664.6644444428</v>
      </c>
      <c r="O39">
        <v>0</v>
      </c>
      <c r="P39">
        <v>689909.67760000005</v>
      </c>
      <c r="Q39">
        <v>689909.67760000005</v>
      </c>
      <c r="S39" s="70" t="s">
        <v>119</v>
      </c>
      <c r="T39" s="71">
        <f t="shared" si="0"/>
        <v>-831280.35555555485</v>
      </c>
      <c r="U39" s="71">
        <f t="shared" si="1"/>
        <v>0</v>
      </c>
      <c r="V39" s="71">
        <f t="shared" si="2"/>
        <v>-74815.361699999892</v>
      </c>
      <c r="W39" s="71">
        <f t="shared" si="3"/>
        <v>-74815.245699999854</v>
      </c>
    </row>
    <row r="40" spans="1:23" ht="15">
      <c r="A40" s="7" t="s">
        <v>207</v>
      </c>
      <c r="B40">
        <v>2237076.23</v>
      </c>
      <c r="C40">
        <v>0</v>
      </c>
      <c r="D40">
        <v>201336.93609999999</v>
      </c>
      <c r="E40">
        <v>201336.88939999999</v>
      </c>
      <c r="G40" s="7" t="s">
        <v>207</v>
      </c>
      <c r="H40">
        <v>2237076.23</v>
      </c>
      <c r="I40">
        <v>0</v>
      </c>
      <c r="J40">
        <v>201336.93609999999</v>
      </c>
      <c r="K40">
        <v>201336.88939999999</v>
      </c>
      <c r="M40" s="7" t="s">
        <v>207</v>
      </c>
      <c r="N40">
        <v>2020904.5366666664</v>
      </c>
      <c r="O40">
        <v>0</v>
      </c>
      <c r="P40">
        <v>181881.36620000002</v>
      </c>
      <c r="Q40">
        <v>181881.36620000002</v>
      </c>
      <c r="S40" s="70" t="s">
        <v>207</v>
      </c>
      <c r="T40" s="71">
        <f t="shared" si="0"/>
        <v>-216171.69333333359</v>
      </c>
      <c r="U40" s="71">
        <f t="shared" si="1"/>
        <v>0</v>
      </c>
      <c r="V40" s="71">
        <f t="shared" si="2"/>
        <v>-19455.569899999973</v>
      </c>
      <c r="W40" s="71">
        <f t="shared" si="3"/>
        <v>-19455.523199999967</v>
      </c>
    </row>
    <row r="41" spans="1:23" ht="15">
      <c r="A41" s="7" t="s">
        <v>243</v>
      </c>
      <c r="B41">
        <v>41588951.43</v>
      </c>
      <c r="C41">
        <v>0</v>
      </c>
      <c r="D41">
        <v>3743006.1402999996</v>
      </c>
      <c r="E41">
        <v>3743005.8261000002</v>
      </c>
      <c r="G41" s="7" t="s">
        <v>243</v>
      </c>
      <c r="H41">
        <v>41588951.43</v>
      </c>
      <c r="I41">
        <v>0</v>
      </c>
      <c r="J41">
        <v>3743006.1402999996</v>
      </c>
      <c r="K41">
        <v>3743005.8261000002</v>
      </c>
      <c r="M41" s="7" t="s">
        <v>243</v>
      </c>
      <c r="N41">
        <v>36463087.951111108</v>
      </c>
      <c r="O41">
        <v>0</v>
      </c>
      <c r="P41">
        <v>3281677.9411000013</v>
      </c>
      <c r="Q41">
        <v>3281677.9411000013</v>
      </c>
      <c r="S41" s="70" t="s">
        <v>243</v>
      </c>
      <c r="T41" s="71">
        <f t="shared" si="0"/>
        <v>-5125863.4788888916</v>
      </c>
      <c r="U41" s="71">
        <f t="shared" si="1"/>
        <v>0</v>
      </c>
      <c r="V41" s="71">
        <f t="shared" si="2"/>
        <v>-461328.19919999829</v>
      </c>
      <c r="W41" s="71">
        <f t="shared" si="3"/>
        <v>-461327.88499999885</v>
      </c>
    </row>
    <row r="42" spans="1:23" ht="15">
      <c r="A42" s="7" t="s">
        <v>293</v>
      </c>
      <c r="B42">
        <v>14976428.77</v>
      </c>
      <c r="C42">
        <v>0</v>
      </c>
      <c r="D42">
        <v>1347878.7315</v>
      </c>
      <c r="E42">
        <v>1347878.4256</v>
      </c>
      <c r="G42" s="7" t="s">
        <v>293</v>
      </c>
      <c r="H42">
        <v>14976428.77</v>
      </c>
      <c r="I42">
        <v>0</v>
      </c>
      <c r="J42">
        <v>1347878.7315</v>
      </c>
      <c r="K42">
        <v>1347878.4256</v>
      </c>
      <c r="M42" s="7" t="s">
        <v>293</v>
      </c>
      <c r="N42">
        <v>14290211.277777782</v>
      </c>
      <c r="O42">
        <v>0</v>
      </c>
      <c r="P42">
        <v>1286118.7641000003</v>
      </c>
      <c r="Q42">
        <v>1286118.7641000003</v>
      </c>
      <c r="S42" s="70" t="s">
        <v>293</v>
      </c>
      <c r="T42" s="71">
        <f t="shared" si="0"/>
        <v>-686217.49222221784</v>
      </c>
      <c r="U42" s="71">
        <f t="shared" si="1"/>
        <v>0</v>
      </c>
      <c r="V42" s="71">
        <f t="shared" si="2"/>
        <v>-61759.967399999732</v>
      </c>
      <c r="W42" s="71">
        <f t="shared" si="3"/>
        <v>-61759.661499999696</v>
      </c>
    </row>
    <row r="43" spans="1:23" ht="15">
      <c r="A43" s="7" t="s">
        <v>200</v>
      </c>
      <c r="B43">
        <v>7094327.8099999987</v>
      </c>
      <c r="C43">
        <v>0</v>
      </c>
      <c r="D43">
        <v>638489.66819999996</v>
      </c>
      <c r="E43">
        <v>638489.54759999993</v>
      </c>
      <c r="G43" s="7" t="s">
        <v>200</v>
      </c>
      <c r="H43">
        <v>7094327.8099999987</v>
      </c>
      <c r="I43">
        <v>0</v>
      </c>
      <c r="J43">
        <v>638489.66819999996</v>
      </c>
      <c r="K43">
        <v>638489.54759999993</v>
      </c>
      <c r="M43" s="7" t="s">
        <v>200</v>
      </c>
      <c r="N43">
        <v>6712028.0666666646</v>
      </c>
      <c r="O43">
        <v>0</v>
      </c>
      <c r="P43">
        <v>604082.55839999998</v>
      </c>
      <c r="Q43">
        <v>604082.55839999998</v>
      </c>
      <c r="S43" s="70" t="s">
        <v>200</v>
      </c>
      <c r="T43" s="71">
        <f t="shared" si="0"/>
        <v>-382299.7433333341</v>
      </c>
      <c r="U43" s="71">
        <f t="shared" si="1"/>
        <v>0</v>
      </c>
      <c r="V43" s="71">
        <f t="shared" si="2"/>
        <v>-34407.109799999977</v>
      </c>
      <c r="W43" s="71">
        <f t="shared" si="3"/>
        <v>-34406.989199999953</v>
      </c>
    </row>
    <row r="44" spans="1:23" ht="15">
      <c r="A44" s="7" t="s">
        <v>9</v>
      </c>
      <c r="B44">
        <v>5882003.9499999993</v>
      </c>
      <c r="C44">
        <v>0</v>
      </c>
      <c r="D44">
        <v>529380.24439999985</v>
      </c>
      <c r="E44">
        <v>529380.21749999991</v>
      </c>
      <c r="G44" s="7" t="s">
        <v>9</v>
      </c>
      <c r="H44">
        <v>5882003.9499999993</v>
      </c>
      <c r="I44">
        <v>0</v>
      </c>
      <c r="J44">
        <v>529380.24439999985</v>
      </c>
      <c r="K44">
        <v>529380.21749999991</v>
      </c>
      <c r="M44" s="7" t="s">
        <v>296</v>
      </c>
      <c r="N44">
        <v>5593907.0133333309</v>
      </c>
      <c r="O44">
        <v>0</v>
      </c>
      <c r="P44">
        <v>503451.59330000007</v>
      </c>
      <c r="Q44">
        <v>503451.59330000007</v>
      </c>
      <c r="S44" s="70" t="s">
        <v>296</v>
      </c>
      <c r="T44" s="71">
        <f t="shared" si="0"/>
        <v>-288096.93666666839</v>
      </c>
      <c r="U44" s="71">
        <f t="shared" si="1"/>
        <v>0</v>
      </c>
      <c r="V44" s="71">
        <f t="shared" si="2"/>
        <v>-25928.651099999784</v>
      </c>
      <c r="W44" s="71">
        <f t="shared" si="3"/>
        <v>-25928.624199999846</v>
      </c>
    </row>
    <row r="45" spans="1:23" ht="15">
      <c r="A45" s="7" t="s">
        <v>205</v>
      </c>
      <c r="B45">
        <v>4702196.6599999992</v>
      </c>
      <c r="C45">
        <v>0</v>
      </c>
      <c r="D45">
        <v>423197.63979999989</v>
      </c>
      <c r="E45">
        <v>423197.57129999995</v>
      </c>
      <c r="G45" s="7" t="s">
        <v>205</v>
      </c>
      <c r="H45">
        <v>4702196.6599999992</v>
      </c>
      <c r="I45">
        <v>0</v>
      </c>
      <c r="J45">
        <v>423197.63979999989</v>
      </c>
      <c r="K45">
        <v>423197.57129999995</v>
      </c>
      <c r="M45" s="7" t="s">
        <v>205</v>
      </c>
      <c r="N45">
        <v>4395061.2822222207</v>
      </c>
      <c r="O45">
        <v>0</v>
      </c>
      <c r="P45">
        <v>395555.39850000001</v>
      </c>
      <c r="Q45">
        <v>395555.39850000001</v>
      </c>
      <c r="S45" s="70" t="s">
        <v>205</v>
      </c>
      <c r="T45" s="71">
        <f t="shared" si="0"/>
        <v>-307135.37777777854</v>
      </c>
      <c r="U45" s="71">
        <f t="shared" si="1"/>
        <v>0</v>
      </c>
      <c r="V45" s="71">
        <f t="shared" si="2"/>
        <v>-27642.241299999878</v>
      </c>
      <c r="W45" s="71">
        <f t="shared" si="3"/>
        <v>-27642.172799999942</v>
      </c>
    </row>
    <row r="46" spans="1:23" ht="15">
      <c r="A46" s="7" t="s">
        <v>299</v>
      </c>
      <c r="B46">
        <v>3091431.5100000002</v>
      </c>
      <c r="C46">
        <v>0</v>
      </c>
      <c r="D46">
        <v>278228.89730000001</v>
      </c>
      <c r="E46">
        <v>278228.81570000004</v>
      </c>
      <c r="G46" s="7" t="s">
        <v>299</v>
      </c>
      <c r="H46">
        <v>3091431.5100000002</v>
      </c>
      <c r="I46">
        <v>0</v>
      </c>
      <c r="J46">
        <v>278228.89730000001</v>
      </c>
      <c r="K46">
        <v>278228.81570000004</v>
      </c>
      <c r="M46" s="7" t="s">
        <v>299</v>
      </c>
      <c r="N46">
        <v>2961349.1022222228</v>
      </c>
      <c r="O46">
        <v>0</v>
      </c>
      <c r="P46">
        <v>266521.31419999996</v>
      </c>
      <c r="Q46">
        <v>266521.31419999996</v>
      </c>
      <c r="S46" s="70" t="s">
        <v>299</v>
      </c>
      <c r="T46" s="71">
        <f t="shared" si="0"/>
        <v>-130082.40777777741</v>
      </c>
      <c r="U46" s="71">
        <f t="shared" si="1"/>
        <v>0</v>
      </c>
      <c r="V46" s="71">
        <f t="shared" si="2"/>
        <v>-11707.583100000047</v>
      </c>
      <c r="W46" s="71">
        <f t="shared" si="3"/>
        <v>-11707.501500000071</v>
      </c>
    </row>
    <row r="47" spans="1:23" ht="15">
      <c r="A47" s="7" t="s">
        <v>199</v>
      </c>
      <c r="B47">
        <v>8336089.0599999987</v>
      </c>
      <c r="C47">
        <v>0</v>
      </c>
      <c r="D47">
        <v>750248.11439999961</v>
      </c>
      <c r="E47">
        <v>750248.01039999968</v>
      </c>
      <c r="G47" s="7" t="s">
        <v>199</v>
      </c>
      <c r="H47">
        <v>8336089.0599999987</v>
      </c>
      <c r="I47">
        <v>0</v>
      </c>
      <c r="J47">
        <v>750248.11439999961</v>
      </c>
      <c r="K47">
        <v>750248.01039999968</v>
      </c>
      <c r="M47" s="7" t="s">
        <v>199</v>
      </c>
      <c r="N47">
        <v>7968508.1755555524</v>
      </c>
      <c r="O47">
        <v>0</v>
      </c>
      <c r="P47">
        <v>717165.38959999988</v>
      </c>
      <c r="Q47">
        <v>717165.38959999988</v>
      </c>
      <c r="S47" s="70" t="s">
        <v>199</v>
      </c>
      <c r="T47" s="71">
        <f t="shared" si="0"/>
        <v>-367580.8844444463</v>
      </c>
      <c r="U47" s="71">
        <f t="shared" si="1"/>
        <v>0</v>
      </c>
      <c r="V47" s="71">
        <f t="shared" si="2"/>
        <v>-33082.724799999734</v>
      </c>
      <c r="W47" s="71">
        <f t="shared" si="3"/>
        <v>-33082.620799999801</v>
      </c>
    </row>
    <row r="48" spans="1:23" ht="15">
      <c r="A48" s="7" t="s">
        <v>1898</v>
      </c>
      <c r="B48">
        <v>372384664.08999991</v>
      </c>
      <c r="C48">
        <v>0</v>
      </c>
      <c r="D48">
        <v>33514624.237599988</v>
      </c>
      <c r="E48">
        <v>33514618.551299993</v>
      </c>
    </row>
    <row r="49" spans="8:23" ht="15.75" thickBot="1">
      <c r="H49" s="57">
        <f>SUM(H4:H47)</f>
        <v>372384664.08999991</v>
      </c>
      <c r="I49" s="57"/>
      <c r="J49" s="57">
        <f>SUM(J4:J47)</f>
        <v>33514624.237599988</v>
      </c>
      <c r="K49" s="57">
        <f>SUM(K4:K47)</f>
        <v>33514618.551299993</v>
      </c>
      <c r="L49" s="57"/>
      <c r="M49" s="57"/>
      <c r="N49" s="57">
        <f>SUM(N4:N47)</f>
        <v>349859614.34888881</v>
      </c>
      <c r="O49" s="57"/>
      <c r="P49" s="57">
        <f>SUM(P4:P47)</f>
        <v>31487364.435999997</v>
      </c>
      <c r="Q49" s="57">
        <f>SUM(Q4:Q47)</f>
        <v>31487364.435999997</v>
      </c>
      <c r="T49" s="59">
        <f>SUM(T4:T47)</f>
        <v>-22525049.74111107</v>
      </c>
      <c r="U49" s="59">
        <f>SUM(U4:U47)</f>
        <v>0</v>
      </c>
      <c r="V49" s="59">
        <f>SUM(V4:V47)</f>
        <v>-2027259.8015999945</v>
      </c>
      <c r="W49" s="59">
        <f>SUM(W4:W47)</f>
        <v>-2027254.1152999946</v>
      </c>
    </row>
    <row r="50" spans="8:23" ht="15.75" thickTop="1"/>
  </sheetData>
  <mergeCells count="3">
    <mergeCell ref="G2:K2"/>
    <mergeCell ref="M2:Q2"/>
    <mergeCell ref="S2:W2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6" workbookViewId="0">
      <selection activeCell="B45" sqref="B45"/>
    </sheetView>
  </sheetViews>
  <sheetFormatPr defaultRowHeight="14.25"/>
  <cols>
    <col min="1" max="1" width="28.375" bestFit="1" customWidth="1"/>
    <col min="2" max="2" width="22.625" bestFit="1" customWidth="1"/>
    <col min="3" max="4" width="14.125" bestFit="1" customWidth="1"/>
    <col min="8" max="8" width="12.625" bestFit="1" customWidth="1"/>
  </cols>
  <sheetData>
    <row r="1" spans="1:8" ht="15">
      <c r="A1" s="73" t="s">
        <v>187</v>
      </c>
      <c r="B1" s="73" t="s">
        <v>227</v>
      </c>
      <c r="C1" s="73" t="s">
        <v>228</v>
      </c>
      <c r="D1" s="73" t="s">
        <v>179</v>
      </c>
    </row>
    <row r="2" spans="1:8" ht="15">
      <c r="A2" s="72" t="s">
        <v>1922</v>
      </c>
      <c r="B2" s="74">
        <v>-22957</v>
      </c>
      <c r="C2" s="74">
        <v>-2066</v>
      </c>
      <c r="D2" s="74">
        <v>-2066</v>
      </c>
      <c r="F2" s="68" t="s">
        <v>236</v>
      </c>
      <c r="H2" s="74">
        <v>79290</v>
      </c>
    </row>
    <row r="3" spans="1:8" ht="15">
      <c r="A3" s="72" t="s">
        <v>1923</v>
      </c>
      <c r="B3" s="74">
        <v>-1474275</v>
      </c>
      <c r="C3" s="74">
        <v>-132684</v>
      </c>
      <c r="D3" s="74">
        <v>-132684</v>
      </c>
      <c r="F3" s="68" t="s">
        <v>239</v>
      </c>
      <c r="H3" s="74">
        <v>122694</v>
      </c>
    </row>
    <row r="4" spans="1:8" ht="15">
      <c r="A4" s="72" t="s">
        <v>1924</v>
      </c>
      <c r="B4" s="74">
        <v>-909094</v>
      </c>
      <c r="C4" s="74">
        <v>-81819</v>
      </c>
      <c r="D4" s="74">
        <v>-81819</v>
      </c>
      <c r="F4" s="68" t="s">
        <v>232</v>
      </c>
      <c r="H4" s="74">
        <v>2066</v>
      </c>
    </row>
    <row r="5" spans="1:8" ht="15">
      <c r="A5" s="72" t="s">
        <v>1925</v>
      </c>
      <c r="B5" s="74">
        <v>-1363263</v>
      </c>
      <c r="C5" s="74">
        <v>-122694</v>
      </c>
      <c r="D5" s="74">
        <v>-122694</v>
      </c>
      <c r="F5" s="68" t="s">
        <v>254</v>
      </c>
      <c r="H5" s="74">
        <v>99134</v>
      </c>
    </row>
    <row r="6" spans="1:8" ht="15">
      <c r="A6" s="72" t="s">
        <v>1926</v>
      </c>
      <c r="B6" s="74">
        <v>-881007</v>
      </c>
      <c r="C6" s="74">
        <v>-79290</v>
      </c>
      <c r="D6" s="74">
        <v>-79290</v>
      </c>
      <c r="F6" s="68" t="s">
        <v>1482</v>
      </c>
      <c r="H6" s="74">
        <v>52865</v>
      </c>
    </row>
    <row r="7" spans="1:8" ht="15">
      <c r="A7" s="72" t="s">
        <v>1927</v>
      </c>
      <c r="B7" s="74">
        <v>-1101490</v>
      </c>
      <c r="C7" s="74">
        <v>-99134</v>
      </c>
      <c r="D7" s="74">
        <v>-99134</v>
      </c>
      <c r="F7" s="68" t="s">
        <v>238</v>
      </c>
      <c r="H7" s="74">
        <v>132684</v>
      </c>
    </row>
    <row r="8" spans="1:8" ht="15">
      <c r="A8" s="72" t="s">
        <v>1928</v>
      </c>
      <c r="B8" s="74">
        <v>-539154</v>
      </c>
      <c r="C8" s="74">
        <v>-48524</v>
      </c>
      <c r="D8" s="74">
        <v>-48524</v>
      </c>
      <c r="F8" s="68" t="s">
        <v>242</v>
      </c>
      <c r="H8" s="74">
        <v>24548</v>
      </c>
    </row>
    <row r="9" spans="1:8" ht="15">
      <c r="A9" s="72" t="s">
        <v>1929</v>
      </c>
      <c r="B9" s="74">
        <v>-1189386</v>
      </c>
      <c r="C9" s="74">
        <v>-107046</v>
      </c>
      <c r="D9" s="74">
        <v>-107046</v>
      </c>
      <c r="F9" s="68" t="s">
        <v>1475</v>
      </c>
      <c r="H9" s="74">
        <v>9358</v>
      </c>
    </row>
    <row r="10" spans="1:8" ht="15">
      <c r="A10" s="72" t="s">
        <v>1930</v>
      </c>
      <c r="B10" s="74">
        <v>8233059</v>
      </c>
      <c r="C10" s="74">
        <v>740976</v>
      </c>
      <c r="D10" s="74">
        <v>740976</v>
      </c>
      <c r="F10" s="68" t="s">
        <v>241</v>
      </c>
      <c r="H10" s="74">
        <v>81819</v>
      </c>
    </row>
    <row r="11" spans="1:8" ht="15">
      <c r="A11" s="72" t="s">
        <v>1931</v>
      </c>
      <c r="B11" s="74">
        <v>-272755</v>
      </c>
      <c r="C11" s="74">
        <v>-24548</v>
      </c>
      <c r="D11" s="74">
        <v>-24548</v>
      </c>
      <c r="F11" s="68" t="s">
        <v>212</v>
      </c>
      <c r="H11" s="74">
        <v>48524</v>
      </c>
    </row>
    <row r="12" spans="1:8" ht="15">
      <c r="A12" s="72" t="s">
        <v>1932</v>
      </c>
      <c r="B12" s="74">
        <v>-103977</v>
      </c>
      <c r="C12" s="74">
        <v>-9358</v>
      </c>
      <c r="D12" s="74">
        <v>-9358</v>
      </c>
      <c r="F12" s="68" t="s">
        <v>208</v>
      </c>
      <c r="H12" s="74">
        <v>-740976</v>
      </c>
    </row>
    <row r="13" spans="1:8" ht="15">
      <c r="A13" s="72" t="s">
        <v>1933</v>
      </c>
      <c r="B13" s="74">
        <v>-271126</v>
      </c>
      <c r="C13" s="74">
        <v>-24401</v>
      </c>
      <c r="D13" s="74">
        <v>-24401</v>
      </c>
      <c r="F13" s="68" t="s">
        <v>195</v>
      </c>
      <c r="H13" s="74">
        <v>107046</v>
      </c>
    </row>
    <row r="14" spans="1:8" ht="15">
      <c r="A14" s="72" t="s">
        <v>1934</v>
      </c>
      <c r="B14" s="74">
        <v>-843637</v>
      </c>
      <c r="C14" s="74">
        <v>-75927</v>
      </c>
      <c r="D14" s="74">
        <v>-75927</v>
      </c>
      <c r="F14" s="68" t="s">
        <v>55</v>
      </c>
      <c r="H14" s="74">
        <v>25929</v>
      </c>
    </row>
    <row r="15" spans="1:8" ht="15">
      <c r="A15" s="72" t="s">
        <v>1935</v>
      </c>
      <c r="B15" s="74">
        <v>-359160</v>
      </c>
      <c r="C15" s="74">
        <v>-32325</v>
      </c>
      <c r="D15" s="74">
        <v>-32325</v>
      </c>
      <c r="F15" s="68" t="s">
        <v>1967</v>
      </c>
      <c r="H15" s="74">
        <v>461328</v>
      </c>
    </row>
    <row r="16" spans="1:8" ht="15">
      <c r="A16" s="72" t="s">
        <v>1936</v>
      </c>
      <c r="B16" s="74">
        <v>-96244</v>
      </c>
      <c r="C16" s="74">
        <v>-8662</v>
      </c>
      <c r="D16" s="74">
        <v>-8662</v>
      </c>
      <c r="F16" s="68" t="s">
        <v>65</v>
      </c>
      <c r="H16" s="74">
        <v>624697</v>
      </c>
    </row>
    <row r="17" spans="1:8" ht="15">
      <c r="A17" s="72" t="s">
        <v>1937</v>
      </c>
      <c r="B17" s="74">
        <v>-587387</v>
      </c>
      <c r="C17" s="74">
        <v>-52865</v>
      </c>
      <c r="D17" s="74">
        <v>-52865</v>
      </c>
      <c r="F17" s="68" t="s">
        <v>211</v>
      </c>
      <c r="H17" s="74">
        <v>75927</v>
      </c>
    </row>
    <row r="18" spans="1:8" ht="15">
      <c r="A18" s="72" t="s">
        <v>1938</v>
      </c>
      <c r="B18" s="74">
        <v>-163448</v>
      </c>
      <c r="C18" s="74">
        <v>-14710</v>
      </c>
      <c r="D18" s="74">
        <v>-14710</v>
      </c>
      <c r="F18" s="68" t="s">
        <v>160</v>
      </c>
      <c r="H18" s="74">
        <v>32325</v>
      </c>
    </row>
    <row r="19" spans="1:8" ht="15">
      <c r="A19" s="72" t="s">
        <v>1939</v>
      </c>
      <c r="B19" s="74">
        <v>-820612</v>
      </c>
      <c r="C19" s="74">
        <v>-73855</v>
      </c>
      <c r="D19" s="74">
        <v>-73855</v>
      </c>
      <c r="F19" s="68" t="s">
        <v>123</v>
      </c>
      <c r="H19" s="74">
        <v>8662</v>
      </c>
    </row>
    <row r="20" spans="1:8" ht="15">
      <c r="A20" s="72" t="s">
        <v>1940</v>
      </c>
      <c r="B20" s="74">
        <v>-291048</v>
      </c>
      <c r="C20" s="74">
        <v>-26194</v>
      </c>
      <c r="D20" s="74">
        <v>-26194</v>
      </c>
      <c r="F20" s="68" t="s">
        <v>131</v>
      </c>
      <c r="H20" s="74">
        <v>17125</v>
      </c>
    </row>
    <row r="21" spans="1:8" ht="15">
      <c r="A21" s="72" t="s">
        <v>1941</v>
      </c>
      <c r="B21" s="74">
        <v>-282854</v>
      </c>
      <c r="C21" s="74">
        <v>-25457</v>
      </c>
      <c r="D21" s="74">
        <v>-25457</v>
      </c>
      <c r="F21" s="68" t="s">
        <v>209</v>
      </c>
      <c r="H21" s="74">
        <v>63139</v>
      </c>
    </row>
    <row r="22" spans="1:8" ht="15">
      <c r="A22" s="72" t="s">
        <v>1942</v>
      </c>
      <c r="B22" s="74">
        <v>-366369</v>
      </c>
      <c r="C22" s="74">
        <v>-32973</v>
      </c>
      <c r="D22" s="74">
        <v>-32973</v>
      </c>
      <c r="F22" s="68" t="s">
        <v>196</v>
      </c>
      <c r="H22" s="74">
        <v>103745</v>
      </c>
    </row>
    <row r="23" spans="1:8" ht="15">
      <c r="A23" s="72" t="s">
        <v>1943</v>
      </c>
      <c r="B23" s="74">
        <v>-190279</v>
      </c>
      <c r="C23" s="74">
        <v>-17125</v>
      </c>
      <c r="D23" s="74">
        <v>-17125</v>
      </c>
      <c r="F23" s="76" t="s">
        <v>246</v>
      </c>
      <c r="H23" s="74">
        <v>32973</v>
      </c>
    </row>
    <row r="24" spans="1:8" ht="15">
      <c r="A24" s="72" t="s">
        <v>1944</v>
      </c>
      <c r="B24" s="74">
        <v>-237982</v>
      </c>
      <c r="C24" s="74">
        <v>-21418</v>
      </c>
      <c r="D24" s="74">
        <v>-21418</v>
      </c>
      <c r="F24" s="68" t="s">
        <v>194</v>
      </c>
      <c r="H24" s="74">
        <v>25457</v>
      </c>
    </row>
    <row r="25" spans="1:8" ht="15">
      <c r="A25" s="72" t="s">
        <v>1945</v>
      </c>
      <c r="B25" s="74">
        <v>-701535</v>
      </c>
      <c r="C25" s="74">
        <v>-63139</v>
      </c>
      <c r="D25" s="74">
        <v>-63139</v>
      </c>
      <c r="F25" s="68" t="s">
        <v>273</v>
      </c>
      <c r="H25" s="74">
        <v>24401</v>
      </c>
    </row>
    <row r="26" spans="1:8" ht="15">
      <c r="A26" s="72" t="s">
        <v>1946</v>
      </c>
      <c r="B26" s="74">
        <v>-53792</v>
      </c>
      <c r="C26" s="74">
        <v>-4841</v>
      </c>
      <c r="D26" s="74">
        <v>-4841</v>
      </c>
      <c r="F26" s="68" t="s">
        <v>69</v>
      </c>
      <c r="H26" s="74">
        <v>14595</v>
      </c>
    </row>
    <row r="27" spans="1:8" ht="15">
      <c r="A27" s="72" t="s">
        <v>1947</v>
      </c>
      <c r="B27" s="74">
        <v>-6941084</v>
      </c>
      <c r="C27" s="74">
        <v>-624697</v>
      </c>
      <c r="D27" s="74">
        <v>-624697</v>
      </c>
      <c r="F27" s="68" t="s">
        <v>276</v>
      </c>
      <c r="H27" s="74">
        <v>11492</v>
      </c>
    </row>
    <row r="28" spans="1:8" ht="15">
      <c r="A28" s="72" t="s">
        <v>1948</v>
      </c>
      <c r="B28" s="74">
        <v>-177414</v>
      </c>
      <c r="C28" s="74">
        <v>-15967</v>
      </c>
      <c r="D28" s="74">
        <v>-15967</v>
      </c>
      <c r="F28" s="68" t="s">
        <v>278</v>
      </c>
      <c r="H28" s="74">
        <v>34407</v>
      </c>
    </row>
    <row r="29" spans="1:8" ht="15">
      <c r="A29" s="72" t="s">
        <v>1949</v>
      </c>
      <c r="B29" s="74">
        <v>21055</v>
      </c>
      <c r="C29" s="74">
        <v>1895</v>
      </c>
      <c r="D29" s="74">
        <v>1895</v>
      </c>
      <c r="F29" s="68" t="s">
        <v>201</v>
      </c>
      <c r="H29" s="74">
        <v>74815</v>
      </c>
    </row>
    <row r="30" spans="1:8" ht="15">
      <c r="A30" s="72" t="s">
        <v>1950</v>
      </c>
      <c r="B30" s="74">
        <v>-119098</v>
      </c>
      <c r="C30" s="74">
        <v>-10719</v>
      </c>
      <c r="D30" s="74">
        <v>-10719</v>
      </c>
      <c r="F30" s="68" t="s">
        <v>281</v>
      </c>
      <c r="H30" s="74">
        <v>14710</v>
      </c>
    </row>
    <row r="31" spans="1:8" ht="15">
      <c r="A31" s="72" t="s">
        <v>1951</v>
      </c>
      <c r="B31" s="74">
        <v>-1152714</v>
      </c>
      <c r="C31" s="74">
        <v>-103745</v>
      </c>
      <c r="D31" s="74">
        <v>-103745</v>
      </c>
      <c r="F31" s="76" t="s">
        <v>198</v>
      </c>
      <c r="H31" s="74">
        <v>33083</v>
      </c>
    </row>
    <row r="32" spans="1:8" ht="15">
      <c r="A32" s="72" t="s">
        <v>1952</v>
      </c>
      <c r="B32" s="74">
        <v>-127693</v>
      </c>
      <c r="C32" s="74">
        <v>-11492</v>
      </c>
      <c r="D32" s="74">
        <v>-11492</v>
      </c>
      <c r="F32" s="75" t="s">
        <v>45</v>
      </c>
      <c r="H32" s="74">
        <v>15967</v>
      </c>
    </row>
    <row r="33" spans="1:8" ht="15">
      <c r="A33" s="72" t="s">
        <v>1953</v>
      </c>
      <c r="B33" s="74">
        <v>-365892</v>
      </c>
      <c r="C33" s="74">
        <v>-32930</v>
      </c>
      <c r="D33" s="74">
        <v>-32930</v>
      </c>
      <c r="F33" s="75" t="s">
        <v>197</v>
      </c>
      <c r="H33" s="74">
        <v>61760</v>
      </c>
    </row>
    <row r="34" spans="1:8" ht="15">
      <c r="A34" s="72" t="s">
        <v>1954</v>
      </c>
      <c r="B34" s="74">
        <v>-162162</v>
      </c>
      <c r="C34" s="74">
        <v>-14595</v>
      </c>
      <c r="D34" s="74">
        <v>-14595</v>
      </c>
      <c r="F34" s="68" t="s">
        <v>202</v>
      </c>
      <c r="H34" s="74">
        <v>73855</v>
      </c>
    </row>
    <row r="35" spans="1:8" ht="15">
      <c r="A35" s="72" t="s">
        <v>1955</v>
      </c>
      <c r="B35" s="74">
        <v>-188948</v>
      </c>
      <c r="C35" s="74">
        <v>-17005</v>
      </c>
      <c r="D35" s="74">
        <v>-17005</v>
      </c>
      <c r="F35" s="68" t="s">
        <v>115</v>
      </c>
      <c r="H35" s="74">
        <v>4841</v>
      </c>
    </row>
    <row r="36" spans="1:8" ht="15">
      <c r="A36" s="72" t="s">
        <v>1956</v>
      </c>
      <c r="B36" s="74">
        <v>-86598</v>
      </c>
      <c r="C36" s="74">
        <v>-7794</v>
      </c>
      <c r="D36" s="74">
        <v>-7794</v>
      </c>
      <c r="F36" s="68" t="s">
        <v>1513</v>
      </c>
      <c r="H36" s="74">
        <v>32930</v>
      </c>
    </row>
    <row r="37" spans="1:8" ht="15">
      <c r="A37" s="72" t="s">
        <v>1957</v>
      </c>
      <c r="B37" s="74">
        <v>-831280</v>
      </c>
      <c r="C37" s="74">
        <v>-74815</v>
      </c>
      <c r="D37" s="74">
        <v>-74815</v>
      </c>
      <c r="F37" s="77" t="s">
        <v>156</v>
      </c>
      <c r="H37" s="74">
        <v>21418</v>
      </c>
    </row>
    <row r="38" spans="1:8" ht="15">
      <c r="A38" s="72" t="s">
        <v>1958</v>
      </c>
      <c r="B38" s="74">
        <v>-216172</v>
      </c>
      <c r="C38" s="74">
        <v>-19456</v>
      </c>
      <c r="D38" s="74">
        <v>-19456</v>
      </c>
      <c r="F38" s="68" t="s">
        <v>119</v>
      </c>
      <c r="H38" s="74">
        <v>-1895</v>
      </c>
    </row>
    <row r="39" spans="1:8" ht="15">
      <c r="A39" s="72" t="s">
        <v>1959</v>
      </c>
      <c r="B39" s="74">
        <v>-5125863</v>
      </c>
      <c r="C39" s="74">
        <v>-461328</v>
      </c>
      <c r="D39" s="74">
        <v>-461328</v>
      </c>
      <c r="F39" s="68" t="s">
        <v>1966</v>
      </c>
      <c r="H39" s="74">
        <v>7794</v>
      </c>
    </row>
    <row r="40" spans="1:8" ht="15">
      <c r="A40" s="72" t="s">
        <v>1960</v>
      </c>
      <c r="B40" s="74">
        <v>-686217</v>
      </c>
      <c r="C40" s="74">
        <v>-61760</v>
      </c>
      <c r="D40" s="74">
        <v>-61760</v>
      </c>
      <c r="F40" s="68" t="s">
        <v>293</v>
      </c>
      <c r="H40" s="74">
        <v>26194</v>
      </c>
    </row>
    <row r="41" spans="1:8" ht="15">
      <c r="A41" s="72" t="s">
        <v>1961</v>
      </c>
      <c r="B41" s="74">
        <v>-382300</v>
      </c>
      <c r="C41" s="74">
        <v>-34407</v>
      </c>
      <c r="D41" s="74">
        <v>-34407</v>
      </c>
      <c r="F41" s="68" t="s">
        <v>200</v>
      </c>
      <c r="H41" s="74">
        <v>10719</v>
      </c>
    </row>
    <row r="42" spans="1:8" ht="15">
      <c r="A42" s="72" t="s">
        <v>1962</v>
      </c>
      <c r="B42" s="74">
        <v>-288097</v>
      </c>
      <c r="C42" s="74">
        <v>-25929</v>
      </c>
      <c r="D42" s="74">
        <v>-25929</v>
      </c>
      <c r="F42" s="68" t="s">
        <v>296</v>
      </c>
      <c r="H42" s="74">
        <v>27642</v>
      </c>
    </row>
    <row r="43" spans="1:8" ht="15">
      <c r="A43" s="72" t="s">
        <v>1963</v>
      </c>
      <c r="B43" s="74">
        <v>-307135</v>
      </c>
      <c r="C43" s="74">
        <v>-27642</v>
      </c>
      <c r="D43" s="74">
        <v>-27642</v>
      </c>
      <c r="F43" s="76" t="s">
        <v>1613</v>
      </c>
      <c r="H43" s="74">
        <v>17005</v>
      </c>
    </row>
    <row r="44" spans="1:8" ht="15">
      <c r="A44" s="72" t="s">
        <v>1964</v>
      </c>
      <c r="B44" s="74">
        <v>-130082</v>
      </c>
      <c r="C44" s="74">
        <v>-11708</v>
      </c>
      <c r="D44" s="74">
        <v>-11708</v>
      </c>
      <c r="F44" s="68" t="s">
        <v>299</v>
      </c>
      <c r="H44" s="74">
        <v>11708</v>
      </c>
    </row>
    <row r="45" spans="1:8" ht="15">
      <c r="A45" s="72" t="s">
        <v>1965</v>
      </c>
      <c r="B45" s="74">
        <v>-367581</v>
      </c>
      <c r="C45" s="74">
        <v>-33083</v>
      </c>
      <c r="D45" s="74">
        <v>-33083</v>
      </c>
      <c r="F45" s="68" t="s">
        <v>199</v>
      </c>
      <c r="H45" s="74">
        <v>19456</v>
      </c>
    </row>
    <row r="46" spans="1:8" ht="15">
      <c r="A46" s="73" t="s">
        <v>1898</v>
      </c>
      <c r="B46" s="74">
        <f>SUM(B2:B45)</f>
        <v>-22525047</v>
      </c>
      <c r="C46" s="74">
        <f t="shared" ref="C46:D46" si="0">SUM(C2:C45)</f>
        <v>-2027256</v>
      </c>
      <c r="D46" s="74">
        <f t="shared" si="0"/>
        <v>-2027256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537"/>
  <sheetViews>
    <sheetView workbookViewId="0">
      <selection activeCell="A139" sqref="A139"/>
    </sheetView>
  </sheetViews>
  <sheetFormatPr defaultRowHeight="14.25"/>
  <cols>
    <col min="1" max="1" width="10.375" bestFit="1" customWidth="1"/>
    <col min="2" max="2" width="19.375" bestFit="1" customWidth="1"/>
    <col min="3" max="3" width="19.75" bestFit="1" customWidth="1"/>
    <col min="4" max="4" width="8.375" bestFit="1" customWidth="1"/>
    <col min="8" max="8" width="15.875" customWidth="1"/>
    <col min="10" max="10" width="15.125" customWidth="1"/>
    <col min="11" max="11" width="8.875" customWidth="1"/>
    <col min="12" max="12" width="12" customWidth="1"/>
    <col min="13" max="13" width="12.75" customWidth="1"/>
    <col min="15" max="15" width="9.75" bestFit="1" customWidth="1"/>
  </cols>
  <sheetData>
    <row r="1" spans="1:15" ht="15">
      <c r="A1" t="s">
        <v>1909</v>
      </c>
      <c r="B1" t="s">
        <v>305</v>
      </c>
      <c r="C1" t="s">
        <v>187</v>
      </c>
      <c r="D1" t="s">
        <v>186</v>
      </c>
      <c r="E1" t="s">
        <v>185</v>
      </c>
      <c r="F1" t="s">
        <v>184</v>
      </c>
      <c r="G1" t="s">
        <v>183</v>
      </c>
      <c r="H1" t="s">
        <v>182</v>
      </c>
      <c r="I1" t="s">
        <v>181</v>
      </c>
      <c r="J1" t="s">
        <v>180</v>
      </c>
      <c r="K1" t="s">
        <v>177</v>
      </c>
      <c r="L1" t="s">
        <v>179</v>
      </c>
      <c r="M1" t="s">
        <v>178</v>
      </c>
    </row>
    <row r="2" spans="1:15" ht="15" hidden="1">
      <c r="A2" s="4">
        <v>45017</v>
      </c>
      <c r="B2" t="s">
        <v>947</v>
      </c>
      <c r="C2" s="7" t="s">
        <v>242</v>
      </c>
      <c r="D2" t="str">
        <f>VLOOKUP(C2,'PIVOT SOLAR GSTR-1'!A4:A47,1,)</f>
        <v>COIMBATORE/METRO</v>
      </c>
      <c r="H2" t="s">
        <v>249</v>
      </c>
      <c r="J2">
        <v>1502663.1500000004</v>
      </c>
      <c r="K2">
        <v>0</v>
      </c>
      <c r="L2">
        <f>J2*9%</f>
        <v>135239.68350000004</v>
      </c>
      <c r="M2">
        <f>J2*9%</f>
        <v>135239.68350000004</v>
      </c>
    </row>
    <row r="3" spans="1:15" ht="15" hidden="1">
      <c r="A3" s="4">
        <v>45017</v>
      </c>
      <c r="B3" t="s">
        <v>947</v>
      </c>
      <c r="C3" s="7" t="s">
        <v>240</v>
      </c>
      <c r="D3" t="str">
        <f>VLOOKUP(C3,'PIVOT SOLAR GSTR-1'!$A$5:$A$48,1,)</f>
        <v>COIMBATORE NORTH</v>
      </c>
      <c r="H3" t="s">
        <v>250</v>
      </c>
      <c r="J3">
        <v>782644.94</v>
      </c>
      <c r="K3">
        <v>0</v>
      </c>
      <c r="L3">
        <f t="shared" ref="L3:L66" si="0">J3*9%</f>
        <v>70438.044599999994</v>
      </c>
      <c r="M3">
        <f t="shared" ref="M3:M66" si="1">J3*9%</f>
        <v>70438.044599999994</v>
      </c>
    </row>
    <row r="4" spans="1:15" ht="15" hidden="1">
      <c r="A4" s="4">
        <v>45017</v>
      </c>
      <c r="B4" t="s">
        <v>947</v>
      </c>
      <c r="C4" s="7" t="s">
        <v>241</v>
      </c>
      <c r="D4" t="str">
        <f>VLOOKUP(C4,'PIVOT SOLAR GSTR-1'!$A$5:$A$48,1,)</f>
        <v>COIMBATORE/SOUTH</v>
      </c>
      <c r="H4" t="s">
        <v>251</v>
      </c>
      <c r="J4">
        <v>717450.31999999972</v>
      </c>
      <c r="K4">
        <v>0</v>
      </c>
      <c r="L4">
        <f t="shared" si="0"/>
        <v>64570.528799999971</v>
      </c>
      <c r="M4">
        <f t="shared" si="1"/>
        <v>64570.528799999971</v>
      </c>
    </row>
    <row r="5" spans="1:15" ht="15" hidden="1">
      <c r="A5" s="4">
        <v>45017</v>
      </c>
      <c r="B5" t="s">
        <v>947</v>
      </c>
      <c r="C5" s="7" t="s">
        <v>239</v>
      </c>
      <c r="D5" t="str">
        <f>VLOOKUP(C5,'PIVOT SOLAR GSTR-1'!$A$4:$A$48,1,)</f>
        <v>CHENGALPET</v>
      </c>
      <c r="H5" t="s">
        <v>252</v>
      </c>
      <c r="J5">
        <v>600185.929999999</v>
      </c>
      <c r="K5">
        <v>0</v>
      </c>
      <c r="L5">
        <f t="shared" si="0"/>
        <v>54016.73369999991</v>
      </c>
      <c r="M5">
        <f t="shared" si="1"/>
        <v>54016.73369999991</v>
      </c>
    </row>
    <row r="6" spans="1:15" ht="15" hidden="1">
      <c r="A6" s="4">
        <v>45017</v>
      </c>
      <c r="B6" t="s">
        <v>947</v>
      </c>
      <c r="C6" s="7" t="s">
        <v>232</v>
      </c>
      <c r="D6" t="str">
        <f>VLOOKUP(C6,'PIVOT SOLAR GSTR-1'!$A$5:$A$48,1,)</f>
        <v>CHENNAI/CENTRAL</v>
      </c>
      <c r="H6" t="s">
        <v>253</v>
      </c>
      <c r="J6">
        <v>1534791.6500000015</v>
      </c>
      <c r="K6">
        <v>0</v>
      </c>
      <c r="L6">
        <f t="shared" si="0"/>
        <v>138131.24850000013</v>
      </c>
      <c r="M6">
        <f t="shared" si="1"/>
        <v>138131.24850000013</v>
      </c>
      <c r="O6">
        <f>+J6*0.09</f>
        <v>138131.24850000013</v>
      </c>
    </row>
    <row r="7" spans="1:15" ht="15" hidden="1">
      <c r="A7" s="4">
        <v>45017</v>
      </c>
      <c r="B7" t="s">
        <v>947</v>
      </c>
      <c r="C7" s="7" t="s">
        <v>254</v>
      </c>
      <c r="D7" t="str">
        <f>VLOOKUP(C7,'PIVOT SOLAR GSTR-1'!$A$5:$A$48,1,)</f>
        <v xml:space="preserve">CHENNAI/NORTH </v>
      </c>
      <c r="H7" t="s">
        <v>255</v>
      </c>
      <c r="J7">
        <v>517703.4499999999</v>
      </c>
      <c r="K7">
        <v>0</v>
      </c>
      <c r="L7">
        <f t="shared" si="0"/>
        <v>46593.310499999992</v>
      </c>
      <c r="M7">
        <f t="shared" si="1"/>
        <v>46593.310499999992</v>
      </c>
    </row>
    <row r="8" spans="1:15" ht="15" hidden="1">
      <c r="A8" s="4">
        <v>45017</v>
      </c>
      <c r="B8" t="s">
        <v>947</v>
      </c>
      <c r="C8" s="7" t="s">
        <v>236</v>
      </c>
      <c r="D8" t="str">
        <f>VLOOKUP(C8,'PIVOT SOLAR GSTR-1'!$A$5:$A$48,1,)</f>
        <v>CHENNAI/SOUTH-I</v>
      </c>
      <c r="H8" t="s">
        <v>256</v>
      </c>
      <c r="J8">
        <v>1237753.4700000023</v>
      </c>
      <c r="K8">
        <v>0</v>
      </c>
      <c r="L8">
        <f t="shared" si="0"/>
        <v>111397.81230000021</v>
      </c>
      <c r="M8">
        <f t="shared" si="1"/>
        <v>111397.81230000021</v>
      </c>
    </row>
    <row r="9" spans="1:15" ht="15" hidden="1">
      <c r="A9" s="4">
        <v>45017</v>
      </c>
      <c r="B9" t="s">
        <v>947</v>
      </c>
      <c r="C9" s="7" t="s">
        <v>237</v>
      </c>
      <c r="D9" t="str">
        <f>VLOOKUP(C9,'PIVOT SOLAR GSTR-1'!$A$5:$A$48,1,)</f>
        <v>CHENNAI/SOUTH II</v>
      </c>
      <c r="H9" t="s">
        <v>257</v>
      </c>
      <c r="J9">
        <v>1295774.17</v>
      </c>
      <c r="K9">
        <v>0</v>
      </c>
      <c r="L9">
        <f t="shared" si="0"/>
        <v>116619.67529999999</v>
      </c>
      <c r="M9">
        <f t="shared" si="1"/>
        <v>116619.67529999999</v>
      </c>
    </row>
    <row r="10" spans="1:15" ht="15" hidden="1">
      <c r="A10" s="4">
        <v>45017</v>
      </c>
      <c r="B10" t="s">
        <v>947</v>
      </c>
      <c r="C10" s="7" t="s">
        <v>238</v>
      </c>
      <c r="D10" t="str">
        <f>VLOOKUP(C10,'PIVOT SOLAR GSTR-1'!$A$5:$A$48,1,)</f>
        <v>CHENNAI/WEST</v>
      </c>
      <c r="H10" t="s">
        <v>258</v>
      </c>
      <c r="J10">
        <v>878863.70999999985</v>
      </c>
      <c r="K10">
        <v>0</v>
      </c>
      <c r="L10">
        <f t="shared" si="0"/>
        <v>79097.733899999977</v>
      </c>
      <c r="M10">
        <f t="shared" si="1"/>
        <v>79097.733899999977</v>
      </c>
    </row>
    <row r="11" spans="1:15" ht="15" hidden="1">
      <c r="A11" s="4">
        <v>45017</v>
      </c>
      <c r="B11" t="s">
        <v>947</v>
      </c>
      <c r="C11" t="s">
        <v>212</v>
      </c>
      <c r="D11" t="str">
        <f>VLOOKUP(C11,'PIVOT SOLAR GSTR-1'!A13:A56,1,)</f>
        <v>CUDDALORE</v>
      </c>
      <c r="H11" t="s">
        <v>259</v>
      </c>
      <c r="J11">
        <v>278670.46000000008</v>
      </c>
      <c r="K11">
        <v>0</v>
      </c>
      <c r="L11">
        <f t="shared" si="0"/>
        <v>25080.341400000005</v>
      </c>
      <c r="M11">
        <f t="shared" si="1"/>
        <v>25080.341400000005</v>
      </c>
    </row>
    <row r="12" spans="1:15" ht="15" hidden="1">
      <c r="A12" s="4">
        <v>45017</v>
      </c>
      <c r="B12" t="s">
        <v>947</v>
      </c>
      <c r="C12" t="s">
        <v>208</v>
      </c>
      <c r="D12" t="str">
        <f>VLOOKUP(C12,'PIVOT SOLAR GSTR-1'!A14:A57,1,)</f>
        <v>DHARMAPURI</v>
      </c>
      <c r="H12" t="s">
        <v>260</v>
      </c>
      <c r="J12">
        <v>202787.21000000002</v>
      </c>
      <c r="K12">
        <v>0</v>
      </c>
      <c r="L12">
        <f t="shared" si="0"/>
        <v>18250.848900000001</v>
      </c>
      <c r="M12">
        <f t="shared" si="1"/>
        <v>18250.848900000001</v>
      </c>
    </row>
    <row r="13" spans="1:15" ht="15" hidden="1">
      <c r="A13" s="4">
        <v>45017</v>
      </c>
      <c r="B13" t="s">
        <v>947</v>
      </c>
      <c r="C13" t="s">
        <v>195</v>
      </c>
      <c r="D13" t="str">
        <f>VLOOKUP(C13,'PIVOT SOLAR GSTR-1'!A15:A58,1,)</f>
        <v>DINDIGUL</v>
      </c>
      <c r="H13" t="s">
        <v>261</v>
      </c>
      <c r="J13">
        <v>465110.79000000004</v>
      </c>
      <c r="K13">
        <v>0</v>
      </c>
      <c r="L13">
        <f t="shared" si="0"/>
        <v>41859.971100000002</v>
      </c>
      <c r="M13">
        <f t="shared" si="1"/>
        <v>41859.971100000002</v>
      </c>
    </row>
    <row r="14" spans="1:15" ht="15" hidden="1">
      <c r="A14" s="4">
        <v>45017</v>
      </c>
      <c r="B14" t="s">
        <v>947</v>
      </c>
      <c r="C14" t="s">
        <v>55</v>
      </c>
      <c r="D14" t="str">
        <f>VLOOKUP(C14,'PIVOT SOLAR GSTR-1'!A16:A59,1,)</f>
        <v>ERODE</v>
      </c>
      <c r="H14" t="s">
        <v>262</v>
      </c>
      <c r="J14">
        <v>1322744.9100000011</v>
      </c>
      <c r="K14">
        <v>0</v>
      </c>
      <c r="L14">
        <f t="shared" si="0"/>
        <v>119047.0419000001</v>
      </c>
      <c r="M14">
        <f t="shared" si="1"/>
        <v>119047.0419000001</v>
      </c>
    </row>
    <row r="15" spans="1:15" ht="15" hidden="1">
      <c r="A15" s="4">
        <v>45017</v>
      </c>
      <c r="B15" t="s">
        <v>947</v>
      </c>
      <c r="C15" t="s">
        <v>65</v>
      </c>
      <c r="D15" t="str">
        <f>VLOOKUP(C15,'PIVOT SOLAR GSTR-1'!A17:A60,1,)</f>
        <v>GOBI</v>
      </c>
      <c r="H15" t="s">
        <v>263</v>
      </c>
      <c r="J15">
        <v>254078.13000000024</v>
      </c>
      <c r="K15">
        <v>0</v>
      </c>
      <c r="L15">
        <f t="shared" si="0"/>
        <v>22867.031700000021</v>
      </c>
      <c r="M15">
        <f t="shared" si="1"/>
        <v>22867.031700000021</v>
      </c>
    </row>
    <row r="16" spans="1:15" ht="15" hidden="1">
      <c r="A16" s="4">
        <v>45017</v>
      </c>
      <c r="B16" t="s">
        <v>947</v>
      </c>
      <c r="C16" t="s">
        <v>211</v>
      </c>
      <c r="D16" t="str">
        <f>VLOOKUP(C16,'PIVOT SOLAR GSTR-1'!A18:A61,1,)</f>
        <v>KALLAKURICHI</v>
      </c>
      <c r="H16" t="s">
        <v>264</v>
      </c>
      <c r="J16">
        <v>140058.29999999996</v>
      </c>
      <c r="K16">
        <v>0</v>
      </c>
      <c r="L16">
        <f t="shared" si="0"/>
        <v>12605.246999999996</v>
      </c>
      <c r="M16">
        <f t="shared" si="1"/>
        <v>12605.246999999996</v>
      </c>
    </row>
    <row r="17" spans="1:13" ht="15" hidden="1">
      <c r="A17" s="4">
        <v>45017</v>
      </c>
      <c r="B17" t="s">
        <v>947</v>
      </c>
      <c r="C17" t="s">
        <v>160</v>
      </c>
      <c r="D17" t="str">
        <f>VLOOKUP(C17,'PIVOT SOLAR GSTR-1'!A19:A62,1,)</f>
        <v>KANCHEEPURAM</v>
      </c>
      <c r="H17" t="s">
        <v>265</v>
      </c>
      <c r="J17">
        <v>252144.32000000012</v>
      </c>
      <c r="K17">
        <v>0</v>
      </c>
      <c r="L17">
        <f t="shared" si="0"/>
        <v>22692.98880000001</v>
      </c>
      <c r="M17">
        <f t="shared" si="1"/>
        <v>22692.98880000001</v>
      </c>
    </row>
    <row r="18" spans="1:13" ht="15" hidden="1">
      <c r="A18" s="4">
        <v>45017</v>
      </c>
      <c r="B18" t="s">
        <v>947</v>
      </c>
      <c r="C18" t="s">
        <v>123</v>
      </c>
      <c r="D18" t="str">
        <f>VLOOKUP(C18,'PIVOT SOLAR GSTR-1'!A20:A63,1,)</f>
        <v>KANYAKUMARI</v>
      </c>
      <c r="H18" t="s">
        <v>266</v>
      </c>
      <c r="J18">
        <v>265505.22000000009</v>
      </c>
      <c r="K18">
        <v>0</v>
      </c>
      <c r="L18">
        <f t="shared" si="0"/>
        <v>23895.469800000006</v>
      </c>
      <c r="M18">
        <f t="shared" si="1"/>
        <v>23895.469800000006</v>
      </c>
    </row>
    <row r="19" spans="1:13" ht="15" hidden="1">
      <c r="A19" s="4">
        <v>45017</v>
      </c>
      <c r="B19" t="s">
        <v>947</v>
      </c>
      <c r="C19" t="s">
        <v>131</v>
      </c>
      <c r="D19" t="str">
        <f>VLOOKUP(C19,'PIVOT SOLAR GSTR-1'!A21:A64,1,)</f>
        <v>KARUR</v>
      </c>
      <c r="H19" t="s">
        <v>267</v>
      </c>
      <c r="J19">
        <v>1401215.8199999996</v>
      </c>
      <c r="K19">
        <v>0</v>
      </c>
      <c r="L19">
        <f t="shared" si="0"/>
        <v>126109.42379999996</v>
      </c>
      <c r="M19">
        <f t="shared" si="1"/>
        <v>126109.42379999996</v>
      </c>
    </row>
    <row r="20" spans="1:13" ht="15" hidden="1">
      <c r="A20" s="4">
        <v>45017</v>
      </c>
      <c r="B20" t="s">
        <v>947</v>
      </c>
      <c r="C20" t="s">
        <v>209</v>
      </c>
      <c r="D20" t="str">
        <f>VLOOKUP(C20,'PIVOT SOLAR GSTR-1'!A22:A65,1,)</f>
        <v>KRISHNAGIRI</v>
      </c>
      <c r="H20" t="s">
        <v>268</v>
      </c>
      <c r="J20">
        <v>277635.28000000003</v>
      </c>
      <c r="K20">
        <v>0</v>
      </c>
      <c r="L20">
        <f t="shared" si="0"/>
        <v>24987.175200000001</v>
      </c>
      <c r="M20">
        <f t="shared" si="1"/>
        <v>24987.175200000001</v>
      </c>
    </row>
    <row r="21" spans="1:13" ht="15" hidden="1">
      <c r="A21" s="4">
        <v>45017</v>
      </c>
      <c r="B21" t="s">
        <v>947</v>
      </c>
      <c r="C21" t="s">
        <v>196</v>
      </c>
      <c r="D21" t="str">
        <f>VLOOKUP(C21,'PIVOT SOLAR GSTR-1'!A23:A66,1,)</f>
        <v>MADURAI</v>
      </c>
      <c r="H21" t="s">
        <v>269</v>
      </c>
      <c r="J21">
        <v>345357.75000000006</v>
      </c>
      <c r="K21">
        <v>0</v>
      </c>
      <c r="L21">
        <f t="shared" si="0"/>
        <v>31082.197500000006</v>
      </c>
      <c r="M21">
        <f t="shared" si="1"/>
        <v>31082.197500000006</v>
      </c>
    </row>
    <row r="22" spans="1:13" ht="15" hidden="1">
      <c r="A22" s="4">
        <v>45017</v>
      </c>
      <c r="B22" t="s">
        <v>947</v>
      </c>
      <c r="C22" s="7" t="s">
        <v>246</v>
      </c>
      <c r="D22" t="str">
        <f>VLOOKUP(C22,'PIVOT SOLAR GSTR-1'!$A$5:$A$48,1,)</f>
        <v>MADURAI/METRO</v>
      </c>
      <c r="H22" t="s">
        <v>270</v>
      </c>
      <c r="J22">
        <v>560000.19000000018</v>
      </c>
      <c r="K22">
        <v>0</v>
      </c>
      <c r="L22">
        <f t="shared" si="0"/>
        <v>50400.017100000012</v>
      </c>
      <c r="M22">
        <f t="shared" si="1"/>
        <v>50400.017100000012</v>
      </c>
    </row>
    <row r="23" spans="1:13" ht="15" hidden="1">
      <c r="A23" s="4">
        <v>45017</v>
      </c>
      <c r="B23" t="s">
        <v>947</v>
      </c>
      <c r="C23" s="7" t="s">
        <v>271</v>
      </c>
      <c r="D23" t="str">
        <f>VLOOKUP(C23,'PIVOT SOLAR GSTR-1'!$A$5:$A$48,1,)</f>
        <v xml:space="preserve">METTUR </v>
      </c>
      <c r="H23" t="s">
        <v>272</v>
      </c>
      <c r="J23">
        <v>218357.08999999997</v>
      </c>
      <c r="K23">
        <v>0</v>
      </c>
      <c r="L23">
        <f t="shared" si="0"/>
        <v>19652.138099999996</v>
      </c>
      <c r="M23">
        <f t="shared" si="1"/>
        <v>19652.138099999996</v>
      </c>
    </row>
    <row r="24" spans="1:13" ht="15" hidden="1">
      <c r="A24" s="4">
        <v>45017</v>
      </c>
      <c r="B24" t="s">
        <v>947</v>
      </c>
      <c r="C24" t="s">
        <v>273</v>
      </c>
      <c r="D24" t="str">
        <f>VLOOKUP(C24,'PIVOT SOLAR GSTR-1'!$A$5:$A$48,1,)</f>
        <v>NAGAI</v>
      </c>
      <c r="H24" t="s">
        <v>274</v>
      </c>
      <c r="J24">
        <v>252871.99000000008</v>
      </c>
      <c r="K24">
        <v>0</v>
      </c>
      <c r="L24">
        <f t="shared" si="0"/>
        <v>22758.479100000008</v>
      </c>
      <c r="M24">
        <f t="shared" si="1"/>
        <v>22758.479100000008</v>
      </c>
    </row>
    <row r="25" spans="1:13" ht="15" hidden="1">
      <c r="A25" s="4">
        <v>45017</v>
      </c>
      <c r="B25" t="s">
        <v>947</v>
      </c>
      <c r="C25" s="7" t="s">
        <v>245</v>
      </c>
      <c r="D25" t="str">
        <f>VLOOKUP(C25,'PIVOT SOLAR GSTR-1'!$A$5:$A$48,1,)</f>
        <v xml:space="preserve">NAMAKKAL </v>
      </c>
      <c r="H25" t="s">
        <v>275</v>
      </c>
      <c r="J25">
        <v>874436.57000000007</v>
      </c>
      <c r="K25">
        <v>0</v>
      </c>
      <c r="L25">
        <f t="shared" si="0"/>
        <v>78699.291299999997</v>
      </c>
      <c r="M25">
        <f t="shared" si="1"/>
        <v>78699.291299999997</v>
      </c>
    </row>
    <row r="26" spans="1:13" ht="15" hidden="1">
      <c r="A26" s="4">
        <v>45017</v>
      </c>
      <c r="B26" t="s">
        <v>947</v>
      </c>
      <c r="C26" t="s">
        <v>193</v>
      </c>
      <c r="D26" t="str">
        <f>VLOOKUP(C26,'PIVOT SOLAR GSTR-1'!A28:A71,1,)</f>
        <v>NILGIRIS</v>
      </c>
      <c r="H26" t="s">
        <v>277</v>
      </c>
      <c r="J26">
        <v>59534.74</v>
      </c>
      <c r="K26">
        <v>0</v>
      </c>
      <c r="L26">
        <f t="shared" si="0"/>
        <v>5358.1265999999996</v>
      </c>
      <c r="M26">
        <f t="shared" si="1"/>
        <v>5358.1265999999996</v>
      </c>
    </row>
    <row r="27" spans="1:13" ht="15" hidden="1">
      <c r="A27" s="4">
        <v>45017</v>
      </c>
      <c r="B27" t="s">
        <v>947</v>
      </c>
      <c r="C27" t="s">
        <v>32</v>
      </c>
      <c r="D27" t="str">
        <f>VLOOKUP(C27,'PIVOT SOLAR GSTR-1'!A29:A72,1,)</f>
        <v>PALLADAM</v>
      </c>
      <c r="H27" t="s">
        <v>279</v>
      </c>
      <c r="J27">
        <v>1954535.6400000001</v>
      </c>
      <c r="K27">
        <v>0</v>
      </c>
      <c r="L27">
        <f t="shared" si="0"/>
        <v>175908.20759999999</v>
      </c>
      <c r="M27">
        <f t="shared" si="1"/>
        <v>175908.20759999999</v>
      </c>
    </row>
    <row r="28" spans="1:13" ht="15" hidden="1">
      <c r="A28" s="4">
        <v>45017</v>
      </c>
      <c r="B28" t="s">
        <v>947</v>
      </c>
      <c r="C28" t="s">
        <v>201</v>
      </c>
      <c r="D28" t="str">
        <f>VLOOKUP(C28,'PIVOT SOLAR GSTR-1'!A30:A73,1,)</f>
        <v>PERAMBALUR</v>
      </c>
      <c r="H28" t="s">
        <v>280</v>
      </c>
      <c r="J28">
        <v>191242.59999999995</v>
      </c>
      <c r="K28">
        <v>0</v>
      </c>
      <c r="L28">
        <f t="shared" si="0"/>
        <v>17211.833999999995</v>
      </c>
      <c r="M28">
        <f t="shared" si="1"/>
        <v>17211.833999999995</v>
      </c>
    </row>
    <row r="29" spans="1:13" ht="15" hidden="1">
      <c r="A29" s="4">
        <v>45017</v>
      </c>
      <c r="B29" t="s">
        <v>947</v>
      </c>
      <c r="C29" s="7" t="s">
        <v>281</v>
      </c>
      <c r="D29" t="str">
        <f>VLOOKUP(C29,'PIVOT SOLAR GSTR-1'!$A$5:$A$48,1,)</f>
        <v>PUDUKOTTAI</v>
      </c>
      <c r="H29" t="s">
        <v>282</v>
      </c>
      <c r="J29">
        <v>198456.44</v>
      </c>
      <c r="K29">
        <v>0</v>
      </c>
      <c r="L29">
        <f t="shared" si="0"/>
        <v>17861.079600000001</v>
      </c>
      <c r="M29">
        <f t="shared" si="1"/>
        <v>17861.079600000001</v>
      </c>
    </row>
    <row r="30" spans="1:13" ht="15" hidden="1">
      <c r="A30" s="4">
        <v>45017</v>
      </c>
      <c r="B30" t="s">
        <v>947</v>
      </c>
      <c r="C30" t="s">
        <v>198</v>
      </c>
      <c r="D30" t="str">
        <f>VLOOKUP(C30,'PIVOT SOLAR GSTR-1'!A32:A75,1,)</f>
        <v>RAMNAD</v>
      </c>
      <c r="H30" t="s">
        <v>283</v>
      </c>
      <c r="J30">
        <v>161000.01999999999</v>
      </c>
      <c r="K30">
        <v>0</v>
      </c>
      <c r="L30">
        <f t="shared" si="0"/>
        <v>14490.001799999998</v>
      </c>
      <c r="M30">
        <f t="shared" si="1"/>
        <v>14490.001799999998</v>
      </c>
    </row>
    <row r="31" spans="1:13" ht="15" hidden="1">
      <c r="A31" s="4">
        <v>45017</v>
      </c>
      <c r="B31" t="s">
        <v>947</v>
      </c>
      <c r="C31" s="7" t="s">
        <v>244</v>
      </c>
      <c r="D31" t="str">
        <f>VLOOKUP(C31,'PIVOT SOLAR GSTR-1'!$A$5:$A$48,1,)</f>
        <v xml:space="preserve">SALEM </v>
      </c>
      <c r="H31" t="s">
        <v>284</v>
      </c>
      <c r="J31">
        <v>1288164.3600000006</v>
      </c>
      <c r="K31">
        <v>0</v>
      </c>
      <c r="L31">
        <f t="shared" si="0"/>
        <v>115934.79240000005</v>
      </c>
      <c r="M31">
        <f t="shared" si="1"/>
        <v>115934.79240000005</v>
      </c>
    </row>
    <row r="32" spans="1:13" ht="15" hidden="1">
      <c r="A32" s="4">
        <v>45017</v>
      </c>
      <c r="B32" t="s">
        <v>947</v>
      </c>
      <c r="C32" t="s">
        <v>197</v>
      </c>
      <c r="D32" t="str">
        <f>VLOOKUP(C32,'PIVOT SOLAR GSTR-1'!A34:A77,1,)</f>
        <v>SIVAGANGAI</v>
      </c>
      <c r="H32" t="s">
        <v>285</v>
      </c>
      <c r="J32">
        <v>150028.82</v>
      </c>
      <c r="K32">
        <v>0</v>
      </c>
      <c r="L32">
        <f t="shared" si="0"/>
        <v>13502.593800000001</v>
      </c>
      <c r="M32">
        <f t="shared" si="1"/>
        <v>13502.593800000001</v>
      </c>
    </row>
    <row r="33" spans="1:13" ht="15" hidden="1">
      <c r="A33" s="4">
        <v>45017</v>
      </c>
      <c r="B33" t="s">
        <v>947</v>
      </c>
      <c r="C33" t="s">
        <v>202</v>
      </c>
      <c r="D33" t="str">
        <f>VLOOKUP(C33,'PIVOT SOLAR GSTR-1'!A35:A78,1,)</f>
        <v>THANJAVUR</v>
      </c>
      <c r="H33" t="s">
        <v>286</v>
      </c>
      <c r="J33">
        <v>431530.29000000015</v>
      </c>
      <c r="K33">
        <v>0</v>
      </c>
      <c r="L33">
        <f t="shared" si="0"/>
        <v>38837.726100000014</v>
      </c>
      <c r="M33">
        <f t="shared" si="1"/>
        <v>38837.726100000014</v>
      </c>
    </row>
    <row r="34" spans="1:13" ht="15" hidden="1">
      <c r="A34" s="4">
        <v>45017</v>
      </c>
      <c r="B34" t="s">
        <v>947</v>
      </c>
      <c r="C34" t="s">
        <v>115</v>
      </c>
      <c r="D34" t="str">
        <f>VLOOKUP(C34,'PIVOT SOLAR GSTR-1'!A36:A79,1,)</f>
        <v>THENI</v>
      </c>
      <c r="H34" t="s">
        <v>287</v>
      </c>
      <c r="J34">
        <v>268282.59000000003</v>
      </c>
      <c r="K34">
        <v>0</v>
      </c>
      <c r="L34">
        <f t="shared" si="0"/>
        <v>24145.433100000002</v>
      </c>
      <c r="M34">
        <f t="shared" si="1"/>
        <v>24145.433100000002</v>
      </c>
    </row>
    <row r="35" spans="1:13" ht="15" hidden="1">
      <c r="A35" s="4">
        <v>45017</v>
      </c>
      <c r="B35" t="s">
        <v>947</v>
      </c>
      <c r="C35" t="s">
        <v>156</v>
      </c>
      <c r="D35" t="str">
        <f>VLOOKUP(C35,'PIVOT SOLAR GSTR-1'!A37:A80,1,)</f>
        <v>THIRUVARUR</v>
      </c>
      <c r="H35" t="s">
        <v>288</v>
      </c>
      <c r="J35">
        <v>114791.73000000001</v>
      </c>
      <c r="K35">
        <v>0</v>
      </c>
      <c r="L35">
        <f t="shared" si="0"/>
        <v>10331.2557</v>
      </c>
      <c r="M35">
        <f t="shared" si="1"/>
        <v>10331.2557</v>
      </c>
    </row>
    <row r="36" spans="1:13" ht="15" hidden="1">
      <c r="A36" s="4">
        <v>45017</v>
      </c>
      <c r="B36" t="s">
        <v>947</v>
      </c>
      <c r="C36" t="s">
        <v>119</v>
      </c>
      <c r="D36" t="str">
        <f>VLOOKUP(C36,'PIVOT SOLAR GSTR-1'!A38:A81,1,)</f>
        <v>TIRUNELVELI</v>
      </c>
      <c r="H36" t="s">
        <v>289</v>
      </c>
      <c r="J36">
        <v>697112.11</v>
      </c>
      <c r="K36">
        <v>0</v>
      </c>
      <c r="L36">
        <f t="shared" si="0"/>
        <v>62740.089899999999</v>
      </c>
      <c r="M36">
        <f t="shared" si="1"/>
        <v>62740.089899999999</v>
      </c>
    </row>
    <row r="37" spans="1:13" ht="15" hidden="1">
      <c r="A37" s="4">
        <v>45017</v>
      </c>
      <c r="B37" t="s">
        <v>947</v>
      </c>
      <c r="C37" t="s">
        <v>207</v>
      </c>
      <c r="D37" t="str">
        <f>VLOOKUP(C37,'PIVOT SOLAR GSTR-1'!A39:A82,1,)</f>
        <v>TIRUPATTUR</v>
      </c>
      <c r="H37" t="s">
        <v>290</v>
      </c>
      <c r="J37">
        <v>116531.03999999998</v>
      </c>
      <c r="K37">
        <v>0</v>
      </c>
      <c r="L37">
        <f t="shared" si="0"/>
        <v>10487.793599999997</v>
      </c>
      <c r="M37">
        <f t="shared" si="1"/>
        <v>10487.793599999997</v>
      </c>
    </row>
    <row r="38" spans="1:13" ht="15" hidden="1">
      <c r="A38" s="4">
        <v>45017</v>
      </c>
      <c r="B38" t="s">
        <v>947</v>
      </c>
      <c r="C38" s="7" t="s">
        <v>243</v>
      </c>
      <c r="D38" t="str">
        <f>VLOOKUP(C38,'PIVOT SOLAR GSTR-1'!$A$5:$A$48,1,)</f>
        <v xml:space="preserve">TIRUPPUR  </v>
      </c>
      <c r="H38" t="s">
        <v>291</v>
      </c>
      <c r="J38">
        <v>3429394.1400000006</v>
      </c>
      <c r="K38">
        <v>0</v>
      </c>
      <c r="L38">
        <f t="shared" si="0"/>
        <v>308645.47260000004</v>
      </c>
      <c r="M38">
        <f t="shared" si="1"/>
        <v>308645.47260000004</v>
      </c>
    </row>
    <row r="39" spans="1:13" ht="15" hidden="1">
      <c r="A39" s="4">
        <v>45017</v>
      </c>
      <c r="B39" t="s">
        <v>947</v>
      </c>
      <c r="C39" s="7" t="s">
        <v>247</v>
      </c>
      <c r="D39" t="str">
        <f>VLOOKUP(C39,'PIVOT SOLAR GSTR-1'!$A$5:$A$48,1,)</f>
        <v xml:space="preserve">THIRUVANNAMALAI </v>
      </c>
      <c r="H39" t="s">
        <v>292</v>
      </c>
      <c r="J39">
        <v>177325.56999999995</v>
      </c>
      <c r="K39">
        <v>0</v>
      </c>
      <c r="L39">
        <f t="shared" si="0"/>
        <v>15959.301299999996</v>
      </c>
      <c r="M39">
        <f t="shared" si="1"/>
        <v>15959.301299999996</v>
      </c>
    </row>
    <row r="40" spans="1:13" ht="15" hidden="1">
      <c r="A40" s="4">
        <v>45017</v>
      </c>
      <c r="B40" t="s">
        <v>947</v>
      </c>
      <c r="C40" s="7" t="s">
        <v>293</v>
      </c>
      <c r="D40" t="str">
        <f>VLOOKUP(C40,'PIVOT SOLAR GSTR-1'!$A$5:$A$48,1,)</f>
        <v>TRICHY/METRO</v>
      </c>
      <c r="H40" t="s">
        <v>294</v>
      </c>
      <c r="J40">
        <v>1166110.0300000017</v>
      </c>
      <c r="K40">
        <v>0</v>
      </c>
      <c r="L40">
        <f t="shared" si="0"/>
        <v>104949.90270000015</v>
      </c>
      <c r="M40">
        <f t="shared" si="1"/>
        <v>104949.90270000015</v>
      </c>
    </row>
    <row r="41" spans="1:13" ht="15" hidden="1">
      <c r="A41" s="4">
        <v>45017</v>
      </c>
      <c r="B41" t="s">
        <v>947</v>
      </c>
      <c r="C41" t="s">
        <v>200</v>
      </c>
      <c r="D41" t="str">
        <f>VLOOKUP(C41,'PIVOT SOLAR GSTR-1'!A43:A86,1,)</f>
        <v>TUTICORIN</v>
      </c>
      <c r="H41" t="s">
        <v>295</v>
      </c>
      <c r="J41">
        <v>630990.21000000054</v>
      </c>
      <c r="K41">
        <v>0</v>
      </c>
      <c r="L41">
        <f t="shared" si="0"/>
        <v>56789.118900000045</v>
      </c>
      <c r="M41">
        <f t="shared" si="1"/>
        <v>56789.118900000045</v>
      </c>
    </row>
    <row r="42" spans="1:13" ht="15" hidden="1">
      <c r="A42" s="4">
        <v>45017</v>
      </c>
      <c r="B42" t="s">
        <v>947</v>
      </c>
      <c r="C42" t="s">
        <v>9</v>
      </c>
      <c r="D42" t="str">
        <f>VLOOKUP(C42,'PIVOT SOLAR GSTR-1'!A44:A87,1,)</f>
        <v>UDUMALPET</v>
      </c>
      <c r="H42" t="s">
        <v>297</v>
      </c>
      <c r="J42">
        <v>462106.18000000017</v>
      </c>
      <c r="K42">
        <v>0</v>
      </c>
      <c r="L42">
        <f t="shared" si="0"/>
        <v>41589.556200000014</v>
      </c>
      <c r="M42">
        <f t="shared" si="1"/>
        <v>41589.556200000014</v>
      </c>
    </row>
    <row r="43" spans="1:13" ht="15" hidden="1">
      <c r="A43" s="4">
        <v>45017</v>
      </c>
      <c r="B43" t="s">
        <v>947</v>
      </c>
      <c r="C43" t="s">
        <v>205</v>
      </c>
      <c r="D43" t="str">
        <f>VLOOKUP(C43,'PIVOT SOLAR GSTR-1'!A45:A88,1,)</f>
        <v>VELLORE</v>
      </c>
      <c r="H43" t="s">
        <v>298</v>
      </c>
      <c r="J43">
        <v>268994.36999999988</v>
      </c>
      <c r="K43">
        <v>0</v>
      </c>
      <c r="L43">
        <f t="shared" si="0"/>
        <v>24209.493299999987</v>
      </c>
      <c r="M43">
        <f t="shared" si="1"/>
        <v>24209.493299999987</v>
      </c>
    </row>
    <row r="44" spans="1:13" ht="15" hidden="1">
      <c r="A44" s="4">
        <v>45017</v>
      </c>
      <c r="B44" t="s">
        <v>947</v>
      </c>
      <c r="C44" s="7" t="s">
        <v>299</v>
      </c>
      <c r="D44" t="str">
        <f>VLOOKUP(C44,'PIVOT SOLAR GSTR-1'!$A$5:$A$48,1,)</f>
        <v>VILLUPURAM</v>
      </c>
      <c r="H44" t="s">
        <v>300</v>
      </c>
      <c r="J44">
        <v>289022.52999999985</v>
      </c>
      <c r="K44">
        <v>0</v>
      </c>
      <c r="L44">
        <f t="shared" si="0"/>
        <v>26012.027699999984</v>
      </c>
      <c r="M44">
        <f t="shared" si="1"/>
        <v>26012.027699999984</v>
      </c>
    </row>
    <row r="45" spans="1:13" ht="15" hidden="1">
      <c r="A45" s="4">
        <v>45017</v>
      </c>
      <c r="B45" t="s">
        <v>947</v>
      </c>
      <c r="C45" t="s">
        <v>199</v>
      </c>
      <c r="D45" t="str">
        <f>VLOOKUP(C45,'PIVOT SOLAR GSTR-1'!A47:A90,1,)</f>
        <v>VIRUDUNAGAR</v>
      </c>
      <c r="H45" t="s">
        <v>301</v>
      </c>
      <c r="J45">
        <v>560769.87000000023</v>
      </c>
      <c r="K45">
        <v>0</v>
      </c>
      <c r="L45">
        <f t="shared" si="0"/>
        <v>50469.288300000022</v>
      </c>
      <c r="M45">
        <f t="shared" si="1"/>
        <v>50469.288300000022</v>
      </c>
    </row>
    <row r="46" spans="1:13" ht="15" hidden="1">
      <c r="A46" s="4">
        <v>45047</v>
      </c>
      <c r="B46" t="s">
        <v>947</v>
      </c>
      <c r="C46" s="7" t="s">
        <v>242</v>
      </c>
      <c r="D46" t="str">
        <f>VLOOKUP(C46,'PIVOT SOLAR GSTR-1'!$A$5:$A$48,1,)</f>
        <v>COIMBATORE/METRO</v>
      </c>
      <c r="J46">
        <v>1639814.4500000002</v>
      </c>
      <c r="K46">
        <v>0</v>
      </c>
      <c r="L46">
        <f t="shared" si="0"/>
        <v>147583.30050000001</v>
      </c>
      <c r="M46">
        <f t="shared" si="1"/>
        <v>147583.30050000001</v>
      </c>
    </row>
    <row r="47" spans="1:13" ht="15" hidden="1">
      <c r="A47" s="4">
        <v>45047</v>
      </c>
      <c r="B47" t="s">
        <v>947</v>
      </c>
      <c r="C47" s="7" t="s">
        <v>240</v>
      </c>
      <c r="D47" t="str">
        <f>VLOOKUP(C47,'PIVOT SOLAR GSTR-1'!$A$5:$A$48,1,)</f>
        <v>COIMBATORE NORTH</v>
      </c>
      <c r="J47">
        <v>868385.06</v>
      </c>
      <c r="K47">
        <v>0</v>
      </c>
      <c r="L47">
        <f t="shared" si="0"/>
        <v>78154.655400000003</v>
      </c>
      <c r="M47">
        <f t="shared" si="1"/>
        <v>78154.655400000003</v>
      </c>
    </row>
    <row r="48" spans="1:13" ht="15" hidden="1">
      <c r="A48" s="4">
        <v>45047</v>
      </c>
      <c r="B48" t="s">
        <v>947</v>
      </c>
      <c r="C48" s="7" t="s">
        <v>241</v>
      </c>
      <c r="D48" t="str">
        <f>VLOOKUP(C48,'PIVOT SOLAR GSTR-1'!$A$5:$A$48,1,)</f>
        <v>COIMBATORE/SOUTH</v>
      </c>
      <c r="J48">
        <v>825300.31000000017</v>
      </c>
      <c r="K48">
        <v>0</v>
      </c>
      <c r="L48">
        <f t="shared" si="0"/>
        <v>74277.027900000016</v>
      </c>
      <c r="M48">
        <f t="shared" si="1"/>
        <v>74277.027900000016</v>
      </c>
    </row>
    <row r="49" spans="1:13" ht="15" hidden="1">
      <c r="A49" s="4">
        <v>45047</v>
      </c>
      <c r="B49" t="s">
        <v>947</v>
      </c>
      <c r="C49" s="7" t="s">
        <v>239</v>
      </c>
      <c r="D49" t="str">
        <f>VLOOKUP(C49,'PIVOT SOLAR GSTR-1'!$A$4:$A$48,1,)</f>
        <v>CHENGALPET</v>
      </c>
      <c r="J49">
        <v>678172.33999999904</v>
      </c>
      <c r="K49">
        <v>0</v>
      </c>
      <c r="L49">
        <f t="shared" si="0"/>
        <v>61035.510599999914</v>
      </c>
      <c r="M49">
        <f t="shared" si="1"/>
        <v>61035.510599999914</v>
      </c>
    </row>
    <row r="50" spans="1:13" ht="15" hidden="1">
      <c r="A50" s="4">
        <v>45047</v>
      </c>
      <c r="B50" t="s">
        <v>947</v>
      </c>
      <c r="C50" s="7" t="s">
        <v>232</v>
      </c>
      <c r="D50" t="str">
        <f>VLOOKUP(C50,'PIVOT SOLAR GSTR-1'!$A$5:$A$48,1,)</f>
        <v>CHENNAI/CENTRAL</v>
      </c>
      <c r="J50">
        <v>1251019.1100000006</v>
      </c>
      <c r="K50">
        <v>0</v>
      </c>
      <c r="L50">
        <f t="shared" si="0"/>
        <v>112591.71990000004</v>
      </c>
      <c r="M50">
        <f t="shared" si="1"/>
        <v>112591.71990000004</v>
      </c>
    </row>
    <row r="51" spans="1:13" ht="15" hidden="1">
      <c r="A51" s="4">
        <v>45047</v>
      </c>
      <c r="B51" t="s">
        <v>947</v>
      </c>
      <c r="C51" s="7" t="s">
        <v>254</v>
      </c>
      <c r="D51" t="str">
        <f>VLOOKUP(C51,'PIVOT SOLAR GSTR-1'!$A$5:$A$48,1,)</f>
        <v xml:space="preserve">CHENNAI/NORTH </v>
      </c>
      <c r="J51">
        <v>710840.55000000051</v>
      </c>
      <c r="K51">
        <v>0</v>
      </c>
      <c r="L51">
        <f t="shared" si="0"/>
        <v>63975.649500000043</v>
      </c>
      <c r="M51">
        <f t="shared" si="1"/>
        <v>63975.649500000043</v>
      </c>
    </row>
    <row r="52" spans="1:13" ht="15" hidden="1">
      <c r="A52" s="4">
        <v>45047</v>
      </c>
      <c r="B52" t="s">
        <v>947</v>
      </c>
      <c r="C52" s="7" t="s">
        <v>236</v>
      </c>
      <c r="D52" t="str">
        <f>VLOOKUP(C52,'PIVOT SOLAR GSTR-1'!$A$5:$A$48,1,)</f>
        <v>CHENNAI/SOUTH-I</v>
      </c>
      <c r="J52">
        <v>976052.149999997</v>
      </c>
      <c r="K52">
        <v>0</v>
      </c>
      <c r="L52">
        <f t="shared" si="0"/>
        <v>87844.693499999732</v>
      </c>
      <c r="M52">
        <f t="shared" si="1"/>
        <v>87844.693499999732</v>
      </c>
    </row>
    <row r="53" spans="1:13" ht="15" hidden="1">
      <c r="A53" s="4">
        <v>45047</v>
      </c>
      <c r="B53" t="s">
        <v>947</v>
      </c>
      <c r="C53" s="7" t="s">
        <v>237</v>
      </c>
      <c r="D53" t="str">
        <f>VLOOKUP(C53,'PIVOT SOLAR GSTR-1'!$A$5:$A$48,1,)</f>
        <v>CHENNAI/SOUTH II</v>
      </c>
      <c r="J53">
        <v>1430769.3200000064</v>
      </c>
      <c r="K53">
        <v>0</v>
      </c>
      <c r="L53">
        <f t="shared" si="0"/>
        <v>128769.23880000057</v>
      </c>
      <c r="M53">
        <f t="shared" si="1"/>
        <v>128769.23880000057</v>
      </c>
    </row>
    <row r="54" spans="1:13" ht="15" hidden="1">
      <c r="A54" s="4">
        <v>45047</v>
      </c>
      <c r="B54" t="s">
        <v>947</v>
      </c>
      <c r="C54" s="7" t="s">
        <v>238</v>
      </c>
      <c r="D54" t="str">
        <f>VLOOKUP(C54,'PIVOT SOLAR GSTR-1'!$A$5:$A$48,1,)</f>
        <v>CHENNAI/WEST</v>
      </c>
      <c r="J54">
        <v>1165005.19</v>
      </c>
      <c r="K54">
        <v>0</v>
      </c>
      <c r="L54">
        <f t="shared" si="0"/>
        <v>104850.46709999999</v>
      </c>
      <c r="M54">
        <f t="shared" si="1"/>
        <v>104850.46709999999</v>
      </c>
    </row>
    <row r="55" spans="1:13" ht="15" hidden="1">
      <c r="A55" s="4">
        <v>45047</v>
      </c>
      <c r="B55" t="s">
        <v>947</v>
      </c>
      <c r="C55" t="s">
        <v>212</v>
      </c>
      <c r="D55" t="str">
        <f>VLOOKUP(C55,'PIVOT SOLAR GSTR-1'!$A$5:$A$48,1,)</f>
        <v>CUDDALORE</v>
      </c>
      <c r="J55">
        <v>292987.5400000001</v>
      </c>
      <c r="K55">
        <v>0</v>
      </c>
      <c r="L55">
        <f t="shared" si="0"/>
        <v>26368.878600000007</v>
      </c>
      <c r="M55">
        <f t="shared" si="1"/>
        <v>26368.878600000007</v>
      </c>
    </row>
    <row r="56" spans="1:13" ht="15" hidden="1">
      <c r="A56" s="4">
        <v>45047</v>
      </c>
      <c r="B56" t="s">
        <v>947</v>
      </c>
      <c r="C56" t="s">
        <v>208</v>
      </c>
      <c r="D56" t="str">
        <f>VLOOKUP(C56,'PIVOT SOLAR GSTR-1'!$A$5:$A$48,1,)</f>
        <v>DHARMAPURI</v>
      </c>
      <c r="J56">
        <v>206573.18999999997</v>
      </c>
      <c r="K56">
        <v>0</v>
      </c>
      <c r="L56">
        <f t="shared" si="0"/>
        <v>18591.587099999997</v>
      </c>
      <c r="M56">
        <f t="shared" si="1"/>
        <v>18591.587099999997</v>
      </c>
    </row>
    <row r="57" spans="1:13" ht="15" hidden="1">
      <c r="A57" s="4">
        <v>45047</v>
      </c>
      <c r="B57" t="s">
        <v>947</v>
      </c>
      <c r="C57" t="s">
        <v>195</v>
      </c>
      <c r="D57" t="str">
        <f>VLOOKUP(C57,'PIVOT SOLAR GSTR-1'!$A$5:$A$48,1,)</f>
        <v>DINDIGUL</v>
      </c>
      <c r="J57">
        <v>518399.48999999993</v>
      </c>
      <c r="K57">
        <v>0</v>
      </c>
      <c r="L57">
        <f t="shared" si="0"/>
        <v>46655.954099999995</v>
      </c>
      <c r="M57">
        <f t="shared" si="1"/>
        <v>46655.954099999995</v>
      </c>
    </row>
    <row r="58" spans="1:13" ht="15" hidden="1">
      <c r="A58" s="4">
        <v>45047</v>
      </c>
      <c r="B58" t="s">
        <v>947</v>
      </c>
      <c r="C58" t="s">
        <v>55</v>
      </c>
      <c r="D58" t="str">
        <f>VLOOKUP(C58,'PIVOT SOLAR GSTR-1'!$A$5:$A$48,1,)</f>
        <v>ERODE</v>
      </c>
      <c r="J58">
        <v>1333452.8000000017</v>
      </c>
      <c r="K58">
        <v>0</v>
      </c>
      <c r="L58">
        <f t="shared" si="0"/>
        <v>120010.75200000015</v>
      </c>
      <c r="M58">
        <f t="shared" si="1"/>
        <v>120010.75200000015</v>
      </c>
    </row>
    <row r="59" spans="1:13" ht="15" hidden="1">
      <c r="A59" s="4">
        <v>45047</v>
      </c>
      <c r="B59" t="s">
        <v>947</v>
      </c>
      <c r="C59" t="s">
        <v>65</v>
      </c>
      <c r="D59" t="str">
        <f>VLOOKUP(C59,'PIVOT SOLAR GSTR-1'!$A$5:$A$48,1,)</f>
        <v>GOBI</v>
      </c>
      <c r="J59">
        <v>328668.28999999992</v>
      </c>
      <c r="K59">
        <v>0</v>
      </c>
      <c r="L59">
        <f t="shared" si="0"/>
        <v>29580.146099999991</v>
      </c>
      <c r="M59">
        <f t="shared" si="1"/>
        <v>29580.146099999991</v>
      </c>
    </row>
    <row r="60" spans="1:13" ht="15" hidden="1">
      <c r="A60" s="4">
        <v>45047</v>
      </c>
      <c r="B60" t="s">
        <v>947</v>
      </c>
      <c r="C60" t="s">
        <v>211</v>
      </c>
      <c r="D60" t="str">
        <f>VLOOKUP(C60,'PIVOT SOLAR GSTR-1'!$A$5:$A$48,1,)</f>
        <v>KALLAKURICHI</v>
      </c>
      <c r="J60">
        <v>113648.20999999998</v>
      </c>
      <c r="K60">
        <v>0</v>
      </c>
      <c r="L60">
        <f t="shared" si="0"/>
        <v>10228.338899999997</v>
      </c>
      <c r="M60">
        <f t="shared" si="1"/>
        <v>10228.338899999997</v>
      </c>
    </row>
    <row r="61" spans="1:13" ht="15" hidden="1">
      <c r="A61" s="4">
        <v>45047</v>
      </c>
      <c r="B61" t="s">
        <v>947</v>
      </c>
      <c r="C61" t="s">
        <v>160</v>
      </c>
      <c r="D61" t="str">
        <f>VLOOKUP(C61,'PIVOT SOLAR GSTR-1'!$A$5:$A$48,1,)</f>
        <v>KANCHEEPURAM</v>
      </c>
      <c r="J61">
        <v>386030.26999999984</v>
      </c>
      <c r="K61">
        <v>0</v>
      </c>
      <c r="L61">
        <f t="shared" si="0"/>
        <v>34742.724299999987</v>
      </c>
      <c r="M61">
        <f t="shared" si="1"/>
        <v>34742.724299999987</v>
      </c>
    </row>
    <row r="62" spans="1:13" ht="15" hidden="1">
      <c r="A62" s="4">
        <v>45047</v>
      </c>
      <c r="B62" t="s">
        <v>947</v>
      </c>
      <c r="C62" t="s">
        <v>123</v>
      </c>
      <c r="D62" t="str">
        <f>VLOOKUP(C62,'PIVOT SOLAR GSTR-1'!$A$5:$A$48,1,)</f>
        <v>KANYAKUMARI</v>
      </c>
      <c r="J62">
        <v>288670.43999999983</v>
      </c>
      <c r="K62">
        <v>0</v>
      </c>
      <c r="L62">
        <f t="shared" si="0"/>
        <v>25980.339599999985</v>
      </c>
      <c r="M62">
        <f t="shared" si="1"/>
        <v>25980.339599999985</v>
      </c>
    </row>
    <row r="63" spans="1:13" ht="15" hidden="1">
      <c r="A63" s="4">
        <v>45047</v>
      </c>
      <c r="B63" t="s">
        <v>947</v>
      </c>
      <c r="C63" t="s">
        <v>131</v>
      </c>
      <c r="D63" t="str">
        <f>VLOOKUP(C63,'PIVOT SOLAR GSTR-1'!$A$5:$A$48,1,)</f>
        <v>KARUR</v>
      </c>
      <c r="J63">
        <v>1566094.7700000016</v>
      </c>
      <c r="K63">
        <v>0</v>
      </c>
      <c r="L63">
        <f t="shared" si="0"/>
        <v>140948.52930000014</v>
      </c>
      <c r="M63">
        <f t="shared" si="1"/>
        <v>140948.52930000014</v>
      </c>
    </row>
    <row r="64" spans="1:13" ht="15" hidden="1">
      <c r="A64" s="4">
        <v>45047</v>
      </c>
      <c r="B64" t="s">
        <v>947</v>
      </c>
      <c r="C64" t="s">
        <v>209</v>
      </c>
      <c r="D64" t="str">
        <f>VLOOKUP(C64,'PIVOT SOLAR GSTR-1'!$A$5:$A$48,1,)</f>
        <v>KRISHNAGIRI</v>
      </c>
      <c r="J64">
        <v>331909.79999999987</v>
      </c>
      <c r="K64">
        <v>0</v>
      </c>
      <c r="L64">
        <f t="shared" si="0"/>
        <v>29871.881999999987</v>
      </c>
      <c r="M64">
        <f t="shared" si="1"/>
        <v>29871.881999999987</v>
      </c>
    </row>
    <row r="65" spans="1:13" ht="15" hidden="1">
      <c r="A65" s="4">
        <v>45047</v>
      </c>
      <c r="B65" t="s">
        <v>947</v>
      </c>
      <c r="C65" t="s">
        <v>196</v>
      </c>
      <c r="D65" t="str">
        <f>VLOOKUP(C65,'PIVOT SOLAR GSTR-1'!$A$5:$A$48,1,)</f>
        <v>MADURAI</v>
      </c>
      <c r="J65">
        <v>412144.45000000013</v>
      </c>
      <c r="K65">
        <v>0</v>
      </c>
      <c r="L65">
        <f t="shared" si="0"/>
        <v>37093.000500000009</v>
      </c>
      <c r="M65">
        <f t="shared" si="1"/>
        <v>37093.000500000009</v>
      </c>
    </row>
    <row r="66" spans="1:13" ht="15" hidden="1">
      <c r="A66" s="4">
        <v>45047</v>
      </c>
      <c r="B66" t="s">
        <v>947</v>
      </c>
      <c r="C66" s="7" t="s">
        <v>246</v>
      </c>
      <c r="D66" t="str">
        <f>VLOOKUP(C66,'PIVOT SOLAR GSTR-1'!$A$5:$A$48,1,)</f>
        <v>MADURAI/METRO</v>
      </c>
      <c r="J66">
        <v>688806.26999999967</v>
      </c>
      <c r="K66">
        <v>0</v>
      </c>
      <c r="L66">
        <f t="shared" si="0"/>
        <v>61992.564299999969</v>
      </c>
      <c r="M66">
        <f t="shared" si="1"/>
        <v>61992.564299999969</v>
      </c>
    </row>
    <row r="67" spans="1:13" ht="15" hidden="1">
      <c r="A67" s="4">
        <v>45047</v>
      </c>
      <c r="B67" t="s">
        <v>947</v>
      </c>
      <c r="C67" s="7" t="s">
        <v>271</v>
      </c>
      <c r="D67" t="str">
        <f>VLOOKUP(C67,'PIVOT SOLAR GSTR-1'!$A$5:$A$48,1,)</f>
        <v xml:space="preserve">METTUR </v>
      </c>
      <c r="J67">
        <v>169426.52</v>
      </c>
      <c r="K67">
        <v>0</v>
      </c>
      <c r="L67">
        <f t="shared" ref="L67:L130" si="2">J67*9%</f>
        <v>15248.386799999998</v>
      </c>
      <c r="M67">
        <f t="shared" ref="M67:M130" si="3">J67*9%</f>
        <v>15248.386799999998</v>
      </c>
    </row>
    <row r="68" spans="1:13" ht="15" hidden="1">
      <c r="A68" s="4">
        <v>45047</v>
      </c>
      <c r="B68" t="s">
        <v>947</v>
      </c>
      <c r="C68" t="s">
        <v>273</v>
      </c>
      <c r="D68" t="str">
        <f>VLOOKUP(C68,'PIVOT SOLAR GSTR-1'!$A$5:$A$48,1,)</f>
        <v>NAGAI</v>
      </c>
      <c r="J68">
        <v>191278.57000000004</v>
      </c>
      <c r="K68">
        <v>0</v>
      </c>
      <c r="L68">
        <f t="shared" si="2"/>
        <v>17215.071300000003</v>
      </c>
      <c r="M68">
        <f t="shared" si="3"/>
        <v>17215.071300000003</v>
      </c>
    </row>
    <row r="69" spans="1:13" ht="15" hidden="1">
      <c r="A69" s="4">
        <v>45047</v>
      </c>
      <c r="B69" t="s">
        <v>947</v>
      </c>
      <c r="C69" s="7" t="s">
        <v>245</v>
      </c>
      <c r="D69" t="str">
        <f>VLOOKUP(C69,'PIVOT SOLAR GSTR-1'!$A$5:$A$48,1,)</f>
        <v xml:space="preserve">NAMAKKAL </v>
      </c>
      <c r="J69">
        <v>974328.09999999974</v>
      </c>
      <c r="K69">
        <v>0</v>
      </c>
      <c r="L69">
        <f t="shared" si="2"/>
        <v>87689.52899999998</v>
      </c>
      <c r="M69">
        <f t="shared" si="3"/>
        <v>87689.52899999998</v>
      </c>
    </row>
    <row r="70" spans="1:13" ht="15" hidden="1">
      <c r="A70" s="4">
        <v>45047</v>
      </c>
      <c r="B70" t="s">
        <v>947</v>
      </c>
      <c r="C70" t="s">
        <v>193</v>
      </c>
      <c r="D70" t="str">
        <f>VLOOKUP(C70,'PIVOT SOLAR GSTR-1'!$A$5:$A$48,1,)</f>
        <v>NILGIRIS</v>
      </c>
      <c r="J70">
        <v>56615.899999999994</v>
      </c>
      <c r="K70">
        <v>0</v>
      </c>
      <c r="L70">
        <f t="shared" si="2"/>
        <v>5095.4309999999996</v>
      </c>
      <c r="M70">
        <f t="shared" si="3"/>
        <v>5095.4309999999996</v>
      </c>
    </row>
    <row r="71" spans="1:13" ht="15" hidden="1">
      <c r="A71" s="4">
        <v>45047</v>
      </c>
      <c r="B71" t="s">
        <v>947</v>
      </c>
      <c r="C71" t="s">
        <v>32</v>
      </c>
      <c r="D71" t="str">
        <f>VLOOKUP(C71,'PIVOT SOLAR GSTR-1'!$A$5:$A$48,1,)</f>
        <v>PALLADAM</v>
      </c>
      <c r="J71">
        <v>2039707.1900000006</v>
      </c>
      <c r="K71">
        <v>0</v>
      </c>
      <c r="L71">
        <f t="shared" si="2"/>
        <v>183573.64710000006</v>
      </c>
      <c r="M71">
        <f t="shared" si="3"/>
        <v>183573.64710000006</v>
      </c>
    </row>
    <row r="72" spans="1:13" ht="15" hidden="1">
      <c r="A72" s="4">
        <v>45047</v>
      </c>
      <c r="B72" t="s">
        <v>947</v>
      </c>
      <c r="C72" t="s">
        <v>201</v>
      </c>
      <c r="D72" t="str">
        <f>VLOOKUP(C72,'PIVOT SOLAR GSTR-1'!$A$5:$A$48,1,)</f>
        <v>PERAMBALUR</v>
      </c>
      <c r="J72">
        <v>272300.87999999989</v>
      </c>
      <c r="K72">
        <v>0</v>
      </c>
      <c r="L72">
        <f t="shared" si="2"/>
        <v>24507.079199999989</v>
      </c>
      <c r="M72">
        <f t="shared" si="3"/>
        <v>24507.079199999989</v>
      </c>
    </row>
    <row r="73" spans="1:13" ht="15" hidden="1">
      <c r="A73" s="4">
        <v>45047</v>
      </c>
      <c r="B73" t="s">
        <v>947</v>
      </c>
      <c r="C73" s="7" t="s">
        <v>281</v>
      </c>
      <c r="D73" t="str">
        <f>VLOOKUP(C73,'PIVOT SOLAR GSTR-1'!$A$5:$A$48,1,)</f>
        <v>PUDUKOTTAI</v>
      </c>
      <c r="J73">
        <v>116522.73999999999</v>
      </c>
      <c r="K73">
        <v>0</v>
      </c>
      <c r="L73">
        <f t="shared" si="2"/>
        <v>10487.0466</v>
      </c>
      <c r="M73">
        <f t="shared" si="3"/>
        <v>10487.0466</v>
      </c>
    </row>
    <row r="74" spans="1:13" ht="15" hidden="1">
      <c r="A74" s="4">
        <v>45047</v>
      </c>
      <c r="B74" t="s">
        <v>947</v>
      </c>
      <c r="C74" t="s">
        <v>198</v>
      </c>
      <c r="D74" t="str">
        <f>VLOOKUP(C74,'PIVOT SOLAR GSTR-1'!$A$5:$A$48,1,)</f>
        <v>RAMNAD</v>
      </c>
      <c r="J74">
        <v>162486.82999999996</v>
      </c>
      <c r="K74">
        <v>0</v>
      </c>
      <c r="L74">
        <f t="shared" si="2"/>
        <v>14623.814699999995</v>
      </c>
      <c r="M74">
        <f t="shared" si="3"/>
        <v>14623.814699999995</v>
      </c>
    </row>
    <row r="75" spans="1:13" ht="15" hidden="1">
      <c r="A75" s="4">
        <v>45047</v>
      </c>
      <c r="B75" t="s">
        <v>947</v>
      </c>
      <c r="C75" s="7" t="s">
        <v>244</v>
      </c>
      <c r="D75" t="str">
        <f>VLOOKUP(C75,'PIVOT SOLAR GSTR-1'!$A$5:$A$48,1,)</f>
        <v xml:space="preserve">SALEM </v>
      </c>
      <c r="J75">
        <v>1088641.5</v>
      </c>
      <c r="K75">
        <v>0</v>
      </c>
      <c r="L75">
        <f t="shared" si="2"/>
        <v>97977.735000000001</v>
      </c>
      <c r="M75">
        <f t="shared" si="3"/>
        <v>97977.735000000001</v>
      </c>
    </row>
    <row r="76" spans="1:13" ht="15" hidden="1">
      <c r="A76" s="4">
        <v>45047</v>
      </c>
      <c r="B76" t="s">
        <v>947</v>
      </c>
      <c r="C76" t="s">
        <v>197</v>
      </c>
      <c r="D76" t="str">
        <f>VLOOKUP(C76,'PIVOT SOLAR GSTR-1'!$A$5:$A$48,1,)</f>
        <v>SIVAGANGAI</v>
      </c>
      <c r="J76">
        <v>165877.01</v>
      </c>
      <c r="K76">
        <v>0</v>
      </c>
      <c r="L76">
        <f t="shared" si="2"/>
        <v>14928.930899999999</v>
      </c>
      <c r="M76">
        <f t="shared" si="3"/>
        <v>14928.930899999999</v>
      </c>
    </row>
    <row r="77" spans="1:13" ht="15" hidden="1">
      <c r="A77" s="4">
        <v>45047</v>
      </c>
      <c r="B77" t="s">
        <v>947</v>
      </c>
      <c r="C77" t="s">
        <v>202</v>
      </c>
      <c r="D77" t="str">
        <f>VLOOKUP(C77,'PIVOT SOLAR GSTR-1'!$A$5:$A$48,1,)</f>
        <v>THANJAVUR</v>
      </c>
      <c r="J77">
        <v>627998.82999999996</v>
      </c>
      <c r="K77">
        <v>0</v>
      </c>
      <c r="L77">
        <f t="shared" si="2"/>
        <v>56519.894699999997</v>
      </c>
      <c r="M77">
        <f t="shared" si="3"/>
        <v>56519.894699999997</v>
      </c>
    </row>
    <row r="78" spans="1:13" ht="15" hidden="1">
      <c r="A78" s="4">
        <v>45047</v>
      </c>
      <c r="B78" t="s">
        <v>947</v>
      </c>
      <c r="C78" t="s">
        <v>115</v>
      </c>
      <c r="D78" t="str">
        <f>VLOOKUP(C78,'PIVOT SOLAR GSTR-1'!$A$5:$A$48,1,)</f>
        <v>THENI</v>
      </c>
      <c r="J78">
        <v>189570.52000000005</v>
      </c>
      <c r="K78">
        <v>0</v>
      </c>
      <c r="L78">
        <f t="shared" si="2"/>
        <v>17061.346800000003</v>
      </c>
      <c r="M78">
        <f t="shared" si="3"/>
        <v>17061.346800000003</v>
      </c>
    </row>
    <row r="79" spans="1:13" ht="15" hidden="1">
      <c r="A79" s="4">
        <v>45047</v>
      </c>
      <c r="B79" t="s">
        <v>947</v>
      </c>
      <c r="C79" t="s">
        <v>156</v>
      </c>
      <c r="D79" t="str">
        <f>VLOOKUP(C79,'PIVOT SOLAR GSTR-1'!$A$5:$A$48,1,)</f>
        <v>THIRUVARUR</v>
      </c>
      <c r="J79">
        <v>77795.609999999986</v>
      </c>
      <c r="K79">
        <v>0</v>
      </c>
      <c r="L79">
        <f t="shared" si="2"/>
        <v>7001.6048999999985</v>
      </c>
      <c r="M79">
        <f t="shared" si="3"/>
        <v>7001.6048999999985</v>
      </c>
    </row>
    <row r="80" spans="1:13" ht="15" hidden="1">
      <c r="A80" s="4">
        <v>45047</v>
      </c>
      <c r="B80" t="s">
        <v>947</v>
      </c>
      <c r="C80" t="s">
        <v>119</v>
      </c>
      <c r="D80" t="str">
        <f>VLOOKUP(C80,'PIVOT SOLAR GSTR-1'!$A$5:$A$48,1,)</f>
        <v>TIRUNELVELI</v>
      </c>
      <c r="J80">
        <v>720424.2500000007</v>
      </c>
      <c r="K80">
        <v>0</v>
      </c>
      <c r="L80">
        <f t="shared" si="2"/>
        <v>64838.182500000061</v>
      </c>
      <c r="M80">
        <f t="shared" si="3"/>
        <v>64838.182500000061</v>
      </c>
    </row>
    <row r="81" spans="1:13" ht="15" hidden="1">
      <c r="A81" s="4">
        <v>45047</v>
      </c>
      <c r="B81" t="s">
        <v>947</v>
      </c>
      <c r="C81" t="s">
        <v>207</v>
      </c>
      <c r="D81" t="str">
        <f>VLOOKUP(C81,'PIVOT SOLAR GSTR-1'!$A$5:$A$48,1,)</f>
        <v>TIRUPATTUR</v>
      </c>
      <c r="J81">
        <v>135440.70000000001</v>
      </c>
      <c r="K81">
        <v>0</v>
      </c>
      <c r="L81">
        <f t="shared" si="2"/>
        <v>12189.663</v>
      </c>
      <c r="M81">
        <f t="shared" si="3"/>
        <v>12189.663</v>
      </c>
    </row>
    <row r="82" spans="1:13" ht="15" hidden="1">
      <c r="A82" s="4">
        <v>45047</v>
      </c>
      <c r="B82" t="s">
        <v>947</v>
      </c>
      <c r="C82" s="7" t="s">
        <v>243</v>
      </c>
      <c r="D82" t="str">
        <f>VLOOKUP(C82,'PIVOT SOLAR GSTR-1'!$A$5:$A$48,1,)</f>
        <v xml:space="preserve">TIRUPPUR  </v>
      </c>
      <c r="J82">
        <v>3436806.6299999976</v>
      </c>
      <c r="K82">
        <v>0</v>
      </c>
      <c r="L82">
        <f t="shared" si="2"/>
        <v>309312.59669999976</v>
      </c>
      <c r="M82">
        <f t="shared" si="3"/>
        <v>309312.59669999976</v>
      </c>
    </row>
    <row r="83" spans="1:13" ht="15" hidden="1">
      <c r="A83" s="4">
        <v>45047</v>
      </c>
      <c r="B83" t="s">
        <v>947</v>
      </c>
      <c r="C83" s="7" t="s">
        <v>247</v>
      </c>
      <c r="D83" t="str">
        <f>VLOOKUP(C83,'PIVOT SOLAR GSTR-1'!$A$5:$A$48,1,)</f>
        <v xml:space="preserve">THIRUVANNAMALAI </v>
      </c>
      <c r="J83">
        <v>228669.17000000007</v>
      </c>
      <c r="K83">
        <v>0</v>
      </c>
      <c r="L83">
        <f t="shared" si="2"/>
        <v>20580.225300000006</v>
      </c>
      <c r="M83">
        <f t="shared" si="3"/>
        <v>20580.225300000006</v>
      </c>
    </row>
    <row r="84" spans="1:13" ht="15" hidden="1">
      <c r="A84" s="4">
        <v>45047</v>
      </c>
      <c r="B84" t="s">
        <v>947</v>
      </c>
      <c r="C84" s="7" t="s">
        <v>293</v>
      </c>
      <c r="D84" t="str">
        <f>VLOOKUP(C84,'PIVOT SOLAR GSTR-1'!$A$5:$A$48,1,)</f>
        <v>TRICHY/METRO</v>
      </c>
      <c r="J84">
        <v>1124202.3000000005</v>
      </c>
      <c r="K84">
        <v>0</v>
      </c>
      <c r="L84">
        <f t="shared" si="2"/>
        <v>101178.20700000004</v>
      </c>
      <c r="M84">
        <f t="shared" si="3"/>
        <v>101178.20700000004</v>
      </c>
    </row>
    <row r="85" spans="1:13" ht="15" hidden="1">
      <c r="A85" s="4">
        <v>45047</v>
      </c>
      <c r="B85" t="s">
        <v>947</v>
      </c>
      <c r="C85" t="s">
        <v>200</v>
      </c>
      <c r="D85" t="str">
        <f>VLOOKUP(C85,'PIVOT SOLAR GSTR-1'!$A$5:$A$48,1,)</f>
        <v>TUTICORIN</v>
      </c>
      <c r="J85">
        <v>498029.7300000001</v>
      </c>
      <c r="K85">
        <v>0</v>
      </c>
      <c r="L85">
        <f t="shared" si="2"/>
        <v>44822.675700000007</v>
      </c>
      <c r="M85">
        <f t="shared" si="3"/>
        <v>44822.675700000007</v>
      </c>
    </row>
    <row r="86" spans="1:13" ht="15" hidden="1">
      <c r="A86" s="4">
        <v>45047</v>
      </c>
      <c r="B86" t="s">
        <v>947</v>
      </c>
      <c r="C86" t="s">
        <v>9</v>
      </c>
      <c r="D86" t="str">
        <f>VLOOKUP(C86,'PIVOT SOLAR GSTR-1'!$A$5:$A$48,1,)</f>
        <v>UDUMALPET</v>
      </c>
      <c r="J86">
        <v>377471.41999999993</v>
      </c>
      <c r="K86">
        <v>0</v>
      </c>
      <c r="L86">
        <f t="shared" si="2"/>
        <v>33972.42779999999</v>
      </c>
      <c r="M86">
        <f t="shared" si="3"/>
        <v>33972.42779999999</v>
      </c>
    </row>
    <row r="87" spans="1:13" ht="15" hidden="1">
      <c r="A87" s="4">
        <v>45047</v>
      </c>
      <c r="B87" t="s">
        <v>947</v>
      </c>
      <c r="C87" t="s">
        <v>205</v>
      </c>
      <c r="D87" t="str">
        <f>VLOOKUP(C87,'PIVOT SOLAR GSTR-1'!$A$5:$A$48,1,)</f>
        <v>VELLORE</v>
      </c>
      <c r="J87">
        <v>515056.72999999981</v>
      </c>
      <c r="K87">
        <v>0</v>
      </c>
      <c r="L87">
        <f t="shared" si="2"/>
        <v>46355.105699999978</v>
      </c>
      <c r="M87">
        <f t="shared" si="3"/>
        <v>46355.105699999978</v>
      </c>
    </row>
    <row r="88" spans="1:13" ht="15" hidden="1">
      <c r="A88" s="4">
        <v>45047</v>
      </c>
      <c r="B88" t="s">
        <v>947</v>
      </c>
      <c r="C88" s="7" t="s">
        <v>299</v>
      </c>
      <c r="D88" t="str">
        <f>VLOOKUP(C88,'PIVOT SOLAR GSTR-1'!$A$5:$A$48,1,)</f>
        <v>VILLUPURAM</v>
      </c>
      <c r="J88">
        <v>241622.98000000004</v>
      </c>
      <c r="K88">
        <v>0</v>
      </c>
      <c r="L88">
        <f t="shared" si="2"/>
        <v>21746.068200000002</v>
      </c>
      <c r="M88">
        <f t="shared" si="3"/>
        <v>21746.068200000002</v>
      </c>
    </row>
    <row r="89" spans="1:13" ht="15" hidden="1">
      <c r="A89" s="4">
        <v>45047</v>
      </c>
      <c r="B89" t="s">
        <v>947</v>
      </c>
      <c r="C89" t="s">
        <v>199</v>
      </c>
      <c r="D89" t="str">
        <f>VLOOKUP(C89,'PIVOT SOLAR GSTR-1'!$A$5:$A$48,1,)</f>
        <v>VIRUDUNAGAR</v>
      </c>
      <c r="J89">
        <v>628275.86999999941</v>
      </c>
      <c r="K89">
        <v>0</v>
      </c>
      <c r="L89">
        <f t="shared" si="2"/>
        <v>56544.828299999943</v>
      </c>
      <c r="M89">
        <f t="shared" si="3"/>
        <v>56544.828299999943</v>
      </c>
    </row>
    <row r="90" spans="1:13" ht="15" hidden="1">
      <c r="A90" s="4">
        <v>45078</v>
      </c>
      <c r="B90" t="s">
        <v>947</v>
      </c>
      <c r="C90" s="7" t="s">
        <v>242</v>
      </c>
      <c r="D90" t="str">
        <f>VLOOKUP(C90,'PIVOT SOLAR GSTR-1'!$A$5:$A$48,1,)</f>
        <v>COIMBATORE/METRO</v>
      </c>
      <c r="J90">
        <v>1655905.5399999963</v>
      </c>
      <c r="L90">
        <f t="shared" si="2"/>
        <v>149031.49859999967</v>
      </c>
      <c r="M90">
        <f t="shared" si="3"/>
        <v>149031.49859999967</v>
      </c>
    </row>
    <row r="91" spans="1:13" ht="15" hidden="1">
      <c r="A91" s="4">
        <v>45078</v>
      </c>
      <c r="B91" t="s">
        <v>947</v>
      </c>
      <c r="C91" s="7" t="s">
        <v>240</v>
      </c>
      <c r="D91" t="str">
        <f>VLOOKUP(C91,'PIVOT SOLAR GSTR-1'!$A$5:$A$48,1,)</f>
        <v>COIMBATORE NORTH</v>
      </c>
      <c r="J91">
        <v>879572.94000000041</v>
      </c>
      <c r="L91">
        <f t="shared" si="2"/>
        <v>79161.564600000027</v>
      </c>
      <c r="M91">
        <f t="shared" si="3"/>
        <v>79161.564600000027</v>
      </c>
    </row>
    <row r="92" spans="1:13" ht="15" hidden="1">
      <c r="A92" s="4">
        <v>45078</v>
      </c>
      <c r="B92" t="s">
        <v>947</v>
      </c>
      <c r="C92" s="7" t="s">
        <v>241</v>
      </c>
      <c r="D92" t="str">
        <f>VLOOKUP(C92,'PIVOT SOLAR GSTR-1'!$A$5:$A$48,1,)</f>
        <v>COIMBATORE/SOUTH</v>
      </c>
      <c r="J92">
        <v>836296.39999999932</v>
      </c>
      <c r="L92">
        <f t="shared" si="2"/>
        <v>75266.675999999934</v>
      </c>
      <c r="M92">
        <f t="shared" si="3"/>
        <v>75266.675999999934</v>
      </c>
    </row>
    <row r="93" spans="1:13" ht="15" hidden="1">
      <c r="A93" s="4">
        <v>45078</v>
      </c>
      <c r="B93" t="s">
        <v>947</v>
      </c>
      <c r="C93" s="7" t="s">
        <v>239</v>
      </c>
      <c r="D93" t="str">
        <f>VLOOKUP(C93,'PIVOT SOLAR GSTR-1'!$A$4:$A$48,1,)</f>
        <v>CHENGALPET</v>
      </c>
      <c r="J93">
        <v>596886.39000000013</v>
      </c>
      <c r="L93">
        <f t="shared" si="2"/>
        <v>53719.775100000006</v>
      </c>
      <c r="M93">
        <f t="shared" si="3"/>
        <v>53719.775100000006</v>
      </c>
    </row>
    <row r="94" spans="1:13" ht="15" hidden="1">
      <c r="A94" s="4">
        <v>45078</v>
      </c>
      <c r="B94" t="s">
        <v>947</v>
      </c>
      <c r="C94" s="7" t="s">
        <v>232</v>
      </c>
      <c r="D94" t="str">
        <f>VLOOKUP(C94,'PIVOT SOLAR GSTR-1'!$A$5:$A$48,1,)</f>
        <v>CHENNAI/CENTRAL</v>
      </c>
      <c r="J94">
        <v>1066102.4700000018</v>
      </c>
      <c r="L94">
        <f t="shared" si="2"/>
        <v>95949.222300000169</v>
      </c>
      <c r="M94">
        <f t="shared" si="3"/>
        <v>95949.222300000169</v>
      </c>
    </row>
    <row r="95" spans="1:13" ht="15" hidden="1">
      <c r="A95" s="4">
        <v>45078</v>
      </c>
      <c r="B95" t="s">
        <v>947</v>
      </c>
      <c r="C95" s="7" t="s">
        <v>254</v>
      </c>
      <c r="D95" t="str">
        <f>VLOOKUP(C95,'PIVOT SOLAR GSTR-1'!$A$5:$A$48,1,)</f>
        <v xml:space="preserve">CHENNAI/NORTH </v>
      </c>
      <c r="J95">
        <v>688385.92999999993</v>
      </c>
      <c r="L95">
        <f t="shared" si="2"/>
        <v>61954.73369999999</v>
      </c>
      <c r="M95">
        <f t="shared" si="3"/>
        <v>61954.73369999999</v>
      </c>
    </row>
    <row r="96" spans="1:13" ht="15" hidden="1">
      <c r="A96" s="4">
        <v>45078</v>
      </c>
      <c r="B96" t="s">
        <v>947</v>
      </c>
      <c r="C96" s="7" t="s">
        <v>236</v>
      </c>
      <c r="D96" t="str">
        <f>VLOOKUP(C96,'PIVOT SOLAR GSTR-1'!$A$5:$A$48,1,)</f>
        <v>CHENNAI/SOUTH-I</v>
      </c>
      <c r="J96">
        <v>1180339.2199999988</v>
      </c>
      <c r="L96">
        <f t="shared" si="2"/>
        <v>106230.52979999989</v>
      </c>
      <c r="M96">
        <f t="shared" si="3"/>
        <v>106230.52979999989</v>
      </c>
    </row>
    <row r="97" spans="1:13" ht="15" hidden="1">
      <c r="A97" s="4">
        <v>45078</v>
      </c>
      <c r="B97" t="s">
        <v>947</v>
      </c>
      <c r="C97" s="7" t="s">
        <v>237</v>
      </c>
      <c r="D97" t="str">
        <f>VLOOKUP(C97,'PIVOT SOLAR GSTR-1'!$A$5:$A$48,1,)</f>
        <v>CHENNAI/SOUTH II</v>
      </c>
      <c r="J97">
        <v>1260442.9399999997</v>
      </c>
      <c r="L97">
        <f t="shared" si="2"/>
        <v>113439.86459999997</v>
      </c>
      <c r="M97">
        <f t="shared" si="3"/>
        <v>113439.86459999997</v>
      </c>
    </row>
    <row r="98" spans="1:13" ht="15" hidden="1">
      <c r="A98" s="4">
        <v>45078</v>
      </c>
      <c r="B98" t="s">
        <v>947</v>
      </c>
      <c r="C98" s="7" t="s">
        <v>238</v>
      </c>
      <c r="D98" t="str">
        <f>VLOOKUP(C98,'PIVOT SOLAR GSTR-1'!$A$5:$A$48,1,)</f>
        <v>CHENNAI/WEST</v>
      </c>
      <c r="J98">
        <v>1028326.7399999995</v>
      </c>
      <c r="L98">
        <f t="shared" si="2"/>
        <v>92549.406599999958</v>
      </c>
      <c r="M98">
        <f t="shared" si="3"/>
        <v>92549.406599999958</v>
      </c>
    </row>
    <row r="99" spans="1:13" ht="15" hidden="1">
      <c r="A99" s="4">
        <v>45078</v>
      </c>
      <c r="B99" t="s">
        <v>947</v>
      </c>
      <c r="C99" t="s">
        <v>212</v>
      </c>
      <c r="D99" t="str">
        <f>VLOOKUP(C99,'PIVOT SOLAR GSTR-1'!$A$5:$A$48,1,)</f>
        <v>CUDDALORE</v>
      </c>
      <c r="J99">
        <v>281941.07000000007</v>
      </c>
      <c r="L99">
        <f t="shared" si="2"/>
        <v>25374.696300000003</v>
      </c>
      <c r="M99">
        <f t="shared" si="3"/>
        <v>25374.696300000003</v>
      </c>
    </row>
    <row r="100" spans="1:13" ht="15" hidden="1">
      <c r="A100" s="4">
        <v>45078</v>
      </c>
      <c r="B100" t="s">
        <v>947</v>
      </c>
      <c r="C100" t="s">
        <v>208</v>
      </c>
      <c r="D100" t="str">
        <f>VLOOKUP(C100,'PIVOT SOLAR GSTR-1'!$A$5:$A$48,1,)</f>
        <v>DHARMAPURI</v>
      </c>
      <c r="J100">
        <v>167713.88000000003</v>
      </c>
      <c r="L100">
        <f t="shared" si="2"/>
        <v>15094.249200000002</v>
      </c>
      <c r="M100">
        <f t="shared" si="3"/>
        <v>15094.249200000002</v>
      </c>
    </row>
    <row r="101" spans="1:13" ht="15" hidden="1">
      <c r="A101" s="4">
        <v>45078</v>
      </c>
      <c r="B101" t="s">
        <v>947</v>
      </c>
      <c r="C101" t="s">
        <v>195</v>
      </c>
      <c r="D101" t="str">
        <f>VLOOKUP(C101,'PIVOT SOLAR GSTR-1'!$A$5:$A$48,1,)</f>
        <v>DINDIGUL</v>
      </c>
      <c r="J101">
        <v>445100.05000000005</v>
      </c>
      <c r="L101">
        <f t="shared" si="2"/>
        <v>40059.004500000003</v>
      </c>
      <c r="M101">
        <f t="shared" si="3"/>
        <v>40059.004500000003</v>
      </c>
    </row>
    <row r="102" spans="1:13" ht="15" hidden="1">
      <c r="A102" s="4">
        <v>45078</v>
      </c>
      <c r="B102" t="s">
        <v>947</v>
      </c>
      <c r="C102" t="s">
        <v>55</v>
      </c>
      <c r="D102" t="str">
        <f>VLOOKUP(C102,'PIVOT SOLAR GSTR-1'!$A$5:$A$48,1,)</f>
        <v>ERODE</v>
      </c>
      <c r="J102">
        <v>1430561.8800000006</v>
      </c>
      <c r="L102">
        <f t="shared" si="2"/>
        <v>128750.56920000004</v>
      </c>
      <c r="M102">
        <f t="shared" si="3"/>
        <v>128750.56920000004</v>
      </c>
    </row>
    <row r="103" spans="1:13" ht="15" hidden="1">
      <c r="A103" s="4">
        <v>45078</v>
      </c>
      <c r="B103" t="s">
        <v>947</v>
      </c>
      <c r="C103" t="s">
        <v>65</v>
      </c>
      <c r="D103" t="str">
        <f>VLOOKUP(C103,'PIVOT SOLAR GSTR-1'!$A$5:$A$48,1,)</f>
        <v>GOBI</v>
      </c>
      <c r="J103">
        <v>311532.0300000002</v>
      </c>
      <c r="L103">
        <f t="shared" si="2"/>
        <v>28037.882700000016</v>
      </c>
      <c r="M103">
        <f t="shared" si="3"/>
        <v>28037.882700000016</v>
      </c>
    </row>
    <row r="104" spans="1:13" ht="15" hidden="1">
      <c r="A104" s="4">
        <v>45078</v>
      </c>
      <c r="B104" t="s">
        <v>947</v>
      </c>
      <c r="C104" t="s">
        <v>211</v>
      </c>
      <c r="D104" t="str">
        <f>VLOOKUP(C104,'PIVOT SOLAR GSTR-1'!$A$5:$A$48,1,)</f>
        <v>KALLAKURICHI</v>
      </c>
      <c r="J104">
        <v>179279.19</v>
      </c>
      <c r="L104">
        <f t="shared" si="2"/>
        <v>16135.1271</v>
      </c>
      <c r="M104">
        <f t="shared" si="3"/>
        <v>16135.1271</v>
      </c>
    </row>
    <row r="105" spans="1:13" ht="15" hidden="1">
      <c r="A105" s="4">
        <v>45078</v>
      </c>
      <c r="B105" t="s">
        <v>947</v>
      </c>
      <c r="C105" t="s">
        <v>160</v>
      </c>
      <c r="D105" t="str">
        <f>VLOOKUP(C105,'PIVOT SOLAR GSTR-1'!$A$5:$A$48,1,)</f>
        <v>KANCHEEPURAM</v>
      </c>
      <c r="J105">
        <v>281089.32</v>
      </c>
      <c r="L105">
        <f t="shared" si="2"/>
        <v>25298.038799999998</v>
      </c>
      <c r="M105">
        <f t="shared" si="3"/>
        <v>25298.038799999998</v>
      </c>
    </row>
    <row r="106" spans="1:13" ht="15" hidden="1">
      <c r="A106" s="4">
        <v>45078</v>
      </c>
      <c r="B106" t="s">
        <v>947</v>
      </c>
      <c r="C106" t="s">
        <v>123</v>
      </c>
      <c r="D106" t="str">
        <f>VLOOKUP(C106,'PIVOT SOLAR GSTR-1'!$A$5:$A$48,1,)</f>
        <v>KANYAKUMARI</v>
      </c>
      <c r="J106">
        <v>295597.73000000004</v>
      </c>
      <c r="L106">
        <f t="shared" si="2"/>
        <v>26603.795700000002</v>
      </c>
      <c r="M106">
        <f t="shared" si="3"/>
        <v>26603.795700000002</v>
      </c>
    </row>
    <row r="107" spans="1:13" ht="15" hidden="1">
      <c r="A107" s="4">
        <v>45078</v>
      </c>
      <c r="B107" t="s">
        <v>947</v>
      </c>
      <c r="C107" t="s">
        <v>131</v>
      </c>
      <c r="D107" t="str">
        <f>VLOOKUP(C107,'PIVOT SOLAR GSTR-1'!$A$5:$A$48,1,)</f>
        <v>KARUR</v>
      </c>
      <c r="J107">
        <v>1552669.5400000035</v>
      </c>
      <c r="L107">
        <f t="shared" si="2"/>
        <v>139740.25860000032</v>
      </c>
      <c r="M107">
        <f t="shared" si="3"/>
        <v>139740.25860000032</v>
      </c>
    </row>
    <row r="108" spans="1:13" ht="15" hidden="1">
      <c r="A108" s="4">
        <v>45078</v>
      </c>
      <c r="B108" t="s">
        <v>947</v>
      </c>
      <c r="C108" t="s">
        <v>209</v>
      </c>
      <c r="D108" t="str">
        <f>VLOOKUP(C108,'PIVOT SOLAR GSTR-1'!$A$5:$A$48,1,)</f>
        <v>KRISHNAGIRI</v>
      </c>
      <c r="J108">
        <v>317132.57999999984</v>
      </c>
      <c r="L108">
        <f t="shared" si="2"/>
        <v>28541.932199999985</v>
      </c>
      <c r="M108">
        <f t="shared" si="3"/>
        <v>28541.932199999985</v>
      </c>
    </row>
    <row r="109" spans="1:13" ht="15" hidden="1">
      <c r="A109" s="4">
        <v>45078</v>
      </c>
      <c r="B109" t="s">
        <v>947</v>
      </c>
      <c r="C109" t="s">
        <v>196</v>
      </c>
      <c r="D109" t="str">
        <f>VLOOKUP(C109,'PIVOT SOLAR GSTR-1'!$A$5:$A$48,1,)</f>
        <v>MADURAI</v>
      </c>
      <c r="J109">
        <v>444026.44999999984</v>
      </c>
      <c r="L109">
        <f t="shared" si="2"/>
        <v>39962.380499999985</v>
      </c>
      <c r="M109">
        <f t="shared" si="3"/>
        <v>39962.380499999985</v>
      </c>
    </row>
    <row r="110" spans="1:13" ht="15" hidden="1">
      <c r="A110" s="4">
        <v>45078</v>
      </c>
      <c r="B110" t="s">
        <v>947</v>
      </c>
      <c r="C110" s="7" t="s">
        <v>246</v>
      </c>
      <c r="D110" t="str">
        <f>VLOOKUP(C110,'PIVOT SOLAR GSTR-1'!$A$5:$A$48,1,)</f>
        <v>MADURAI/METRO</v>
      </c>
      <c r="J110">
        <v>645949.0900000002</v>
      </c>
      <c r="L110">
        <f t="shared" si="2"/>
        <v>58135.418100000017</v>
      </c>
      <c r="M110">
        <f t="shared" si="3"/>
        <v>58135.418100000017</v>
      </c>
    </row>
    <row r="111" spans="1:13" ht="15" hidden="1">
      <c r="A111" s="4">
        <v>45078</v>
      </c>
      <c r="B111" t="s">
        <v>947</v>
      </c>
      <c r="C111" s="7" t="s">
        <v>271</v>
      </c>
      <c r="D111" t="str">
        <f>VLOOKUP(C111,'PIVOT SOLAR GSTR-1'!$A$5:$A$48,1,)</f>
        <v xml:space="preserve">METTUR </v>
      </c>
      <c r="J111">
        <v>174011.59</v>
      </c>
      <c r="L111">
        <f t="shared" si="2"/>
        <v>15661.043099999999</v>
      </c>
      <c r="M111">
        <f t="shared" si="3"/>
        <v>15661.043099999999</v>
      </c>
    </row>
    <row r="112" spans="1:13" ht="15" hidden="1">
      <c r="A112" s="4">
        <v>45078</v>
      </c>
      <c r="B112" t="s">
        <v>947</v>
      </c>
      <c r="C112" t="s">
        <v>273</v>
      </c>
      <c r="D112" t="str">
        <f>VLOOKUP(C112,'PIVOT SOLAR GSTR-1'!$A$5:$A$48,1,)</f>
        <v>NAGAI</v>
      </c>
      <c r="J112">
        <v>261713.55000000002</v>
      </c>
      <c r="L112">
        <f t="shared" si="2"/>
        <v>23554.219499999999</v>
      </c>
      <c r="M112">
        <f t="shared" si="3"/>
        <v>23554.219499999999</v>
      </c>
    </row>
    <row r="113" spans="1:13" ht="15" hidden="1">
      <c r="A113" s="4">
        <v>45078</v>
      </c>
      <c r="B113" t="s">
        <v>947</v>
      </c>
      <c r="C113" s="7" t="s">
        <v>245</v>
      </c>
      <c r="D113" t="str">
        <f>VLOOKUP(C113,'PIVOT SOLAR GSTR-1'!$A$5:$A$48,1,)</f>
        <v xml:space="preserve">NAMAKKAL </v>
      </c>
      <c r="J113">
        <v>829391.2799999991</v>
      </c>
      <c r="L113">
        <f t="shared" si="2"/>
        <v>74645.215199999919</v>
      </c>
      <c r="M113">
        <f t="shared" si="3"/>
        <v>74645.215199999919</v>
      </c>
    </row>
    <row r="114" spans="1:13" ht="15" hidden="1">
      <c r="A114" s="4">
        <v>45078</v>
      </c>
      <c r="B114" t="s">
        <v>947</v>
      </c>
      <c r="C114" t="s">
        <v>193</v>
      </c>
      <c r="D114" t="str">
        <f>VLOOKUP(C114,'PIVOT SOLAR GSTR-1'!$A$5:$A$48,1,)</f>
        <v>NILGIRIS</v>
      </c>
      <c r="J114">
        <v>56772.340000000011</v>
      </c>
      <c r="L114">
        <f t="shared" si="2"/>
        <v>5109.5106000000005</v>
      </c>
      <c r="M114">
        <f t="shared" si="3"/>
        <v>5109.5106000000005</v>
      </c>
    </row>
    <row r="115" spans="1:13" ht="15" hidden="1">
      <c r="A115" s="4">
        <v>45078</v>
      </c>
      <c r="B115" t="s">
        <v>947</v>
      </c>
      <c r="C115" t="s">
        <v>32</v>
      </c>
      <c r="D115" t="str">
        <f>VLOOKUP(C115,'PIVOT SOLAR GSTR-1'!$A$5:$A$48,1,)</f>
        <v>PALLADAM</v>
      </c>
      <c r="J115">
        <v>2114421.8399999989</v>
      </c>
      <c r="L115">
        <f t="shared" si="2"/>
        <v>190297.96559999991</v>
      </c>
      <c r="M115">
        <f t="shared" si="3"/>
        <v>190297.96559999991</v>
      </c>
    </row>
    <row r="116" spans="1:13" ht="15" hidden="1">
      <c r="A116" s="4">
        <v>45078</v>
      </c>
      <c r="B116" t="s">
        <v>947</v>
      </c>
      <c r="C116" t="s">
        <v>201</v>
      </c>
      <c r="D116" t="str">
        <f>VLOOKUP(C116,'PIVOT SOLAR GSTR-1'!$A$5:$A$48,1,)</f>
        <v>PERAMBALUR</v>
      </c>
      <c r="J116">
        <v>212726.57000000009</v>
      </c>
      <c r="L116">
        <f t="shared" si="2"/>
        <v>19145.391300000007</v>
      </c>
      <c r="M116">
        <f t="shared" si="3"/>
        <v>19145.391300000007</v>
      </c>
    </row>
    <row r="117" spans="1:13" ht="15" hidden="1">
      <c r="A117" s="4">
        <v>45078</v>
      </c>
      <c r="B117" t="s">
        <v>947</v>
      </c>
      <c r="C117" s="7" t="s">
        <v>281</v>
      </c>
      <c r="D117" t="str">
        <f>VLOOKUP(C117,'PIVOT SOLAR GSTR-1'!$A$5:$A$48,1,)</f>
        <v>PUDUKOTTAI</v>
      </c>
      <c r="J117">
        <v>209073.67000000004</v>
      </c>
      <c r="L117">
        <f t="shared" si="2"/>
        <v>18816.630300000004</v>
      </c>
      <c r="M117">
        <f t="shared" si="3"/>
        <v>18816.630300000004</v>
      </c>
    </row>
    <row r="118" spans="1:13" ht="15" hidden="1">
      <c r="A118" s="4">
        <v>45078</v>
      </c>
      <c r="B118" t="s">
        <v>947</v>
      </c>
      <c r="C118" t="s">
        <v>198</v>
      </c>
      <c r="D118" t="str">
        <f>VLOOKUP(C118,'PIVOT SOLAR GSTR-1'!$A$5:$A$48,1,)</f>
        <v>RAMNAD</v>
      </c>
      <c r="J118">
        <v>156398.99999999997</v>
      </c>
      <c r="L118">
        <f t="shared" si="2"/>
        <v>14075.909999999996</v>
      </c>
      <c r="M118">
        <f t="shared" si="3"/>
        <v>14075.909999999996</v>
      </c>
    </row>
    <row r="119" spans="1:13" ht="15" hidden="1">
      <c r="A119" s="4">
        <v>45078</v>
      </c>
      <c r="B119" t="s">
        <v>947</v>
      </c>
      <c r="C119" s="7" t="s">
        <v>244</v>
      </c>
      <c r="D119" t="str">
        <f>VLOOKUP(C119,'PIVOT SOLAR GSTR-1'!$A$5:$A$48,1,)</f>
        <v xml:space="preserve">SALEM </v>
      </c>
      <c r="J119">
        <v>1126971.4800000018</v>
      </c>
      <c r="L119">
        <f t="shared" si="2"/>
        <v>101427.43320000016</v>
      </c>
      <c r="M119">
        <f t="shared" si="3"/>
        <v>101427.43320000016</v>
      </c>
    </row>
    <row r="120" spans="1:13" ht="15" hidden="1">
      <c r="A120" s="4">
        <v>45078</v>
      </c>
      <c r="B120" t="s">
        <v>947</v>
      </c>
      <c r="C120" t="s">
        <v>197</v>
      </c>
      <c r="D120" t="str">
        <f>VLOOKUP(C120,'PIVOT SOLAR GSTR-1'!$A$5:$A$48,1,)</f>
        <v>SIVAGANGAI</v>
      </c>
      <c r="J120">
        <v>142723.62999999998</v>
      </c>
      <c r="L120">
        <f t="shared" si="2"/>
        <v>12845.126699999997</v>
      </c>
      <c r="M120">
        <f t="shared" si="3"/>
        <v>12845.126699999997</v>
      </c>
    </row>
    <row r="121" spans="1:13" ht="15" hidden="1">
      <c r="A121" s="4">
        <v>45078</v>
      </c>
      <c r="B121" t="s">
        <v>947</v>
      </c>
      <c r="C121" t="s">
        <v>202</v>
      </c>
      <c r="D121" t="str">
        <f>VLOOKUP(C121,'PIVOT SOLAR GSTR-1'!$A$5:$A$48,1,)</f>
        <v>THANJAVUR</v>
      </c>
      <c r="J121">
        <v>461446.33000000007</v>
      </c>
      <c r="L121">
        <f t="shared" si="2"/>
        <v>41530.169700000006</v>
      </c>
      <c r="M121">
        <f t="shared" si="3"/>
        <v>41530.169700000006</v>
      </c>
    </row>
    <row r="122" spans="1:13" ht="15" hidden="1">
      <c r="A122" s="4">
        <v>45078</v>
      </c>
      <c r="B122" t="s">
        <v>947</v>
      </c>
      <c r="C122" t="s">
        <v>115</v>
      </c>
      <c r="D122" t="str">
        <f>VLOOKUP(C122,'PIVOT SOLAR GSTR-1'!$A$5:$A$48,1,)</f>
        <v>THENI</v>
      </c>
      <c r="J122">
        <v>263428.52000000014</v>
      </c>
      <c r="L122">
        <f t="shared" si="2"/>
        <v>23708.566800000011</v>
      </c>
      <c r="M122">
        <f t="shared" si="3"/>
        <v>23708.566800000011</v>
      </c>
    </row>
    <row r="123" spans="1:13" ht="15" hidden="1">
      <c r="A123" s="4">
        <v>45078</v>
      </c>
      <c r="B123" t="s">
        <v>947</v>
      </c>
      <c r="C123" t="s">
        <v>156</v>
      </c>
      <c r="D123" t="str">
        <f>VLOOKUP(C123,'PIVOT SOLAR GSTR-1'!$A$5:$A$48,1,)</f>
        <v>THIRUVARUR</v>
      </c>
      <c r="J123">
        <v>75633.61</v>
      </c>
      <c r="L123">
        <f t="shared" si="2"/>
        <v>6807.0248999999994</v>
      </c>
      <c r="M123">
        <f t="shared" si="3"/>
        <v>6807.0248999999994</v>
      </c>
    </row>
    <row r="124" spans="1:13" ht="15" hidden="1">
      <c r="A124" s="4">
        <v>45078</v>
      </c>
      <c r="B124" t="s">
        <v>947</v>
      </c>
      <c r="C124" t="s">
        <v>119</v>
      </c>
      <c r="D124" t="str">
        <f>VLOOKUP(C124,'PIVOT SOLAR GSTR-1'!$A$5:$A$48,1,)</f>
        <v>TIRUNELVELI</v>
      </c>
      <c r="J124">
        <v>561934.04</v>
      </c>
      <c r="L124">
        <f t="shared" si="2"/>
        <v>50574.063600000001</v>
      </c>
      <c r="M124">
        <f t="shared" si="3"/>
        <v>50574.063600000001</v>
      </c>
    </row>
    <row r="125" spans="1:13" ht="15" hidden="1">
      <c r="A125" s="4">
        <v>45078</v>
      </c>
      <c r="B125" t="s">
        <v>947</v>
      </c>
      <c r="C125" t="s">
        <v>207</v>
      </c>
      <c r="D125" t="str">
        <f>VLOOKUP(C125,'PIVOT SOLAR GSTR-1'!$A$5:$A$48,1,)</f>
        <v>TIRUPATTUR</v>
      </c>
      <c r="J125">
        <v>125342.97</v>
      </c>
      <c r="L125">
        <f t="shared" si="2"/>
        <v>11280.8673</v>
      </c>
      <c r="M125">
        <f t="shared" si="3"/>
        <v>11280.8673</v>
      </c>
    </row>
    <row r="126" spans="1:13" ht="15" hidden="1">
      <c r="A126" s="4">
        <v>45078</v>
      </c>
      <c r="B126" t="s">
        <v>947</v>
      </c>
      <c r="C126" s="7" t="s">
        <v>243</v>
      </c>
      <c r="D126" t="str">
        <f>VLOOKUP(C126,'PIVOT SOLAR GSTR-1'!$A$5:$A$48,1,)</f>
        <v xml:space="preserve">TIRUPPUR  </v>
      </c>
      <c r="J126">
        <v>3407114.35</v>
      </c>
      <c r="L126">
        <f t="shared" si="2"/>
        <v>306640.29149999999</v>
      </c>
      <c r="M126">
        <f t="shared" si="3"/>
        <v>306640.29149999999</v>
      </c>
    </row>
    <row r="127" spans="1:13" ht="15" hidden="1">
      <c r="A127" s="4">
        <v>45078</v>
      </c>
      <c r="B127" t="s">
        <v>947</v>
      </c>
      <c r="C127" s="7" t="s">
        <v>247</v>
      </c>
      <c r="D127" t="str">
        <f>VLOOKUP(C127,'PIVOT SOLAR GSTR-1'!$A$5:$A$48,1,)</f>
        <v xml:space="preserve">THIRUVANNAMALAI </v>
      </c>
      <c r="J127">
        <v>206840.91000000006</v>
      </c>
      <c r="L127">
        <f t="shared" si="2"/>
        <v>18615.681900000003</v>
      </c>
      <c r="M127">
        <f t="shared" si="3"/>
        <v>18615.681900000003</v>
      </c>
    </row>
    <row r="128" spans="1:13" ht="15" hidden="1">
      <c r="A128" s="4">
        <v>45078</v>
      </c>
      <c r="B128" t="s">
        <v>947</v>
      </c>
      <c r="C128" s="7" t="s">
        <v>293</v>
      </c>
      <c r="D128" t="str">
        <f>VLOOKUP(C128,'PIVOT SOLAR GSTR-1'!$A$5:$A$48,1,)</f>
        <v>TRICHY/METRO</v>
      </c>
      <c r="J128">
        <v>1272971.7800000019</v>
      </c>
      <c r="L128">
        <f t="shared" si="2"/>
        <v>114567.46020000016</v>
      </c>
      <c r="M128">
        <f t="shared" si="3"/>
        <v>114567.46020000016</v>
      </c>
    </row>
    <row r="129" spans="1:15" ht="15" hidden="1">
      <c r="A129" s="4">
        <v>45078</v>
      </c>
      <c r="B129" t="s">
        <v>947</v>
      </c>
      <c r="C129" t="s">
        <v>200</v>
      </c>
      <c r="D129" t="str">
        <f>VLOOKUP(C129,'PIVOT SOLAR GSTR-1'!$A$5:$A$48,1,)</f>
        <v>TUTICORIN</v>
      </c>
      <c r="J129">
        <v>588396.47999999986</v>
      </c>
      <c r="L129">
        <f t="shared" si="2"/>
        <v>52955.683199999985</v>
      </c>
      <c r="M129">
        <f t="shared" si="3"/>
        <v>52955.683199999985</v>
      </c>
    </row>
    <row r="130" spans="1:15" ht="15" hidden="1">
      <c r="A130" s="4">
        <v>45078</v>
      </c>
      <c r="B130" t="s">
        <v>947</v>
      </c>
      <c r="C130" t="s">
        <v>9</v>
      </c>
      <c r="D130" t="str">
        <f>VLOOKUP(C130,'PIVOT SOLAR GSTR-1'!$A$5:$A$48,1,)</f>
        <v>UDUMALPET</v>
      </c>
      <c r="J130">
        <v>487294.09999999986</v>
      </c>
      <c r="L130">
        <f t="shared" si="2"/>
        <v>43856.468999999983</v>
      </c>
      <c r="M130">
        <f t="shared" si="3"/>
        <v>43856.468999999983</v>
      </c>
    </row>
    <row r="131" spans="1:15" ht="15" hidden="1">
      <c r="A131" s="4">
        <v>45078</v>
      </c>
      <c r="B131" t="s">
        <v>947</v>
      </c>
      <c r="C131" t="s">
        <v>205</v>
      </c>
      <c r="D131" t="str">
        <f>VLOOKUP(C131,'PIVOT SOLAR GSTR-1'!$A$5:$A$48,1,)</f>
        <v>VELLORE</v>
      </c>
      <c r="J131">
        <v>296125.87</v>
      </c>
      <c r="L131">
        <f t="shared" ref="L131:L177" si="4">J131*9%</f>
        <v>26651.328299999997</v>
      </c>
      <c r="M131">
        <f t="shared" ref="M131:M194" si="5">J131*9%</f>
        <v>26651.328299999997</v>
      </c>
    </row>
    <row r="132" spans="1:15" ht="15" hidden="1">
      <c r="A132" s="4">
        <v>45078</v>
      </c>
      <c r="B132" t="s">
        <v>947</v>
      </c>
      <c r="C132" s="7" t="s">
        <v>299</v>
      </c>
      <c r="D132" t="str">
        <f>VLOOKUP(C132,'PIVOT SOLAR GSTR-1'!$A$5:$A$48,1,)</f>
        <v>VILLUPURAM</v>
      </c>
      <c r="J132">
        <v>231448.52999999997</v>
      </c>
      <c r="L132">
        <f t="shared" si="4"/>
        <v>20830.367699999995</v>
      </c>
      <c r="M132">
        <f t="shared" si="5"/>
        <v>20830.367699999995</v>
      </c>
    </row>
    <row r="133" spans="1:15" ht="15" hidden="1">
      <c r="A133" s="4">
        <v>45078</v>
      </c>
      <c r="B133" t="s">
        <v>947</v>
      </c>
      <c r="C133" t="s">
        <v>199</v>
      </c>
      <c r="D133" t="str">
        <f>VLOOKUP(C133,'PIVOT SOLAR GSTR-1'!$A$5:$A$48,1,)</f>
        <v>VIRUDUNAGAR</v>
      </c>
      <c r="J133">
        <v>693764.21999999974</v>
      </c>
      <c r="L133">
        <f t="shared" si="4"/>
        <v>62438.779799999975</v>
      </c>
      <c r="M133">
        <f t="shared" si="5"/>
        <v>62438.779799999975</v>
      </c>
    </row>
    <row r="134" spans="1:15" ht="15">
      <c r="A134" s="4">
        <v>45108</v>
      </c>
      <c r="B134" t="s">
        <v>947</v>
      </c>
      <c r="C134" s="7" t="s">
        <v>242</v>
      </c>
      <c r="D134" t="str">
        <f>VLOOKUP(C134,'PIVOT SOLAR GSTR-1'!$A$5:$A$48,1,)</f>
        <v>COIMBATORE/METRO</v>
      </c>
      <c r="J134" s="63">
        <v>1650097.0600000026</v>
      </c>
      <c r="K134" s="69">
        <v>0</v>
      </c>
      <c r="L134" s="69">
        <f t="shared" si="4"/>
        <v>148508.73540000024</v>
      </c>
      <c r="M134" s="69">
        <f t="shared" si="5"/>
        <v>148508.73540000024</v>
      </c>
    </row>
    <row r="135" spans="1:15" ht="15">
      <c r="A135" s="4">
        <v>45108</v>
      </c>
      <c r="B135" t="s">
        <v>947</v>
      </c>
      <c r="C135" s="7" t="s">
        <v>240</v>
      </c>
      <c r="D135" t="str">
        <f>VLOOKUP(C135,'PIVOT SOLAR GSTR-1'!$A$5:$A$48,1,)</f>
        <v>COIMBATORE NORTH</v>
      </c>
      <c r="J135" s="63">
        <v>877598.12999999977</v>
      </c>
      <c r="K135" s="69">
        <v>0</v>
      </c>
      <c r="L135" s="69">
        <f t="shared" si="4"/>
        <v>78983.831699999981</v>
      </c>
      <c r="M135" s="69">
        <f t="shared" si="5"/>
        <v>78983.831699999981</v>
      </c>
    </row>
    <row r="136" spans="1:15" ht="15">
      <c r="A136" s="4">
        <v>45108</v>
      </c>
      <c r="B136" t="s">
        <v>947</v>
      </c>
      <c r="C136" s="7" t="s">
        <v>241</v>
      </c>
      <c r="D136" t="str">
        <f>VLOOKUP(C136,'PIVOT SOLAR GSTR-1'!$A$5:$A$48,1,)</f>
        <v>COIMBATORE/SOUTH</v>
      </c>
      <c r="J136" s="63">
        <v>838041.66</v>
      </c>
      <c r="K136" s="69">
        <v>0</v>
      </c>
      <c r="L136" s="69">
        <f t="shared" si="4"/>
        <v>75423.749400000001</v>
      </c>
      <c r="M136" s="69">
        <f t="shared" si="5"/>
        <v>75423.749400000001</v>
      </c>
    </row>
    <row r="137" spans="1:15" ht="15">
      <c r="A137" s="4">
        <v>45108</v>
      </c>
      <c r="B137" t="s">
        <v>947</v>
      </c>
      <c r="C137" s="7" t="s">
        <v>239</v>
      </c>
      <c r="D137" t="str">
        <f>VLOOKUP(C137,'PIVOT SOLAR GSTR-1'!$A$4:$A$48,1,)</f>
        <v>CHENGALPET</v>
      </c>
      <c r="J137" s="63">
        <v>768443.32999999868</v>
      </c>
      <c r="K137" s="69">
        <v>0</v>
      </c>
      <c r="L137" s="69">
        <f t="shared" si="4"/>
        <v>69159.899699999878</v>
      </c>
      <c r="M137" s="69">
        <f t="shared" si="5"/>
        <v>69159.899699999878</v>
      </c>
    </row>
    <row r="138" spans="1:15" ht="15">
      <c r="A138" s="4">
        <v>45108</v>
      </c>
      <c r="B138" t="s">
        <v>947</v>
      </c>
      <c r="C138" s="7" t="s">
        <v>232</v>
      </c>
      <c r="D138" t="str">
        <f>VLOOKUP(C138,'PIVOT SOLAR GSTR-1'!$A$5:$A$48,1,)</f>
        <v>CHENNAI/CENTRAL</v>
      </c>
      <c r="J138" s="63">
        <v>1639183.5700000029</v>
      </c>
      <c r="K138" s="69">
        <v>0</v>
      </c>
      <c r="L138" s="63">
        <v>147526</v>
      </c>
      <c r="M138" s="63">
        <v>147526</v>
      </c>
      <c r="O138">
        <f>+J138*0.09</f>
        <v>147526.52130000025</v>
      </c>
    </row>
    <row r="139" spans="1:15" ht="15">
      <c r="A139" s="4">
        <v>45108</v>
      </c>
      <c r="B139" t="s">
        <v>947</v>
      </c>
      <c r="C139" s="7" t="s">
        <v>254</v>
      </c>
      <c r="D139" t="str">
        <f>VLOOKUP(C139,'PIVOT SOLAR GSTR-1'!$A$5:$A$48,1,)</f>
        <v xml:space="preserve">CHENNAI/NORTH </v>
      </c>
      <c r="J139" s="63">
        <v>830719.33999999973</v>
      </c>
      <c r="K139" s="63"/>
      <c r="L139" s="63">
        <v>74764.799999999974</v>
      </c>
      <c r="M139" s="69">
        <f t="shared" si="5"/>
        <v>74764.740599999976</v>
      </c>
    </row>
    <row r="140" spans="1:15" ht="15">
      <c r="A140" s="4">
        <v>45108</v>
      </c>
      <c r="B140" t="s">
        <v>947</v>
      </c>
      <c r="C140" s="7" t="s">
        <v>236</v>
      </c>
      <c r="D140" t="str">
        <f>VLOOKUP(C140,'PIVOT SOLAR GSTR-1'!$A$5:$A$48,1,)</f>
        <v>CHENNAI/SOUTH-I</v>
      </c>
      <c r="J140" s="63">
        <v>1016622.5999999983</v>
      </c>
      <c r="K140" s="69">
        <v>0</v>
      </c>
      <c r="L140" s="69">
        <f t="shared" si="4"/>
        <v>91496.033999999854</v>
      </c>
      <c r="M140" s="69">
        <f t="shared" si="5"/>
        <v>91496.033999999854</v>
      </c>
    </row>
    <row r="141" spans="1:15" ht="15">
      <c r="A141" s="4">
        <v>45108</v>
      </c>
      <c r="B141" t="s">
        <v>947</v>
      </c>
      <c r="C141" s="7" t="s">
        <v>237</v>
      </c>
      <c r="D141" t="str">
        <f>VLOOKUP(C141,'PIVOT SOLAR GSTR-1'!$A$5:$A$48,1,)</f>
        <v>CHENNAI/SOUTH II</v>
      </c>
      <c r="J141" s="63">
        <v>1530829.2100000025</v>
      </c>
      <c r="K141" s="69">
        <v>0</v>
      </c>
      <c r="L141" s="69">
        <f t="shared" si="4"/>
        <v>137774.62890000021</v>
      </c>
      <c r="M141" s="69">
        <f t="shared" si="5"/>
        <v>137774.62890000021</v>
      </c>
    </row>
    <row r="142" spans="1:15" ht="15">
      <c r="A142" s="4">
        <v>45108</v>
      </c>
      <c r="B142" t="s">
        <v>947</v>
      </c>
      <c r="C142" s="7" t="s">
        <v>238</v>
      </c>
      <c r="D142" t="str">
        <f>VLOOKUP(C142,'PIVOT SOLAR GSTR-1'!$A$5:$A$48,1,)</f>
        <v>CHENNAI/WEST</v>
      </c>
      <c r="J142" s="63">
        <v>1250258.2300000007</v>
      </c>
      <c r="K142" s="69">
        <v>0</v>
      </c>
      <c r="L142" s="69">
        <f t="shared" si="4"/>
        <v>112523.24070000005</v>
      </c>
      <c r="M142" s="69">
        <f t="shared" si="5"/>
        <v>112523.24070000005</v>
      </c>
    </row>
    <row r="143" spans="1:15" ht="15">
      <c r="A143" s="4">
        <v>45108</v>
      </c>
      <c r="B143" t="s">
        <v>947</v>
      </c>
      <c r="C143" t="s">
        <v>212</v>
      </c>
      <c r="D143" t="str">
        <f>VLOOKUP(C143,'PIVOT SOLAR GSTR-1'!$A$5:$A$48,1,)</f>
        <v>CUDDALORE</v>
      </c>
      <c r="J143" s="63">
        <v>326550.33</v>
      </c>
      <c r="K143" s="69">
        <v>0</v>
      </c>
      <c r="L143" s="69">
        <f t="shared" si="4"/>
        <v>29389.529699999999</v>
      </c>
      <c r="M143" s="69">
        <f t="shared" si="5"/>
        <v>29389.529699999999</v>
      </c>
    </row>
    <row r="144" spans="1:15" ht="15">
      <c r="A144" s="4">
        <v>45108</v>
      </c>
      <c r="B144" t="s">
        <v>947</v>
      </c>
      <c r="C144" t="s">
        <v>208</v>
      </c>
      <c r="D144" t="str">
        <f>VLOOKUP(C144,'PIVOT SOLAR GSTR-1'!$A$5:$A$48,1,)</f>
        <v>DHARMAPURI</v>
      </c>
      <c r="J144" s="63">
        <v>241618.59000000003</v>
      </c>
      <c r="K144" s="69">
        <v>0</v>
      </c>
      <c r="L144" s="69">
        <f t="shared" si="4"/>
        <v>21745.6731</v>
      </c>
      <c r="M144" s="69">
        <f t="shared" si="5"/>
        <v>21745.6731</v>
      </c>
    </row>
    <row r="145" spans="1:13" ht="15">
      <c r="A145" s="4">
        <v>45108</v>
      </c>
      <c r="B145" t="s">
        <v>947</v>
      </c>
      <c r="C145" t="s">
        <v>195</v>
      </c>
      <c r="D145" t="str">
        <f>VLOOKUP(C145,'PIVOT SOLAR GSTR-1'!$A$5:$A$48,1,)</f>
        <v>DINDIGUL</v>
      </c>
      <c r="J145" s="63">
        <v>562474.18999999994</v>
      </c>
      <c r="K145" s="69">
        <v>0</v>
      </c>
      <c r="L145" s="69">
        <f t="shared" si="4"/>
        <v>50622.677099999994</v>
      </c>
      <c r="M145" s="69">
        <f t="shared" si="5"/>
        <v>50622.677099999994</v>
      </c>
    </row>
    <row r="146" spans="1:13" ht="15">
      <c r="A146" s="4">
        <v>45108</v>
      </c>
      <c r="B146" t="s">
        <v>947</v>
      </c>
      <c r="C146" t="s">
        <v>55</v>
      </c>
      <c r="D146" t="str">
        <f>VLOOKUP(C146,'PIVOT SOLAR GSTR-1'!$A$5:$A$48,1,)</f>
        <v>ERODE</v>
      </c>
      <c r="J146" s="63">
        <v>1398325.5200000016</v>
      </c>
      <c r="K146" s="69">
        <v>0</v>
      </c>
      <c r="L146" s="69">
        <f t="shared" si="4"/>
        <v>125849.29680000014</v>
      </c>
      <c r="M146" s="69">
        <f t="shared" si="5"/>
        <v>125849.29680000014</v>
      </c>
    </row>
    <row r="147" spans="1:13" ht="15">
      <c r="A147" s="4">
        <v>45108</v>
      </c>
      <c r="B147" t="s">
        <v>947</v>
      </c>
      <c r="C147" t="s">
        <v>65</v>
      </c>
      <c r="D147" t="str">
        <f>VLOOKUP(C147,'PIVOT SOLAR GSTR-1'!$A$5:$A$48,1,)</f>
        <v>GOBI</v>
      </c>
      <c r="J147" s="63">
        <v>353315.28000000009</v>
      </c>
      <c r="K147" s="69">
        <v>0</v>
      </c>
      <c r="L147" s="69">
        <f t="shared" si="4"/>
        <v>31798.375200000006</v>
      </c>
      <c r="M147" s="69">
        <f t="shared" si="5"/>
        <v>31798.375200000006</v>
      </c>
    </row>
    <row r="148" spans="1:13" ht="15">
      <c r="A148" s="4">
        <v>45108</v>
      </c>
      <c r="B148" t="s">
        <v>947</v>
      </c>
      <c r="C148" t="s">
        <v>211</v>
      </c>
      <c r="D148" t="str">
        <f>VLOOKUP(C148,'PIVOT SOLAR GSTR-1'!$A$5:$A$48,1,)</f>
        <v>KALLAKURICHI</v>
      </c>
      <c r="J148" s="63">
        <v>150786.54</v>
      </c>
      <c r="K148" s="69">
        <v>0</v>
      </c>
      <c r="L148" s="69">
        <f t="shared" si="4"/>
        <v>13570.7886</v>
      </c>
      <c r="M148" s="69">
        <f t="shared" si="5"/>
        <v>13570.7886</v>
      </c>
    </row>
    <row r="149" spans="1:13" ht="15">
      <c r="A149" s="4">
        <v>45108</v>
      </c>
      <c r="B149" t="s">
        <v>947</v>
      </c>
      <c r="C149" t="s">
        <v>160</v>
      </c>
      <c r="D149" t="str">
        <f>VLOOKUP(C149,'PIVOT SOLAR GSTR-1'!$A$5:$A$48,1,)</f>
        <v>KANCHEEPURAM</v>
      </c>
      <c r="J149" s="63">
        <v>235222.97000000006</v>
      </c>
      <c r="K149" s="69">
        <v>0</v>
      </c>
      <c r="L149" s="69">
        <f t="shared" si="4"/>
        <v>21170.067300000006</v>
      </c>
      <c r="M149" s="69">
        <f t="shared" si="5"/>
        <v>21170.067300000006</v>
      </c>
    </row>
    <row r="150" spans="1:13" ht="15">
      <c r="A150" s="4">
        <v>45108</v>
      </c>
      <c r="B150" t="s">
        <v>947</v>
      </c>
      <c r="C150" t="s">
        <v>123</v>
      </c>
      <c r="D150" t="str">
        <f>VLOOKUP(C150,'PIVOT SOLAR GSTR-1'!$A$5:$A$48,1,)</f>
        <v>KANYAKUMARI</v>
      </c>
      <c r="J150" s="63">
        <v>232094.52999999991</v>
      </c>
      <c r="K150" s="69">
        <v>0</v>
      </c>
      <c r="L150" s="69">
        <f t="shared" si="4"/>
        <v>20888.507699999991</v>
      </c>
      <c r="M150" s="69">
        <f t="shared" si="5"/>
        <v>20888.507699999991</v>
      </c>
    </row>
    <row r="151" spans="1:13" ht="15">
      <c r="A151" s="4">
        <v>45108</v>
      </c>
      <c r="B151" t="s">
        <v>947</v>
      </c>
      <c r="C151" t="s">
        <v>131</v>
      </c>
      <c r="D151" t="str">
        <f>VLOOKUP(C151,'PIVOT SOLAR GSTR-1'!$A$5:$A$48,1,)</f>
        <v>KARUR</v>
      </c>
      <c r="J151" s="63">
        <v>1613863.0200000028</v>
      </c>
      <c r="K151" s="69">
        <v>0</v>
      </c>
      <c r="L151" s="69">
        <f t="shared" si="4"/>
        <v>145247.67180000024</v>
      </c>
      <c r="M151" s="69">
        <f t="shared" si="5"/>
        <v>145247.67180000024</v>
      </c>
    </row>
    <row r="152" spans="1:13" ht="15">
      <c r="A152" s="4">
        <v>45108</v>
      </c>
      <c r="B152" t="s">
        <v>947</v>
      </c>
      <c r="C152" t="s">
        <v>209</v>
      </c>
      <c r="D152" t="str">
        <f>VLOOKUP(C152,'PIVOT SOLAR GSTR-1'!$A$5:$A$48,1,)</f>
        <v>KRISHNAGIRI</v>
      </c>
      <c r="J152" s="63">
        <v>384607.73000000004</v>
      </c>
      <c r="K152" s="69">
        <v>0</v>
      </c>
      <c r="L152" s="69">
        <f t="shared" si="4"/>
        <v>34614.695700000004</v>
      </c>
      <c r="M152" s="69">
        <f t="shared" si="5"/>
        <v>34614.695700000004</v>
      </c>
    </row>
    <row r="153" spans="1:13" ht="15">
      <c r="A153" s="4">
        <v>45108</v>
      </c>
      <c r="B153" t="s">
        <v>947</v>
      </c>
      <c r="C153" t="s">
        <v>196</v>
      </c>
      <c r="D153" t="str">
        <f>VLOOKUP(C153,'PIVOT SOLAR GSTR-1'!$A$5:$A$48,1,)</f>
        <v>MADURAI</v>
      </c>
      <c r="J153" s="63">
        <v>437786.08000000007</v>
      </c>
      <c r="K153" s="69">
        <v>0</v>
      </c>
      <c r="L153" s="69">
        <f t="shared" si="4"/>
        <v>39400.747200000005</v>
      </c>
      <c r="M153" s="69">
        <f t="shared" si="5"/>
        <v>39400.747200000005</v>
      </c>
    </row>
    <row r="154" spans="1:13" ht="15">
      <c r="A154" s="4">
        <v>45108</v>
      </c>
      <c r="B154" t="s">
        <v>947</v>
      </c>
      <c r="C154" s="7" t="s">
        <v>246</v>
      </c>
      <c r="D154" t="str">
        <f>VLOOKUP(C154,'PIVOT SOLAR GSTR-1'!$A$5:$A$48,1,)</f>
        <v>MADURAI/METRO</v>
      </c>
      <c r="J154" s="63">
        <v>694975.28999999992</v>
      </c>
      <c r="K154" s="69">
        <v>0</v>
      </c>
      <c r="L154" s="69">
        <f t="shared" si="4"/>
        <v>62547.776099999988</v>
      </c>
      <c r="M154" s="69">
        <f t="shared" si="5"/>
        <v>62547.776099999988</v>
      </c>
    </row>
    <row r="155" spans="1:13" ht="15">
      <c r="A155" s="4">
        <v>45108</v>
      </c>
      <c r="B155" t="s">
        <v>947</v>
      </c>
      <c r="C155" s="7" t="s">
        <v>271</v>
      </c>
      <c r="D155" t="str">
        <f>VLOOKUP(C155,'PIVOT SOLAR GSTR-1'!$A$5:$A$48,1,)</f>
        <v xml:space="preserve">METTUR </v>
      </c>
      <c r="J155" s="63">
        <v>169723.96</v>
      </c>
      <c r="K155" s="69">
        <v>0</v>
      </c>
      <c r="L155" s="69">
        <f t="shared" si="4"/>
        <v>15275.156399999998</v>
      </c>
      <c r="M155" s="69">
        <f t="shared" si="5"/>
        <v>15275.156399999998</v>
      </c>
    </row>
    <row r="156" spans="1:13" ht="15">
      <c r="A156" s="4">
        <v>45108</v>
      </c>
      <c r="B156" t="s">
        <v>947</v>
      </c>
      <c r="C156" t="s">
        <v>273</v>
      </c>
      <c r="D156" t="str">
        <f>VLOOKUP(C156,'PIVOT SOLAR GSTR-1'!$A$5:$A$48,1,)</f>
        <v>NAGAI</v>
      </c>
      <c r="J156" s="63">
        <v>245319.41000000003</v>
      </c>
      <c r="K156" s="69">
        <v>0</v>
      </c>
      <c r="L156" s="69">
        <f t="shared" si="4"/>
        <v>22078.746900000002</v>
      </c>
      <c r="M156" s="69">
        <f t="shared" si="5"/>
        <v>22078.746900000002</v>
      </c>
    </row>
    <row r="157" spans="1:13" ht="15">
      <c r="A157" s="4">
        <v>45108</v>
      </c>
      <c r="B157" t="s">
        <v>947</v>
      </c>
      <c r="C157" s="7" t="s">
        <v>245</v>
      </c>
      <c r="D157" t="str">
        <f>VLOOKUP(C157,'PIVOT SOLAR GSTR-1'!$A$5:$A$48,1,)</f>
        <v xml:space="preserve">NAMAKKAL </v>
      </c>
      <c r="J157" s="63">
        <v>960637.78000000014</v>
      </c>
      <c r="K157" s="69">
        <v>0</v>
      </c>
      <c r="L157" s="69">
        <f t="shared" si="4"/>
        <v>86457.400200000004</v>
      </c>
      <c r="M157" s="69">
        <f t="shared" si="5"/>
        <v>86457.400200000004</v>
      </c>
    </row>
    <row r="158" spans="1:13" ht="15">
      <c r="A158" s="4">
        <v>45108</v>
      </c>
      <c r="B158" t="s">
        <v>947</v>
      </c>
      <c r="C158" t="s">
        <v>193</v>
      </c>
      <c r="D158" t="str">
        <f>VLOOKUP(C158,'PIVOT SOLAR GSTR-1'!$A$5:$A$48,1,)</f>
        <v>NILGIRIS</v>
      </c>
      <c r="J158" s="63">
        <v>60486.329999999994</v>
      </c>
      <c r="K158" s="69">
        <v>0</v>
      </c>
      <c r="L158" s="69">
        <f t="shared" si="4"/>
        <v>5443.7696999999989</v>
      </c>
      <c r="M158" s="69">
        <f t="shared" si="5"/>
        <v>5443.7696999999989</v>
      </c>
    </row>
    <row r="159" spans="1:13" ht="15">
      <c r="A159" s="4">
        <v>45108</v>
      </c>
      <c r="B159" t="s">
        <v>947</v>
      </c>
      <c r="C159" t="s">
        <v>32</v>
      </c>
      <c r="D159" t="str">
        <f>VLOOKUP(C159,'PIVOT SOLAR GSTR-1'!$A$5:$A$48,1,)</f>
        <v>PALLADAM</v>
      </c>
      <c r="J159" s="63">
        <v>2116790.2300000004</v>
      </c>
      <c r="K159" s="69">
        <v>0</v>
      </c>
      <c r="L159" s="69">
        <f t="shared" si="4"/>
        <v>190511.12070000003</v>
      </c>
      <c r="M159" s="69">
        <f t="shared" si="5"/>
        <v>190511.12070000003</v>
      </c>
    </row>
    <row r="160" spans="1:13" ht="15">
      <c r="A160" s="4">
        <v>45108</v>
      </c>
      <c r="B160" t="s">
        <v>947</v>
      </c>
      <c r="C160" t="s">
        <v>201</v>
      </c>
      <c r="D160" t="str">
        <f>VLOOKUP(C160,'PIVOT SOLAR GSTR-1'!$A$5:$A$48,1,)</f>
        <v>PERAMBALUR</v>
      </c>
      <c r="J160" s="63">
        <v>232582.6</v>
      </c>
      <c r="K160" s="69">
        <v>0</v>
      </c>
      <c r="L160" s="69">
        <f t="shared" si="4"/>
        <v>20932.434000000001</v>
      </c>
      <c r="M160" s="69">
        <f t="shared" si="5"/>
        <v>20932.434000000001</v>
      </c>
    </row>
    <row r="161" spans="1:13" ht="15">
      <c r="A161" s="4">
        <v>45108</v>
      </c>
      <c r="B161" t="s">
        <v>947</v>
      </c>
      <c r="C161" s="7" t="s">
        <v>281</v>
      </c>
      <c r="D161" t="str">
        <f>VLOOKUP(C161,'PIVOT SOLAR GSTR-1'!$A$5:$A$48,1,)</f>
        <v>PUDUKOTTAI</v>
      </c>
      <c r="J161" s="63">
        <v>134611.40000000002</v>
      </c>
      <c r="K161" s="69">
        <v>0</v>
      </c>
      <c r="L161" s="69">
        <f t="shared" si="4"/>
        <v>12115.026000000002</v>
      </c>
      <c r="M161" s="69">
        <f t="shared" si="5"/>
        <v>12115.026000000002</v>
      </c>
    </row>
    <row r="162" spans="1:13" ht="15">
      <c r="A162" s="4">
        <v>45108</v>
      </c>
      <c r="B162" t="s">
        <v>947</v>
      </c>
      <c r="C162" t="s">
        <v>198</v>
      </c>
      <c r="D162" t="str">
        <f>VLOOKUP(C162,'PIVOT SOLAR GSTR-1'!$A$5:$A$48,1,)</f>
        <v>RAMNAD</v>
      </c>
      <c r="J162" s="63">
        <v>183541.56000000006</v>
      </c>
      <c r="K162" s="69">
        <v>0</v>
      </c>
      <c r="L162" s="69">
        <f t="shared" si="4"/>
        <v>16518.740400000006</v>
      </c>
      <c r="M162" s="69">
        <f t="shared" si="5"/>
        <v>16518.740400000006</v>
      </c>
    </row>
    <row r="163" spans="1:13" ht="15">
      <c r="A163" s="4">
        <v>45108</v>
      </c>
      <c r="B163" t="s">
        <v>947</v>
      </c>
      <c r="C163" s="7" t="s">
        <v>244</v>
      </c>
      <c r="D163" t="str">
        <f>VLOOKUP(C163,'PIVOT SOLAR GSTR-1'!$A$5:$A$48,1,)</f>
        <v xml:space="preserve">SALEM </v>
      </c>
      <c r="J163" s="63">
        <v>1051283.2000000007</v>
      </c>
      <c r="K163" s="69">
        <v>0</v>
      </c>
      <c r="L163" s="69">
        <f t="shared" si="4"/>
        <v>94615.488000000056</v>
      </c>
      <c r="M163" s="69">
        <f t="shared" si="5"/>
        <v>94615.488000000056</v>
      </c>
    </row>
    <row r="164" spans="1:13" ht="15">
      <c r="A164" s="4">
        <v>45108</v>
      </c>
      <c r="B164" t="s">
        <v>947</v>
      </c>
      <c r="C164" t="s">
        <v>197</v>
      </c>
      <c r="D164" t="str">
        <f>VLOOKUP(C164,'PIVOT SOLAR GSTR-1'!$A$5:$A$48,1,)</f>
        <v>SIVAGANGAI</v>
      </c>
      <c r="J164" s="63">
        <v>178805.30999999988</v>
      </c>
      <c r="K164" s="69">
        <v>0</v>
      </c>
      <c r="L164" s="69">
        <f t="shared" si="4"/>
        <v>16092.477899999989</v>
      </c>
      <c r="M164" s="69">
        <f t="shared" si="5"/>
        <v>16092.477899999989</v>
      </c>
    </row>
    <row r="165" spans="1:13" ht="15">
      <c r="A165" s="4">
        <v>45108</v>
      </c>
      <c r="B165" t="s">
        <v>947</v>
      </c>
      <c r="C165" t="s">
        <v>202</v>
      </c>
      <c r="D165" t="str">
        <f>VLOOKUP(C165,'PIVOT SOLAR GSTR-1'!$A$5:$A$48,1,)</f>
        <v>THANJAVUR</v>
      </c>
      <c r="J165" s="63">
        <v>468592.2699999999</v>
      </c>
      <c r="K165" s="69">
        <v>0</v>
      </c>
      <c r="L165" s="69">
        <f t="shared" si="4"/>
        <v>42173.304299999989</v>
      </c>
      <c r="M165" s="69">
        <f t="shared" si="5"/>
        <v>42173.304299999989</v>
      </c>
    </row>
    <row r="166" spans="1:13" ht="15">
      <c r="A166" s="4">
        <v>45108</v>
      </c>
      <c r="B166" t="s">
        <v>947</v>
      </c>
      <c r="C166" t="s">
        <v>115</v>
      </c>
      <c r="D166" t="str">
        <f>VLOOKUP(C166,'PIVOT SOLAR GSTR-1'!$A$5:$A$48,1,)</f>
        <v>THENI</v>
      </c>
      <c r="J166" s="63">
        <v>201526.39</v>
      </c>
      <c r="K166" s="69">
        <v>0</v>
      </c>
      <c r="L166" s="69">
        <f t="shared" si="4"/>
        <v>18137.375100000001</v>
      </c>
      <c r="M166" s="69">
        <f t="shared" si="5"/>
        <v>18137.375100000001</v>
      </c>
    </row>
    <row r="167" spans="1:13" ht="15">
      <c r="A167" s="4">
        <v>45108</v>
      </c>
      <c r="B167" t="s">
        <v>947</v>
      </c>
      <c r="C167" t="s">
        <v>156</v>
      </c>
      <c r="D167" t="str">
        <f>VLOOKUP(C167,'PIVOT SOLAR GSTR-1'!$A$5:$A$48,1,)</f>
        <v>THIRUVARUR</v>
      </c>
      <c r="J167" s="63">
        <v>156391.79000000004</v>
      </c>
      <c r="K167" s="69">
        <v>0</v>
      </c>
      <c r="L167" s="69">
        <f t="shared" si="4"/>
        <v>14075.261100000003</v>
      </c>
      <c r="M167" s="69">
        <f t="shared" si="5"/>
        <v>14075.261100000003</v>
      </c>
    </row>
    <row r="168" spans="1:13" ht="15">
      <c r="A168" s="4">
        <v>45108</v>
      </c>
      <c r="B168" t="s">
        <v>947</v>
      </c>
      <c r="C168" t="s">
        <v>119</v>
      </c>
      <c r="D168" t="str">
        <f>VLOOKUP(C168,'PIVOT SOLAR GSTR-1'!$A$5:$A$48,1,)</f>
        <v>TIRUNELVELI</v>
      </c>
      <c r="J168" s="63">
        <v>784583.55000000028</v>
      </c>
      <c r="K168" s="69">
        <v>0</v>
      </c>
      <c r="L168" s="69">
        <f t="shared" si="4"/>
        <v>70612.519500000024</v>
      </c>
      <c r="M168" s="69">
        <f t="shared" si="5"/>
        <v>70612.519500000024</v>
      </c>
    </row>
    <row r="169" spans="1:13">
      <c r="A169" s="4">
        <v>45108</v>
      </c>
      <c r="B169" t="s">
        <v>947</v>
      </c>
      <c r="C169" t="s">
        <v>207</v>
      </c>
      <c r="D169" t="str">
        <f>VLOOKUP(C169,'PIVOT SOLAR GSTR-1'!$A$5:$A$48,1,)</f>
        <v>TIRUPATTUR</v>
      </c>
      <c r="J169" s="63">
        <v>155053.82999999996</v>
      </c>
      <c r="K169" s="69">
        <v>0</v>
      </c>
      <c r="L169" s="69">
        <f t="shared" si="4"/>
        <v>13954.844699999996</v>
      </c>
      <c r="M169" s="69">
        <f t="shared" si="5"/>
        <v>13954.844699999996</v>
      </c>
    </row>
    <row r="170" spans="1:13">
      <c r="A170" s="4">
        <v>45108</v>
      </c>
      <c r="B170" t="s">
        <v>947</v>
      </c>
      <c r="C170" s="7" t="s">
        <v>243</v>
      </c>
      <c r="D170" t="str">
        <f>VLOOKUP(C170,'PIVOT SOLAR GSTR-1'!$A$5:$A$48,1,)</f>
        <v xml:space="preserve">TIRUPPUR  </v>
      </c>
      <c r="J170" s="63">
        <v>3562683.45</v>
      </c>
      <c r="K170" s="69">
        <v>0</v>
      </c>
      <c r="L170" s="69">
        <f t="shared" si="4"/>
        <v>320641.51050000003</v>
      </c>
      <c r="M170" s="69">
        <f t="shared" si="5"/>
        <v>320641.51050000003</v>
      </c>
    </row>
    <row r="171" spans="1:13">
      <c r="A171" s="4">
        <v>45108</v>
      </c>
      <c r="B171" t="s">
        <v>947</v>
      </c>
      <c r="C171" s="7" t="s">
        <v>247</v>
      </c>
      <c r="D171" t="str">
        <f>VLOOKUP(C171,'PIVOT SOLAR GSTR-1'!$A$5:$A$48,1,)</f>
        <v xml:space="preserve">THIRUVANNAMALAI </v>
      </c>
      <c r="J171" s="63">
        <v>226905.33999999997</v>
      </c>
      <c r="K171" s="69">
        <v>0</v>
      </c>
      <c r="L171" s="69">
        <f t="shared" si="4"/>
        <v>20421.480599999995</v>
      </c>
      <c r="M171" s="69">
        <f t="shared" si="5"/>
        <v>20421.480599999995</v>
      </c>
    </row>
    <row r="172" spans="1:13">
      <c r="A172" s="4">
        <v>45108</v>
      </c>
      <c r="B172" t="s">
        <v>947</v>
      </c>
      <c r="C172" s="7" t="s">
        <v>293</v>
      </c>
      <c r="D172" t="str">
        <f>VLOOKUP(C172,'PIVOT SOLAR GSTR-1'!$A$5:$A$48,1,)</f>
        <v>TRICHY/METRO</v>
      </c>
      <c r="J172" s="63">
        <v>1169128.909999999</v>
      </c>
      <c r="K172" s="69">
        <v>0</v>
      </c>
      <c r="L172" s="69">
        <f t="shared" si="4"/>
        <v>105221.60189999991</v>
      </c>
      <c r="M172" s="69">
        <f t="shared" si="5"/>
        <v>105221.60189999991</v>
      </c>
    </row>
    <row r="173" spans="1:13">
      <c r="A173" s="4">
        <v>45108</v>
      </c>
      <c r="B173" t="s">
        <v>947</v>
      </c>
      <c r="C173" t="s">
        <v>200</v>
      </c>
      <c r="D173" t="str">
        <f>VLOOKUP(C173,'PIVOT SOLAR GSTR-1'!$A$5:$A$48,1,)</f>
        <v>TUTICORIN</v>
      </c>
      <c r="J173" s="63">
        <v>510069.04999999976</v>
      </c>
      <c r="K173" s="69">
        <v>0</v>
      </c>
      <c r="L173" s="69">
        <f t="shared" si="4"/>
        <v>45906.214499999973</v>
      </c>
      <c r="M173" s="69">
        <f t="shared" si="5"/>
        <v>45906.214499999973</v>
      </c>
    </row>
    <row r="174" spans="1:13">
      <c r="A174" s="4">
        <v>45108</v>
      </c>
      <c r="B174" t="s">
        <v>947</v>
      </c>
      <c r="C174" t="s">
        <v>9</v>
      </c>
      <c r="D174" t="str">
        <f>VLOOKUP(C174,'PIVOT SOLAR GSTR-1'!$A$5:$A$48,1,)</f>
        <v>UDUMALPET</v>
      </c>
      <c r="J174" s="63">
        <v>479820.32</v>
      </c>
      <c r="K174" s="69">
        <v>0</v>
      </c>
      <c r="L174" s="69">
        <f t="shared" si="4"/>
        <v>43183.828799999996</v>
      </c>
      <c r="M174" s="69">
        <f t="shared" si="5"/>
        <v>43183.828799999996</v>
      </c>
    </row>
    <row r="175" spans="1:13">
      <c r="A175" s="4">
        <v>45108</v>
      </c>
      <c r="B175" t="s">
        <v>947</v>
      </c>
      <c r="C175" t="s">
        <v>205</v>
      </c>
      <c r="D175" t="str">
        <f>VLOOKUP(C175,'PIVOT SOLAR GSTR-1'!$A$5:$A$48,1,)</f>
        <v>VELLORE</v>
      </c>
      <c r="J175" s="63">
        <v>441409.27999999997</v>
      </c>
      <c r="K175" s="69">
        <v>0</v>
      </c>
      <c r="L175" s="69">
        <f t="shared" si="4"/>
        <v>39726.835199999994</v>
      </c>
      <c r="M175" s="69">
        <f t="shared" si="5"/>
        <v>39726.835199999994</v>
      </c>
    </row>
    <row r="176" spans="1:13">
      <c r="A176" s="4">
        <v>45108</v>
      </c>
      <c r="B176" t="s">
        <v>947</v>
      </c>
      <c r="C176" s="7" t="s">
        <v>299</v>
      </c>
      <c r="D176" t="str">
        <f>VLOOKUP(C176,'PIVOT SOLAR GSTR-1'!$A$5:$A$48,1,)</f>
        <v>VILLUPURAM</v>
      </c>
      <c r="J176" s="63">
        <v>265081.13000000006</v>
      </c>
      <c r="K176" s="69">
        <v>0</v>
      </c>
      <c r="L176" s="69">
        <f t="shared" si="4"/>
        <v>23857.301700000004</v>
      </c>
      <c r="M176" s="69">
        <f t="shared" si="5"/>
        <v>23857.301700000004</v>
      </c>
    </row>
    <row r="177" spans="1:13">
      <c r="A177" s="4">
        <v>45108</v>
      </c>
      <c r="B177" t="s">
        <v>947</v>
      </c>
      <c r="C177" t="s">
        <v>199</v>
      </c>
      <c r="D177" t="str">
        <f>VLOOKUP(C177,'PIVOT SOLAR GSTR-1'!$A$5:$A$48,1,)</f>
        <v>VIRUDUNAGAR</v>
      </c>
      <c r="J177" s="63">
        <v>673088.12000000034</v>
      </c>
      <c r="K177" s="69">
        <v>0</v>
      </c>
      <c r="L177" s="69">
        <f t="shared" si="4"/>
        <v>60577.930800000031</v>
      </c>
      <c r="M177" s="69">
        <f t="shared" si="5"/>
        <v>60577.930800000031</v>
      </c>
    </row>
    <row r="178" spans="1:13" ht="15" hidden="1">
      <c r="A178" s="4">
        <v>45139</v>
      </c>
      <c r="B178" t="s">
        <v>947</v>
      </c>
      <c r="C178" s="7" t="s">
        <v>242</v>
      </c>
      <c r="D178" t="str">
        <f>VLOOKUP(C178,'PIVOT SOLAR GSTR-1'!$A$5:$A$48,1,)</f>
        <v>COIMBATORE/METRO</v>
      </c>
      <c r="J178" s="63">
        <v>1756310.919999999</v>
      </c>
      <c r="K178">
        <v>0</v>
      </c>
      <c r="L178" s="63">
        <v>158068.60000000009</v>
      </c>
      <c r="M178">
        <f t="shared" si="5"/>
        <v>158067.98279999991</v>
      </c>
    </row>
    <row r="179" spans="1:13" ht="15" hidden="1">
      <c r="A179" s="4">
        <v>45139</v>
      </c>
      <c r="B179" t="s">
        <v>947</v>
      </c>
      <c r="C179" s="7" t="s">
        <v>240</v>
      </c>
      <c r="D179" t="str">
        <f>VLOOKUP(C179,'PIVOT SOLAR GSTR-1'!$A$5:$A$48,1,)</f>
        <v>COIMBATORE NORTH</v>
      </c>
      <c r="J179" s="63">
        <v>1033179.5999999993</v>
      </c>
      <c r="K179">
        <v>0</v>
      </c>
      <c r="L179" s="63">
        <v>92986.239999999991</v>
      </c>
      <c r="M179">
        <f t="shared" si="5"/>
        <v>92986.163999999932</v>
      </c>
    </row>
    <row r="180" spans="1:13" ht="15" hidden="1">
      <c r="A180" s="4">
        <v>45139</v>
      </c>
      <c r="B180" t="s">
        <v>947</v>
      </c>
      <c r="C180" s="7" t="s">
        <v>241</v>
      </c>
      <c r="D180" t="str">
        <f>VLOOKUP(C180,'PIVOT SOLAR GSTR-1'!$A$5:$A$48,1,)</f>
        <v>COIMBATORE/SOUTH</v>
      </c>
      <c r="J180" s="63">
        <v>949426.89999999932</v>
      </c>
      <c r="K180">
        <v>0</v>
      </c>
      <c r="L180" s="63">
        <v>85448.399999999965</v>
      </c>
      <c r="M180">
        <f t="shared" si="5"/>
        <v>85448.420999999929</v>
      </c>
    </row>
    <row r="181" spans="1:13" ht="15" hidden="1">
      <c r="A181" s="4">
        <v>45139</v>
      </c>
      <c r="B181" t="s">
        <v>947</v>
      </c>
      <c r="C181" s="7" t="s">
        <v>239</v>
      </c>
      <c r="D181" t="str">
        <f>VLOOKUP(C181,'PIVOT SOLAR GSTR-1'!$A$4:$A$48,1,)</f>
        <v>CHENGALPET</v>
      </c>
      <c r="J181" s="63">
        <v>767362.50999999826</v>
      </c>
      <c r="K181">
        <v>0</v>
      </c>
      <c r="L181" s="63">
        <v>69062.609999999942</v>
      </c>
      <c r="M181">
        <f t="shared" si="5"/>
        <v>69062.625899999839</v>
      </c>
    </row>
    <row r="182" spans="1:13" ht="15" hidden="1">
      <c r="A182" s="4">
        <v>45139</v>
      </c>
      <c r="B182" t="s">
        <v>947</v>
      </c>
      <c r="C182" s="7" t="s">
        <v>232</v>
      </c>
      <c r="D182" t="str">
        <f>VLOOKUP(C182,'PIVOT SOLAR GSTR-1'!$A$5:$A$48,1,)</f>
        <v>CHENNAI/CENTRAL</v>
      </c>
      <c r="J182" s="63">
        <v>1062975.3099999982</v>
      </c>
      <c r="K182">
        <v>0</v>
      </c>
      <c r="L182" s="63">
        <v>95668.049999999814</v>
      </c>
      <c r="M182">
        <f t="shared" si="5"/>
        <v>95667.777899999841</v>
      </c>
    </row>
    <row r="183" spans="1:13" ht="15" hidden="1">
      <c r="A183" s="4">
        <v>45139</v>
      </c>
      <c r="B183" t="s">
        <v>947</v>
      </c>
      <c r="C183" s="7" t="s">
        <v>254</v>
      </c>
      <c r="D183" t="str">
        <f>VLOOKUP(C183,'PIVOT SOLAR GSTR-1'!$A$5:$A$48,1,)</f>
        <v xml:space="preserve">CHENNAI/NORTH </v>
      </c>
      <c r="J183" s="63">
        <v>805936.71999999951</v>
      </c>
      <c r="K183">
        <v>0</v>
      </c>
      <c r="L183" s="63">
        <v>72534.619999999923</v>
      </c>
      <c r="M183">
        <f t="shared" si="5"/>
        <v>72534.304799999954</v>
      </c>
    </row>
    <row r="184" spans="1:13" ht="15" hidden="1">
      <c r="A184" s="4">
        <v>45139</v>
      </c>
      <c r="B184" t="s">
        <v>947</v>
      </c>
      <c r="C184" s="7" t="s">
        <v>236</v>
      </c>
      <c r="D184" t="str">
        <f>VLOOKUP(C184,'PIVOT SOLAR GSTR-1'!$A$5:$A$48,1,)</f>
        <v>CHENNAI/SOUTH-I</v>
      </c>
      <c r="J184" s="63">
        <v>1043021.0799999974</v>
      </c>
      <c r="K184">
        <v>0</v>
      </c>
      <c r="L184" s="63">
        <v>93872.469999999958</v>
      </c>
      <c r="M184">
        <f t="shared" si="5"/>
        <v>93871.897199999759</v>
      </c>
    </row>
    <row r="185" spans="1:13" ht="15" hidden="1">
      <c r="A185" s="4">
        <v>45139</v>
      </c>
      <c r="B185" t="s">
        <v>947</v>
      </c>
      <c r="C185" s="7" t="s">
        <v>237</v>
      </c>
      <c r="D185" t="str">
        <f>VLOOKUP(C185,'PIVOT SOLAR GSTR-1'!$A$5:$A$48,1,)</f>
        <v>CHENNAI/SOUTH II</v>
      </c>
      <c r="J185" s="63">
        <v>1363670.7000000009</v>
      </c>
      <c r="K185">
        <v>0</v>
      </c>
      <c r="L185" s="63">
        <v>122730.43999999983</v>
      </c>
      <c r="M185">
        <f t="shared" si="5"/>
        <v>122730.36300000007</v>
      </c>
    </row>
    <row r="186" spans="1:13" ht="15" hidden="1">
      <c r="A186" s="4">
        <v>45139</v>
      </c>
      <c r="B186" t="s">
        <v>947</v>
      </c>
      <c r="C186" s="7" t="s">
        <v>238</v>
      </c>
      <c r="D186" t="str">
        <f>VLOOKUP(C186,'PIVOT SOLAR GSTR-1'!$A$5:$A$48,1,)</f>
        <v>CHENNAI/WEST</v>
      </c>
      <c r="J186" s="63">
        <v>1163045.9299999997</v>
      </c>
      <c r="K186">
        <v>0</v>
      </c>
      <c r="L186" s="63">
        <v>104674.23999999999</v>
      </c>
      <c r="M186">
        <f t="shared" si="5"/>
        <v>104674.13369999996</v>
      </c>
    </row>
    <row r="187" spans="1:13" ht="15" hidden="1">
      <c r="A187" s="4">
        <v>45139</v>
      </c>
      <c r="B187" t="s">
        <v>947</v>
      </c>
      <c r="C187" t="s">
        <v>212</v>
      </c>
      <c r="D187" t="str">
        <f>VLOOKUP(C187,'PIVOT SOLAR GSTR-1'!$A$5:$A$48,1,)</f>
        <v>CUDDALORE</v>
      </c>
      <c r="J187" s="63">
        <v>310151.23000000004</v>
      </c>
      <c r="K187">
        <v>0</v>
      </c>
      <c r="L187" s="63">
        <v>27913.640000000014</v>
      </c>
      <c r="M187">
        <f t="shared" si="5"/>
        <v>27913.610700000001</v>
      </c>
    </row>
    <row r="188" spans="1:13" ht="15" hidden="1">
      <c r="A188" s="4">
        <v>45139</v>
      </c>
      <c r="B188" t="s">
        <v>947</v>
      </c>
      <c r="C188" t="s">
        <v>208</v>
      </c>
      <c r="D188" t="str">
        <f>VLOOKUP(C188,'PIVOT SOLAR GSTR-1'!$A$5:$A$48,1,)</f>
        <v>DHARMAPURI</v>
      </c>
      <c r="J188" s="63">
        <v>215475.47000000006</v>
      </c>
      <c r="K188">
        <v>0</v>
      </c>
      <c r="L188" s="63">
        <v>19392.859999999997</v>
      </c>
      <c r="M188">
        <f t="shared" si="5"/>
        <v>19392.792300000005</v>
      </c>
    </row>
    <row r="189" spans="1:13" ht="15" hidden="1">
      <c r="A189" s="4">
        <v>45139</v>
      </c>
      <c r="B189" t="s">
        <v>947</v>
      </c>
      <c r="C189" t="s">
        <v>195</v>
      </c>
      <c r="D189" t="str">
        <f>VLOOKUP(C189,'PIVOT SOLAR GSTR-1'!$A$5:$A$48,1,)</f>
        <v>DINDIGUL</v>
      </c>
      <c r="J189" s="63">
        <v>574922.3400000002</v>
      </c>
      <c r="K189">
        <v>0</v>
      </c>
      <c r="L189" s="63">
        <v>51743.07999999998</v>
      </c>
      <c r="M189">
        <f t="shared" si="5"/>
        <v>51743.010600000016</v>
      </c>
    </row>
    <row r="190" spans="1:13" ht="15" hidden="1">
      <c r="A190" s="4">
        <v>45139</v>
      </c>
      <c r="B190" t="s">
        <v>947</v>
      </c>
      <c r="C190" t="s">
        <v>55</v>
      </c>
      <c r="D190" t="str">
        <f>VLOOKUP(C190,'PIVOT SOLAR GSTR-1'!$A$5:$A$48,1,)</f>
        <v>ERODE</v>
      </c>
      <c r="J190" s="63">
        <v>1583636.4100000004</v>
      </c>
      <c r="K190">
        <v>0</v>
      </c>
      <c r="L190" s="63">
        <v>142527.57000000012</v>
      </c>
      <c r="M190">
        <f t="shared" si="5"/>
        <v>142527.27690000003</v>
      </c>
    </row>
    <row r="191" spans="1:13" ht="15" hidden="1">
      <c r="A191" s="4">
        <v>45139</v>
      </c>
      <c r="B191" t="s">
        <v>947</v>
      </c>
      <c r="C191" t="s">
        <v>65</v>
      </c>
      <c r="D191" t="str">
        <f>VLOOKUP(C191,'PIVOT SOLAR GSTR-1'!$A$5:$A$48,1,)</f>
        <v>GOBI</v>
      </c>
      <c r="J191" s="63">
        <v>332435.26000000007</v>
      </c>
      <c r="K191">
        <v>0</v>
      </c>
      <c r="L191" s="63">
        <v>29919.320000000003</v>
      </c>
      <c r="M191">
        <f t="shared" si="5"/>
        <v>29919.173400000003</v>
      </c>
    </row>
    <row r="192" spans="1:13" ht="15" hidden="1">
      <c r="A192" s="4">
        <v>45139</v>
      </c>
      <c r="B192" t="s">
        <v>947</v>
      </c>
      <c r="C192" t="s">
        <v>211</v>
      </c>
      <c r="D192" t="str">
        <f>VLOOKUP(C192,'PIVOT SOLAR GSTR-1'!$A$5:$A$48,1,)</f>
        <v>KALLAKURICHI</v>
      </c>
      <c r="J192" s="63">
        <v>199347.52000000002</v>
      </c>
      <c r="K192">
        <v>0</v>
      </c>
      <c r="L192" s="63">
        <v>17941.32</v>
      </c>
      <c r="M192">
        <f t="shared" si="5"/>
        <v>17941.2768</v>
      </c>
    </row>
    <row r="193" spans="1:13" ht="15" hidden="1">
      <c r="A193" s="4">
        <v>45139</v>
      </c>
      <c r="B193" t="s">
        <v>947</v>
      </c>
      <c r="C193" t="s">
        <v>160</v>
      </c>
      <c r="D193" t="str">
        <f>VLOOKUP(C193,'PIVOT SOLAR GSTR-1'!$A$5:$A$48,1,)</f>
        <v>KANCHEEPURAM</v>
      </c>
      <c r="J193" s="63">
        <v>290467.3600000001</v>
      </c>
      <c r="K193">
        <v>0</v>
      </c>
      <c r="L193" s="63">
        <v>26142.180000000004</v>
      </c>
      <c r="M193">
        <f t="shared" si="5"/>
        <v>26142.06240000001</v>
      </c>
    </row>
    <row r="194" spans="1:13" ht="15" hidden="1">
      <c r="A194" s="4">
        <v>45139</v>
      </c>
      <c r="B194" t="s">
        <v>947</v>
      </c>
      <c r="C194" t="s">
        <v>123</v>
      </c>
      <c r="D194" t="str">
        <f>VLOOKUP(C194,'PIVOT SOLAR GSTR-1'!$A$5:$A$48,1,)</f>
        <v>KANYAKUMARI</v>
      </c>
      <c r="J194" s="63">
        <v>436668.07999999984</v>
      </c>
      <c r="K194">
        <v>0</v>
      </c>
      <c r="L194" s="63">
        <v>39300.179999999986</v>
      </c>
      <c r="M194">
        <f t="shared" si="5"/>
        <v>39300.127199999981</v>
      </c>
    </row>
    <row r="195" spans="1:13" ht="15" hidden="1">
      <c r="A195" s="4">
        <v>45139</v>
      </c>
      <c r="B195" t="s">
        <v>947</v>
      </c>
      <c r="C195" t="s">
        <v>131</v>
      </c>
      <c r="D195" t="str">
        <f>VLOOKUP(C195,'PIVOT SOLAR GSTR-1'!$A$5:$A$48,1,)</f>
        <v>KARUR</v>
      </c>
      <c r="J195" s="63">
        <v>1567975.9499999993</v>
      </c>
      <c r="K195">
        <v>0</v>
      </c>
      <c r="L195" s="63">
        <v>141117.95999999996</v>
      </c>
      <c r="M195">
        <f t="shared" ref="M195:M258" si="6">J195*9%</f>
        <v>141117.83549999993</v>
      </c>
    </row>
    <row r="196" spans="1:13" ht="15" hidden="1">
      <c r="A196" s="4">
        <v>45139</v>
      </c>
      <c r="B196" t="s">
        <v>947</v>
      </c>
      <c r="C196" t="s">
        <v>209</v>
      </c>
      <c r="D196" t="str">
        <f>VLOOKUP(C196,'PIVOT SOLAR GSTR-1'!$A$5:$A$48,1,)</f>
        <v>KRISHNAGIRI</v>
      </c>
      <c r="J196" s="63">
        <v>284429.45000000013</v>
      </c>
      <c r="K196">
        <v>0</v>
      </c>
      <c r="L196" s="63">
        <v>25598.670000000006</v>
      </c>
      <c r="M196">
        <f t="shared" si="6"/>
        <v>25598.650500000011</v>
      </c>
    </row>
    <row r="197" spans="1:13" ht="15" hidden="1">
      <c r="A197" s="4">
        <v>45139</v>
      </c>
      <c r="B197" t="s">
        <v>947</v>
      </c>
      <c r="C197" t="s">
        <v>196</v>
      </c>
      <c r="D197" t="str">
        <f>VLOOKUP(C197,'PIVOT SOLAR GSTR-1'!$A$5:$A$48,1,)</f>
        <v>MADURAI</v>
      </c>
      <c r="J197" s="63">
        <v>461451.03999999975</v>
      </c>
      <c r="K197">
        <v>0</v>
      </c>
      <c r="L197" s="63">
        <v>41530.680000000022</v>
      </c>
      <c r="M197">
        <f t="shared" si="6"/>
        <v>41530.593599999978</v>
      </c>
    </row>
    <row r="198" spans="1:13" ht="15" hidden="1">
      <c r="A198" s="4">
        <v>45139</v>
      </c>
      <c r="B198" t="s">
        <v>947</v>
      </c>
      <c r="C198" s="7" t="s">
        <v>246</v>
      </c>
      <c r="D198" t="str">
        <f>VLOOKUP(C198,'PIVOT SOLAR GSTR-1'!$A$5:$A$48,1,)</f>
        <v>MADURAI/METRO</v>
      </c>
      <c r="J198" s="63">
        <v>705323.81999999925</v>
      </c>
      <c r="K198">
        <v>0</v>
      </c>
      <c r="L198" s="63">
        <v>63479.37000000001</v>
      </c>
      <c r="M198">
        <f t="shared" si="6"/>
        <v>63479.143799999933</v>
      </c>
    </row>
    <row r="199" spans="1:13" ht="15" hidden="1">
      <c r="A199" s="4">
        <v>45139</v>
      </c>
      <c r="B199" t="s">
        <v>947</v>
      </c>
      <c r="C199" s="7" t="s">
        <v>271</v>
      </c>
      <c r="D199" t="str">
        <f>VLOOKUP(C199,'PIVOT SOLAR GSTR-1'!$A$5:$A$48,1,)</f>
        <v xml:space="preserve">METTUR </v>
      </c>
      <c r="J199" s="63">
        <v>206269.97999999998</v>
      </c>
      <c r="K199">
        <v>0</v>
      </c>
      <c r="L199" s="63">
        <v>18564.319999999989</v>
      </c>
      <c r="M199">
        <f t="shared" si="6"/>
        <v>18564.298199999997</v>
      </c>
    </row>
    <row r="200" spans="1:13" ht="15" hidden="1">
      <c r="A200" s="4">
        <v>45139</v>
      </c>
      <c r="B200" t="s">
        <v>947</v>
      </c>
      <c r="C200" t="s">
        <v>273</v>
      </c>
      <c r="D200" t="str">
        <f>VLOOKUP(C200,'PIVOT SOLAR GSTR-1'!$A$5:$A$48,1,)</f>
        <v>NAGAI</v>
      </c>
      <c r="J200" s="63">
        <v>300144.49000000005</v>
      </c>
      <c r="K200">
        <v>0</v>
      </c>
      <c r="L200" s="63">
        <v>27013.050000000007</v>
      </c>
      <c r="M200">
        <f t="shared" si="6"/>
        <v>27013.004100000002</v>
      </c>
    </row>
    <row r="201" spans="1:13" ht="15" hidden="1">
      <c r="A201" s="4">
        <v>45139</v>
      </c>
      <c r="B201" t="s">
        <v>947</v>
      </c>
      <c r="C201" s="7" t="s">
        <v>245</v>
      </c>
      <c r="D201" t="str">
        <f>VLOOKUP(C201,'PIVOT SOLAR GSTR-1'!$A$5:$A$48,1,)</f>
        <v xml:space="preserve">NAMAKKAL </v>
      </c>
      <c r="J201" s="63">
        <v>999124.04</v>
      </c>
      <c r="K201">
        <v>0</v>
      </c>
      <c r="L201" s="63">
        <v>89921.390000000101</v>
      </c>
      <c r="M201">
        <f t="shared" si="6"/>
        <v>89921.1636</v>
      </c>
    </row>
    <row r="202" spans="1:13" ht="15" hidden="1">
      <c r="A202" s="4">
        <v>45139</v>
      </c>
      <c r="B202" t="s">
        <v>947</v>
      </c>
      <c r="C202" t="s">
        <v>193</v>
      </c>
      <c r="D202" t="str">
        <f>VLOOKUP(C202,'PIVOT SOLAR GSTR-1'!$A$5:$A$48,1,)</f>
        <v>NILGIRIS</v>
      </c>
      <c r="J202" s="63">
        <v>88075.339999999982</v>
      </c>
      <c r="K202">
        <v>0</v>
      </c>
      <c r="L202" s="63">
        <v>7926.79</v>
      </c>
      <c r="M202">
        <f t="shared" si="6"/>
        <v>7926.7805999999982</v>
      </c>
    </row>
    <row r="203" spans="1:13" ht="15" hidden="1">
      <c r="A203" s="4">
        <v>45139</v>
      </c>
      <c r="B203" t="s">
        <v>947</v>
      </c>
      <c r="C203" t="s">
        <v>32</v>
      </c>
      <c r="D203" t="str">
        <f>VLOOKUP(C203,'PIVOT SOLAR GSTR-1'!$A$5:$A$48,1,)</f>
        <v>PALLADAM</v>
      </c>
      <c r="J203" s="63">
        <v>2146584.7500000005</v>
      </c>
      <c r="K203">
        <v>0</v>
      </c>
      <c r="L203" s="63">
        <v>193192.66000000015</v>
      </c>
      <c r="M203">
        <f t="shared" si="6"/>
        <v>193192.62750000003</v>
      </c>
    </row>
    <row r="204" spans="1:13" ht="15" hidden="1">
      <c r="A204" s="4">
        <v>45139</v>
      </c>
      <c r="B204" t="s">
        <v>947</v>
      </c>
      <c r="C204" t="s">
        <v>201</v>
      </c>
      <c r="D204" t="str">
        <f>VLOOKUP(C204,'PIVOT SOLAR GSTR-1'!$A$5:$A$48,1,)</f>
        <v>PERAMBALUR</v>
      </c>
      <c r="J204" s="63">
        <v>227989.66000000003</v>
      </c>
      <c r="K204">
        <v>0</v>
      </c>
      <c r="L204" s="63">
        <v>20519.159999999996</v>
      </c>
      <c r="M204">
        <f t="shared" si="6"/>
        <v>20519.069400000004</v>
      </c>
    </row>
    <row r="205" spans="1:13" ht="15" hidden="1">
      <c r="A205" s="4">
        <v>45139</v>
      </c>
      <c r="B205" t="s">
        <v>947</v>
      </c>
      <c r="C205" s="7" t="s">
        <v>281</v>
      </c>
      <c r="D205" t="str">
        <f>VLOOKUP(C205,'PIVOT SOLAR GSTR-1'!$A$5:$A$48,1,)</f>
        <v>PUDUKOTTAI</v>
      </c>
      <c r="J205" s="63">
        <v>217141.42</v>
      </c>
      <c r="K205">
        <v>0</v>
      </c>
      <c r="L205" s="63">
        <v>19542.739999999998</v>
      </c>
      <c r="M205">
        <f t="shared" si="6"/>
        <v>19542.727800000001</v>
      </c>
    </row>
    <row r="206" spans="1:13" ht="15" hidden="1">
      <c r="A206" s="4">
        <v>45139</v>
      </c>
      <c r="B206" t="s">
        <v>947</v>
      </c>
      <c r="C206" t="s">
        <v>198</v>
      </c>
      <c r="D206" t="str">
        <f>VLOOKUP(C206,'PIVOT SOLAR GSTR-1'!$A$5:$A$48,1,)</f>
        <v>RAMNAD</v>
      </c>
      <c r="J206" s="63">
        <v>174346.03</v>
      </c>
      <c r="K206">
        <v>0</v>
      </c>
      <c r="L206" s="63">
        <v>15691.180000000002</v>
      </c>
      <c r="M206">
        <f t="shared" si="6"/>
        <v>15691.142699999999</v>
      </c>
    </row>
    <row r="207" spans="1:13" ht="15" hidden="1">
      <c r="A207" s="4">
        <v>45139</v>
      </c>
      <c r="B207" t="s">
        <v>947</v>
      </c>
      <c r="C207" s="7" t="s">
        <v>244</v>
      </c>
      <c r="D207" t="str">
        <f>VLOOKUP(C207,'PIVOT SOLAR GSTR-1'!$A$5:$A$48,1,)</f>
        <v xml:space="preserve">SALEM </v>
      </c>
      <c r="J207" s="63">
        <v>1088445.0399999996</v>
      </c>
      <c r="K207">
        <v>0</v>
      </c>
      <c r="L207" s="63">
        <v>97960.430000000008</v>
      </c>
      <c r="M207">
        <f t="shared" si="6"/>
        <v>97960.053599999956</v>
      </c>
    </row>
    <row r="208" spans="1:13" ht="15" hidden="1">
      <c r="A208" s="4">
        <v>45139</v>
      </c>
      <c r="B208" t="s">
        <v>947</v>
      </c>
      <c r="C208" t="s">
        <v>197</v>
      </c>
      <c r="D208" t="str">
        <f>VLOOKUP(C208,'PIVOT SOLAR GSTR-1'!$A$5:$A$48,1,)</f>
        <v>SIVAGANGAI</v>
      </c>
      <c r="J208" s="63">
        <v>167966.28</v>
      </c>
      <c r="K208">
        <v>0</v>
      </c>
      <c r="L208" s="63">
        <v>15117.01</v>
      </c>
      <c r="M208">
        <f t="shared" si="6"/>
        <v>15116.965199999999</v>
      </c>
    </row>
    <row r="209" spans="1:13" ht="15" hidden="1">
      <c r="A209" s="4">
        <v>45139</v>
      </c>
      <c r="B209" t="s">
        <v>947</v>
      </c>
      <c r="C209" t="s">
        <v>202</v>
      </c>
      <c r="D209" t="str">
        <f>VLOOKUP(C209,'PIVOT SOLAR GSTR-1'!$A$5:$A$48,1,)</f>
        <v>THANJAVUR</v>
      </c>
      <c r="J209" s="63">
        <v>490118.91999999975</v>
      </c>
      <c r="K209">
        <v>0</v>
      </c>
      <c r="L209" s="63">
        <v>44110.830000000024</v>
      </c>
      <c r="M209">
        <f t="shared" si="6"/>
        <v>44110.702799999977</v>
      </c>
    </row>
    <row r="210" spans="1:13" ht="15" hidden="1">
      <c r="A210" s="4">
        <v>45139</v>
      </c>
      <c r="B210" t="s">
        <v>947</v>
      </c>
      <c r="C210" t="s">
        <v>115</v>
      </c>
      <c r="D210" t="str">
        <f>VLOOKUP(C210,'PIVOT SOLAR GSTR-1'!$A$5:$A$48,1,)</f>
        <v>THENI</v>
      </c>
      <c r="J210" s="63">
        <v>289320.89000000007</v>
      </c>
      <c r="K210">
        <v>0</v>
      </c>
      <c r="L210" s="63">
        <v>26038.940000000002</v>
      </c>
      <c r="M210">
        <f t="shared" si="6"/>
        <v>26038.880100000006</v>
      </c>
    </row>
    <row r="211" spans="1:13" ht="15" hidden="1">
      <c r="A211" s="4">
        <v>45139</v>
      </c>
      <c r="B211" t="s">
        <v>947</v>
      </c>
      <c r="C211" t="s">
        <v>156</v>
      </c>
      <c r="D211" t="str">
        <f>VLOOKUP(C211,'PIVOT SOLAR GSTR-1'!$A$5:$A$48,1,)</f>
        <v>THIRUVARUR</v>
      </c>
      <c r="J211" s="63">
        <v>109588.72000000003</v>
      </c>
      <c r="K211">
        <v>0</v>
      </c>
      <c r="L211" s="63">
        <v>9863.0400000000009</v>
      </c>
      <c r="M211">
        <f t="shared" si="6"/>
        <v>9862.984800000002</v>
      </c>
    </row>
    <row r="212" spans="1:13" ht="15" hidden="1">
      <c r="A212" s="4">
        <v>45139</v>
      </c>
      <c r="B212" t="s">
        <v>947</v>
      </c>
      <c r="C212" t="s">
        <v>119</v>
      </c>
      <c r="D212" t="str">
        <f>VLOOKUP(C212,'PIVOT SOLAR GSTR-1'!$A$5:$A$48,1,)</f>
        <v>TIRUNELVELI</v>
      </c>
      <c r="J212" s="63">
        <v>613472.59999999974</v>
      </c>
      <c r="K212">
        <v>0</v>
      </c>
      <c r="L212" s="63">
        <v>55212.65</v>
      </c>
      <c r="M212">
        <f t="shared" si="6"/>
        <v>55212.533999999978</v>
      </c>
    </row>
    <row r="213" spans="1:13" ht="15" hidden="1">
      <c r="A213" s="4">
        <v>45139</v>
      </c>
      <c r="B213" t="s">
        <v>947</v>
      </c>
      <c r="C213" t="s">
        <v>207</v>
      </c>
      <c r="D213" t="str">
        <f>VLOOKUP(C213,'PIVOT SOLAR GSTR-1'!$A$5:$A$48,1,)</f>
        <v>TIRUPATTUR</v>
      </c>
      <c r="J213" s="63">
        <v>185701.36999999997</v>
      </c>
      <c r="K213">
        <v>0</v>
      </c>
      <c r="L213" s="63">
        <v>16713.169999999995</v>
      </c>
      <c r="M213">
        <f t="shared" si="6"/>
        <v>16713.123299999996</v>
      </c>
    </row>
    <row r="214" spans="1:13" ht="15" hidden="1">
      <c r="A214" s="4">
        <v>45139</v>
      </c>
      <c r="B214" t="s">
        <v>947</v>
      </c>
      <c r="C214" s="7" t="s">
        <v>243</v>
      </c>
      <c r="D214" t="str">
        <f>VLOOKUP(C214,'PIVOT SOLAR GSTR-1'!$A$5:$A$48,1,)</f>
        <v xml:space="preserve">TIRUPPUR  </v>
      </c>
      <c r="J214" s="63">
        <v>3816470.6200000034</v>
      </c>
      <c r="K214">
        <v>0</v>
      </c>
      <c r="L214" s="63">
        <v>343482.66999999981</v>
      </c>
      <c r="M214">
        <f t="shared" si="6"/>
        <v>343482.35580000031</v>
      </c>
    </row>
    <row r="215" spans="1:13" ht="15" hidden="1">
      <c r="A215" s="4">
        <v>45139</v>
      </c>
      <c r="B215" t="s">
        <v>947</v>
      </c>
      <c r="C215" s="7" t="s">
        <v>247</v>
      </c>
      <c r="D215" t="str">
        <f>VLOOKUP(C215,'PIVOT SOLAR GSTR-1'!$A$5:$A$48,1,)</f>
        <v xml:space="preserve">THIRUVANNAMALAI </v>
      </c>
      <c r="J215" s="63">
        <v>210810.59000000003</v>
      </c>
      <c r="K215">
        <v>0</v>
      </c>
      <c r="L215" s="63">
        <v>18972.979999999992</v>
      </c>
      <c r="M215">
        <f t="shared" si="6"/>
        <v>18972.953100000002</v>
      </c>
    </row>
    <row r="216" spans="1:13" ht="15" hidden="1">
      <c r="A216" s="4">
        <v>45139</v>
      </c>
      <c r="B216" t="s">
        <v>947</v>
      </c>
      <c r="C216" s="7" t="s">
        <v>293</v>
      </c>
      <c r="D216" t="str">
        <f>VLOOKUP(C216,'PIVOT SOLAR GSTR-1'!$A$5:$A$48,1,)</f>
        <v>TRICHY/METRO</v>
      </c>
      <c r="J216" s="63">
        <v>1292590.4900000014</v>
      </c>
      <c r="K216">
        <v>0</v>
      </c>
      <c r="L216" s="63">
        <v>116333.45000000006</v>
      </c>
      <c r="M216">
        <f t="shared" si="6"/>
        <v>116333.14410000012</v>
      </c>
    </row>
    <row r="217" spans="1:13" ht="15" hidden="1">
      <c r="A217" s="4">
        <v>45139</v>
      </c>
      <c r="B217" t="s">
        <v>947</v>
      </c>
      <c r="C217" t="s">
        <v>200</v>
      </c>
      <c r="D217" t="str">
        <f>VLOOKUP(C217,'PIVOT SOLAR GSTR-1'!$A$5:$A$48,1,)</f>
        <v>TUTICORIN</v>
      </c>
      <c r="J217" s="63">
        <v>688862.65999999992</v>
      </c>
      <c r="K217">
        <v>0</v>
      </c>
      <c r="L217" s="63">
        <v>61997.759999999995</v>
      </c>
      <c r="M217">
        <f t="shared" si="6"/>
        <v>61997.639399999993</v>
      </c>
    </row>
    <row r="218" spans="1:13" ht="15" hidden="1">
      <c r="A218" s="4">
        <v>45139</v>
      </c>
      <c r="B218" t="s">
        <v>947</v>
      </c>
      <c r="C218" t="s">
        <v>9</v>
      </c>
      <c r="D218" t="str">
        <f>VLOOKUP(C218,'PIVOT SOLAR GSTR-1'!$A$5:$A$48,1,)</f>
        <v>UDUMALPET</v>
      </c>
      <c r="J218" s="63">
        <v>589152.58999999973</v>
      </c>
      <c r="K218">
        <v>0</v>
      </c>
      <c r="L218" s="63">
        <v>53023.759999999987</v>
      </c>
      <c r="M218">
        <f t="shared" si="6"/>
        <v>53023.733099999976</v>
      </c>
    </row>
    <row r="219" spans="1:13" ht="15" hidden="1">
      <c r="A219" s="4">
        <v>45139</v>
      </c>
      <c r="B219" t="s">
        <v>947</v>
      </c>
      <c r="C219" t="s">
        <v>205</v>
      </c>
      <c r="D219" t="str">
        <f>VLOOKUP(C219,'PIVOT SOLAR GSTR-1'!$A$5:$A$48,1,)</f>
        <v>VELLORE</v>
      </c>
      <c r="J219" s="63">
        <v>291244.35000000015</v>
      </c>
      <c r="K219">
        <v>0</v>
      </c>
      <c r="L219" s="63">
        <v>26212.060000000005</v>
      </c>
      <c r="M219">
        <f t="shared" si="6"/>
        <v>26211.991500000011</v>
      </c>
    </row>
    <row r="220" spans="1:13" ht="15" hidden="1">
      <c r="A220" s="4">
        <v>45139</v>
      </c>
      <c r="B220" t="s">
        <v>947</v>
      </c>
      <c r="C220" s="7" t="s">
        <v>299</v>
      </c>
      <c r="D220" t="str">
        <f>VLOOKUP(C220,'PIVOT SOLAR GSTR-1'!$A$5:$A$48,1,)</f>
        <v>VILLUPURAM</v>
      </c>
      <c r="J220" s="63">
        <v>296594.76000000007</v>
      </c>
      <c r="K220">
        <v>0</v>
      </c>
      <c r="L220" s="63">
        <v>26693.609999999993</v>
      </c>
      <c r="M220">
        <f t="shared" si="6"/>
        <v>26693.528400000007</v>
      </c>
    </row>
    <row r="221" spans="1:13" ht="15" hidden="1">
      <c r="A221" s="4">
        <v>45139</v>
      </c>
      <c r="B221" t="s">
        <v>947</v>
      </c>
      <c r="C221" t="s">
        <v>199</v>
      </c>
      <c r="D221" t="str">
        <f>VLOOKUP(C221,'PIVOT SOLAR GSTR-1'!$A$5:$A$48,1,)</f>
        <v>VIRUDUNAGAR</v>
      </c>
      <c r="J221" s="63">
        <v>831759.39999999991</v>
      </c>
      <c r="K221">
        <v>0</v>
      </c>
      <c r="L221" s="63">
        <v>74858.449999999895</v>
      </c>
      <c r="M221">
        <f t="shared" si="6"/>
        <v>74858.34599999999</v>
      </c>
    </row>
    <row r="222" spans="1:13" ht="15" hidden="1">
      <c r="A222" s="4">
        <v>45170</v>
      </c>
      <c r="B222" t="s">
        <v>947</v>
      </c>
      <c r="C222" s="7" t="s">
        <v>242</v>
      </c>
      <c r="D222" t="str">
        <f>VLOOKUP(C222,'PIVOT SOLAR GSTR-1'!$A$5:$A$48,1,)</f>
        <v>COIMBATORE/METRO</v>
      </c>
      <c r="J222" s="63">
        <v>1903180.8499999961</v>
      </c>
      <c r="K222">
        <v>0</v>
      </c>
      <c r="L222">
        <f t="shared" ref="L222:L258" si="7">J222*9%</f>
        <v>171286.27649999966</v>
      </c>
      <c r="M222">
        <f t="shared" si="6"/>
        <v>171286.27649999966</v>
      </c>
    </row>
    <row r="223" spans="1:13" ht="15" hidden="1">
      <c r="A223" s="4">
        <v>45170</v>
      </c>
      <c r="B223" t="s">
        <v>947</v>
      </c>
      <c r="C223" s="7" t="s">
        <v>240</v>
      </c>
      <c r="D223" t="str">
        <f>VLOOKUP(C223,'PIVOT SOLAR GSTR-1'!$A$5:$A$48,1,)</f>
        <v>COIMBATORE NORTH</v>
      </c>
      <c r="J223" s="63">
        <v>968276.2999999997</v>
      </c>
      <c r="K223">
        <v>0</v>
      </c>
      <c r="L223">
        <f t="shared" si="7"/>
        <v>87144.866999999969</v>
      </c>
      <c r="M223">
        <f t="shared" si="6"/>
        <v>87144.866999999969</v>
      </c>
    </row>
    <row r="224" spans="1:13" ht="15" hidden="1">
      <c r="A224" s="4">
        <v>45170</v>
      </c>
      <c r="B224" t="s">
        <v>947</v>
      </c>
      <c r="C224" s="7" t="s">
        <v>241</v>
      </c>
      <c r="D224" t="str">
        <f>VLOOKUP(C224,'PIVOT SOLAR GSTR-1'!$A$5:$A$48,1,)</f>
        <v>COIMBATORE/SOUTH</v>
      </c>
      <c r="J224" s="63">
        <v>1092895.3099999998</v>
      </c>
      <c r="K224">
        <v>0</v>
      </c>
      <c r="L224">
        <f t="shared" si="7"/>
        <v>98360.577899999975</v>
      </c>
      <c r="M224">
        <f t="shared" si="6"/>
        <v>98360.577899999975</v>
      </c>
    </row>
    <row r="225" spans="1:13" ht="15" hidden="1">
      <c r="A225" s="4">
        <v>45170</v>
      </c>
      <c r="B225" t="s">
        <v>947</v>
      </c>
      <c r="C225" s="7" t="s">
        <v>239</v>
      </c>
      <c r="D225" t="str">
        <f>VLOOKUP(C225,'PIVOT SOLAR GSTR-1'!$A$4:$A$48,1,)</f>
        <v>CHENGALPET</v>
      </c>
      <c r="J225" s="63">
        <v>527616.20999999752</v>
      </c>
      <c r="K225">
        <v>0</v>
      </c>
      <c r="L225">
        <f t="shared" si="7"/>
        <v>47485.458899999772</v>
      </c>
      <c r="M225">
        <f t="shared" si="6"/>
        <v>47485.458899999772</v>
      </c>
    </row>
    <row r="226" spans="1:13" ht="15" hidden="1">
      <c r="A226" s="4">
        <v>45170</v>
      </c>
      <c r="B226" t="s">
        <v>947</v>
      </c>
      <c r="C226" s="7" t="s">
        <v>232</v>
      </c>
      <c r="D226" t="str">
        <f>VLOOKUP(C226,'PIVOT SOLAR GSTR-1'!$A$5:$A$48,1,)</f>
        <v>CHENNAI/CENTRAL</v>
      </c>
      <c r="J226" s="63">
        <v>1335623.4999999995</v>
      </c>
      <c r="K226">
        <v>0</v>
      </c>
      <c r="L226">
        <f t="shared" si="7"/>
        <v>120206.11499999995</v>
      </c>
      <c r="M226">
        <f t="shared" si="6"/>
        <v>120206.11499999995</v>
      </c>
    </row>
    <row r="227" spans="1:13" ht="15" hidden="1">
      <c r="A227" s="4">
        <v>45170</v>
      </c>
      <c r="B227" t="s">
        <v>947</v>
      </c>
      <c r="C227" s="7" t="s">
        <v>254</v>
      </c>
      <c r="D227" t="str">
        <f>VLOOKUP(C227,'PIVOT SOLAR GSTR-1'!$A$5:$A$48,1,)</f>
        <v xml:space="preserve">CHENNAI/NORTH </v>
      </c>
      <c r="J227" s="63">
        <v>562453.98999999987</v>
      </c>
      <c r="K227">
        <v>0</v>
      </c>
      <c r="L227">
        <f t="shared" si="7"/>
        <v>50620.859099999987</v>
      </c>
      <c r="M227">
        <f t="shared" si="6"/>
        <v>50620.859099999987</v>
      </c>
    </row>
    <row r="228" spans="1:13" ht="15" hidden="1">
      <c r="A228" s="4">
        <v>45170</v>
      </c>
      <c r="B228" t="s">
        <v>947</v>
      </c>
      <c r="C228" s="7" t="s">
        <v>236</v>
      </c>
      <c r="D228" t="str">
        <f>VLOOKUP(C228,'PIVOT SOLAR GSTR-1'!$A$5:$A$48,1,)</f>
        <v>CHENNAI/SOUTH-I</v>
      </c>
      <c r="J228" s="63">
        <v>1246328.1099999973</v>
      </c>
      <c r="K228">
        <v>0</v>
      </c>
      <c r="L228">
        <f t="shared" si="7"/>
        <v>112169.52989999975</v>
      </c>
      <c r="M228">
        <f t="shared" si="6"/>
        <v>112169.52989999975</v>
      </c>
    </row>
    <row r="229" spans="1:13" ht="15" hidden="1">
      <c r="A229" s="4">
        <v>45170</v>
      </c>
      <c r="B229" t="s">
        <v>947</v>
      </c>
      <c r="C229" s="7" t="s">
        <v>237</v>
      </c>
      <c r="D229" t="str">
        <f>VLOOKUP(C229,'PIVOT SOLAR GSTR-1'!$A$5:$A$48,1,)</f>
        <v>CHENNAI/SOUTH II</v>
      </c>
      <c r="J229" s="63">
        <v>1634523.100000002</v>
      </c>
      <c r="K229">
        <v>0</v>
      </c>
      <c r="L229">
        <f t="shared" si="7"/>
        <v>147107.07900000017</v>
      </c>
      <c r="M229">
        <f t="shared" si="6"/>
        <v>147107.07900000017</v>
      </c>
    </row>
    <row r="230" spans="1:13" ht="15" hidden="1">
      <c r="A230" s="4">
        <v>45170</v>
      </c>
      <c r="B230" t="s">
        <v>947</v>
      </c>
      <c r="C230" s="7" t="s">
        <v>238</v>
      </c>
      <c r="D230" t="str">
        <f>VLOOKUP(C230,'PIVOT SOLAR GSTR-1'!$A$5:$A$48,1,)</f>
        <v>CHENNAI/WEST</v>
      </c>
      <c r="J230" s="63">
        <v>1272635.5199999989</v>
      </c>
      <c r="K230">
        <v>0</v>
      </c>
      <c r="L230">
        <f t="shared" si="7"/>
        <v>114537.19679999989</v>
      </c>
      <c r="M230">
        <f t="shared" si="6"/>
        <v>114537.19679999989</v>
      </c>
    </row>
    <row r="231" spans="1:13" ht="15" hidden="1">
      <c r="A231" s="4">
        <v>45170</v>
      </c>
      <c r="B231" t="s">
        <v>947</v>
      </c>
      <c r="C231" t="s">
        <v>212</v>
      </c>
      <c r="D231" t="str">
        <f>VLOOKUP(C231,'PIVOT SOLAR GSTR-1'!$A$5:$A$48,1,)</f>
        <v>CUDDALORE</v>
      </c>
      <c r="J231" s="63">
        <v>357920.85</v>
      </c>
      <c r="K231">
        <v>0</v>
      </c>
      <c r="L231">
        <f t="shared" si="7"/>
        <v>32212.876499999998</v>
      </c>
      <c r="M231">
        <f t="shared" si="6"/>
        <v>32212.876499999998</v>
      </c>
    </row>
    <row r="232" spans="1:13" ht="15" hidden="1">
      <c r="A232" s="4">
        <v>45170</v>
      </c>
      <c r="B232" t="s">
        <v>947</v>
      </c>
      <c r="C232" t="s">
        <v>208</v>
      </c>
      <c r="D232" t="str">
        <f>VLOOKUP(C232,'PIVOT SOLAR GSTR-1'!$A$5:$A$48,1,)</f>
        <v>DHARMAPURI</v>
      </c>
      <c r="J232" s="63">
        <v>235598.08999999994</v>
      </c>
      <c r="K232">
        <v>0</v>
      </c>
      <c r="L232">
        <f t="shared" si="7"/>
        <v>21203.828099999995</v>
      </c>
      <c r="M232">
        <f t="shared" si="6"/>
        <v>21203.828099999995</v>
      </c>
    </row>
    <row r="233" spans="1:13" ht="15" hidden="1">
      <c r="A233" s="4">
        <v>45170</v>
      </c>
      <c r="B233" t="s">
        <v>947</v>
      </c>
      <c r="C233" t="s">
        <v>195</v>
      </c>
      <c r="D233" t="str">
        <f>VLOOKUP(C233,'PIVOT SOLAR GSTR-1'!$A$5:$A$48,1,)</f>
        <v>DINDIGUL</v>
      </c>
      <c r="J233" s="63">
        <v>531860.11999999953</v>
      </c>
      <c r="K233">
        <v>0</v>
      </c>
      <c r="L233">
        <f t="shared" si="7"/>
        <v>47867.410799999954</v>
      </c>
      <c r="M233">
        <f t="shared" si="6"/>
        <v>47867.410799999954</v>
      </c>
    </row>
    <row r="234" spans="1:13" ht="15" hidden="1">
      <c r="A234" s="4">
        <v>45170</v>
      </c>
      <c r="B234" t="s">
        <v>947</v>
      </c>
      <c r="C234" t="s">
        <v>55</v>
      </c>
      <c r="D234" t="str">
        <f>VLOOKUP(C234,'PIVOT SOLAR GSTR-1'!$A$5:$A$48,1,)</f>
        <v>ERODE</v>
      </c>
      <c r="J234" s="63">
        <v>1464957.7799999996</v>
      </c>
      <c r="K234">
        <v>0</v>
      </c>
      <c r="L234">
        <f t="shared" si="7"/>
        <v>131846.20019999996</v>
      </c>
      <c r="M234">
        <f t="shared" si="6"/>
        <v>131846.20019999996</v>
      </c>
    </row>
    <row r="235" spans="1:13" ht="15" hidden="1">
      <c r="A235" s="4">
        <v>45170</v>
      </c>
      <c r="B235" t="s">
        <v>947</v>
      </c>
      <c r="C235" t="s">
        <v>65</v>
      </c>
      <c r="D235" t="str">
        <f>VLOOKUP(C235,'PIVOT SOLAR GSTR-1'!$A$5:$A$48,1,)</f>
        <v>GOBI</v>
      </c>
      <c r="J235" s="63">
        <v>378852.28</v>
      </c>
      <c r="K235">
        <v>0</v>
      </c>
      <c r="L235">
        <f t="shared" si="7"/>
        <v>34096.705200000004</v>
      </c>
      <c r="M235">
        <f t="shared" si="6"/>
        <v>34096.705200000004</v>
      </c>
    </row>
    <row r="236" spans="1:13" ht="15" hidden="1">
      <c r="A236" s="4">
        <v>45170</v>
      </c>
      <c r="B236" t="s">
        <v>947</v>
      </c>
      <c r="C236" t="s">
        <v>211</v>
      </c>
      <c r="D236" t="str">
        <f>VLOOKUP(C236,'PIVOT SOLAR GSTR-1'!$A$5:$A$48,1,)</f>
        <v>KALLAKURICHI</v>
      </c>
      <c r="J236" s="63">
        <v>99356.909999999989</v>
      </c>
      <c r="K236">
        <v>0</v>
      </c>
      <c r="L236">
        <f t="shared" si="7"/>
        <v>8942.1218999999983</v>
      </c>
      <c r="M236">
        <f t="shared" si="6"/>
        <v>8942.1218999999983</v>
      </c>
    </row>
    <row r="237" spans="1:13" ht="15" hidden="1">
      <c r="A237" s="4">
        <v>45170</v>
      </c>
      <c r="B237" t="s">
        <v>947</v>
      </c>
      <c r="C237" t="s">
        <v>160</v>
      </c>
      <c r="D237" t="str">
        <f>VLOOKUP(C237,'PIVOT SOLAR GSTR-1'!$A$5:$A$48,1,)</f>
        <v>KANCHEEPURAM</v>
      </c>
      <c r="J237" s="63">
        <v>609131.9700000002</v>
      </c>
      <c r="K237">
        <v>0</v>
      </c>
      <c r="L237">
        <f t="shared" si="7"/>
        <v>54821.877300000015</v>
      </c>
      <c r="M237">
        <f t="shared" si="6"/>
        <v>54821.877300000015</v>
      </c>
    </row>
    <row r="238" spans="1:13" ht="15" hidden="1">
      <c r="A238" s="4">
        <v>45170</v>
      </c>
      <c r="B238" t="s">
        <v>947</v>
      </c>
      <c r="C238" t="s">
        <v>123</v>
      </c>
      <c r="D238" t="str">
        <f>VLOOKUP(C238,'PIVOT SOLAR GSTR-1'!$A$5:$A$48,1,)</f>
        <v>KANYAKUMARI</v>
      </c>
      <c r="J238" s="63">
        <v>323569.30999999994</v>
      </c>
      <c r="K238">
        <v>0</v>
      </c>
      <c r="L238">
        <f t="shared" si="7"/>
        <v>29121.237899999993</v>
      </c>
      <c r="M238">
        <f t="shared" si="6"/>
        <v>29121.237899999993</v>
      </c>
    </row>
    <row r="239" spans="1:13" ht="15" hidden="1">
      <c r="A239" s="4">
        <v>45170</v>
      </c>
      <c r="B239" t="s">
        <v>947</v>
      </c>
      <c r="C239" t="s">
        <v>131</v>
      </c>
      <c r="D239" t="str">
        <f>VLOOKUP(C239,'PIVOT SOLAR GSTR-1'!$A$5:$A$48,1,)</f>
        <v>KARUR</v>
      </c>
      <c r="J239" s="63">
        <v>1750915.24</v>
      </c>
      <c r="K239">
        <v>0</v>
      </c>
      <c r="L239">
        <f t="shared" si="7"/>
        <v>157582.37159999998</v>
      </c>
      <c r="M239">
        <f t="shared" si="6"/>
        <v>157582.37159999998</v>
      </c>
    </row>
    <row r="240" spans="1:13" ht="15" hidden="1">
      <c r="A240" s="4">
        <v>45170</v>
      </c>
      <c r="B240" t="s">
        <v>947</v>
      </c>
      <c r="C240" t="s">
        <v>209</v>
      </c>
      <c r="D240" t="str">
        <f>VLOOKUP(C240,'PIVOT SOLAR GSTR-1'!$A$5:$A$48,1,)</f>
        <v>KRISHNAGIRI</v>
      </c>
      <c r="J240" s="63">
        <v>395468.8299999999</v>
      </c>
      <c r="K240">
        <v>0</v>
      </c>
      <c r="L240">
        <f t="shared" si="7"/>
        <v>35592.194699999993</v>
      </c>
      <c r="M240">
        <f t="shared" si="6"/>
        <v>35592.194699999993</v>
      </c>
    </row>
    <row r="241" spans="1:13" ht="15" hidden="1">
      <c r="A241" s="4">
        <v>45170</v>
      </c>
      <c r="B241" t="s">
        <v>947</v>
      </c>
      <c r="C241" t="s">
        <v>196</v>
      </c>
      <c r="D241" t="str">
        <f>VLOOKUP(C241,'PIVOT SOLAR GSTR-1'!$A$5:$A$48,1,)</f>
        <v>MADURAI</v>
      </c>
      <c r="J241" s="63">
        <v>517728.19000000006</v>
      </c>
      <c r="K241">
        <v>0</v>
      </c>
      <c r="L241">
        <f t="shared" si="7"/>
        <v>46595.537100000001</v>
      </c>
      <c r="M241">
        <f t="shared" si="6"/>
        <v>46595.537100000001</v>
      </c>
    </row>
    <row r="242" spans="1:13" ht="15" hidden="1">
      <c r="A242" s="4">
        <v>45170</v>
      </c>
      <c r="B242" t="s">
        <v>947</v>
      </c>
      <c r="C242" s="7" t="s">
        <v>246</v>
      </c>
      <c r="D242" t="str">
        <f>VLOOKUP(C242,'PIVOT SOLAR GSTR-1'!$A$5:$A$48,1,)</f>
        <v>MADURAI/METRO</v>
      </c>
      <c r="J242" s="63">
        <v>747341.71999999927</v>
      </c>
      <c r="K242">
        <v>0</v>
      </c>
      <c r="L242">
        <f t="shared" si="7"/>
        <v>67260.754799999937</v>
      </c>
      <c r="M242">
        <f t="shared" si="6"/>
        <v>67260.754799999937</v>
      </c>
    </row>
    <row r="243" spans="1:13" ht="15" hidden="1">
      <c r="A243" s="4">
        <v>45170</v>
      </c>
      <c r="B243" t="s">
        <v>947</v>
      </c>
      <c r="C243" s="7" t="s">
        <v>271</v>
      </c>
      <c r="D243" t="str">
        <f>VLOOKUP(C243,'PIVOT SOLAR GSTR-1'!$A$5:$A$48,1,)</f>
        <v xml:space="preserve">METTUR </v>
      </c>
      <c r="J243" s="63">
        <v>223689.68999999994</v>
      </c>
      <c r="K243">
        <v>0</v>
      </c>
      <c r="L243">
        <f t="shared" si="7"/>
        <v>20132.072099999994</v>
      </c>
      <c r="M243">
        <f t="shared" si="6"/>
        <v>20132.072099999994</v>
      </c>
    </row>
    <row r="244" spans="1:13" ht="15" hidden="1">
      <c r="A244" s="4">
        <v>45170</v>
      </c>
      <c r="B244" t="s">
        <v>947</v>
      </c>
      <c r="C244" t="s">
        <v>273</v>
      </c>
      <c r="D244" t="str">
        <f>VLOOKUP(C244,'PIVOT SOLAR GSTR-1'!$A$5:$A$48,1,)</f>
        <v>NAGAI</v>
      </c>
      <c r="J244" s="63">
        <v>268904.44</v>
      </c>
      <c r="K244">
        <v>0</v>
      </c>
      <c r="L244">
        <f t="shared" si="7"/>
        <v>24201.399600000001</v>
      </c>
      <c r="M244">
        <f t="shared" si="6"/>
        <v>24201.399600000001</v>
      </c>
    </row>
    <row r="245" spans="1:13" ht="15" hidden="1">
      <c r="A245" s="4">
        <v>45170</v>
      </c>
      <c r="B245" t="s">
        <v>947</v>
      </c>
      <c r="C245" s="7" t="s">
        <v>245</v>
      </c>
      <c r="D245" t="str">
        <f>VLOOKUP(C245,'PIVOT SOLAR GSTR-1'!$A$5:$A$48,1,)</f>
        <v xml:space="preserve">NAMAKKAL </v>
      </c>
      <c r="J245" s="63">
        <v>1030030.8899999993</v>
      </c>
      <c r="K245">
        <v>0</v>
      </c>
      <c r="L245">
        <f t="shared" si="7"/>
        <v>92702.780099999931</v>
      </c>
      <c r="M245">
        <f t="shared" si="6"/>
        <v>92702.780099999931</v>
      </c>
    </row>
    <row r="246" spans="1:13" ht="15" hidden="1">
      <c r="A246" s="4">
        <v>45170</v>
      </c>
      <c r="B246" t="s">
        <v>947</v>
      </c>
      <c r="C246" t="s">
        <v>193</v>
      </c>
      <c r="D246" t="str">
        <f>VLOOKUP(C246,'PIVOT SOLAR GSTR-1'!$A$5:$A$48,1,)</f>
        <v>NILGIRIS</v>
      </c>
      <c r="J246" s="63">
        <v>60049.650000000009</v>
      </c>
      <c r="K246">
        <v>0</v>
      </c>
      <c r="L246">
        <f t="shared" si="7"/>
        <v>5404.4685000000009</v>
      </c>
      <c r="M246">
        <f t="shared" si="6"/>
        <v>5404.4685000000009</v>
      </c>
    </row>
    <row r="247" spans="1:13" ht="15" hidden="1">
      <c r="A247" s="4">
        <v>45170</v>
      </c>
      <c r="B247" t="s">
        <v>947</v>
      </c>
      <c r="C247" t="s">
        <v>32</v>
      </c>
      <c r="D247" t="str">
        <f>VLOOKUP(C247,'PIVOT SOLAR GSTR-1'!$A$5:$A$48,1,)</f>
        <v>PALLADAM</v>
      </c>
      <c r="J247" s="63">
        <v>2498830.04</v>
      </c>
      <c r="K247">
        <v>0</v>
      </c>
      <c r="L247">
        <f t="shared" si="7"/>
        <v>224894.70360000001</v>
      </c>
      <c r="M247">
        <f t="shared" si="6"/>
        <v>224894.70360000001</v>
      </c>
    </row>
    <row r="248" spans="1:13" ht="15" hidden="1">
      <c r="A248" s="4">
        <v>45170</v>
      </c>
      <c r="B248" t="s">
        <v>947</v>
      </c>
      <c r="C248" t="s">
        <v>201</v>
      </c>
      <c r="D248" t="str">
        <f>VLOOKUP(C248,'PIVOT SOLAR GSTR-1'!$A$5:$A$48,1,)</f>
        <v>PERAMBALUR</v>
      </c>
      <c r="J248" s="63">
        <v>239576.39999999997</v>
      </c>
      <c r="K248">
        <v>0</v>
      </c>
      <c r="L248">
        <f t="shared" si="7"/>
        <v>21561.875999999997</v>
      </c>
      <c r="M248">
        <f t="shared" si="6"/>
        <v>21561.875999999997</v>
      </c>
    </row>
    <row r="249" spans="1:13" ht="15" hidden="1">
      <c r="A249" s="4">
        <v>45170</v>
      </c>
      <c r="B249" t="s">
        <v>947</v>
      </c>
      <c r="C249" s="7" t="s">
        <v>281</v>
      </c>
      <c r="D249" t="str">
        <f>VLOOKUP(C249,'PIVOT SOLAR GSTR-1'!$A$5:$A$48,1,)</f>
        <v>PUDUKOTTAI</v>
      </c>
      <c r="J249" s="63">
        <v>123182.64000000004</v>
      </c>
      <c r="K249">
        <v>0</v>
      </c>
      <c r="L249">
        <f t="shared" si="7"/>
        <v>11086.437600000003</v>
      </c>
      <c r="M249">
        <f t="shared" si="6"/>
        <v>11086.437600000003</v>
      </c>
    </row>
    <row r="250" spans="1:13" ht="15" hidden="1">
      <c r="A250" s="4">
        <v>45170</v>
      </c>
      <c r="B250" t="s">
        <v>947</v>
      </c>
      <c r="C250" t="s">
        <v>198</v>
      </c>
      <c r="D250" t="str">
        <f>VLOOKUP(C250,'PIVOT SOLAR GSTR-1'!$A$5:$A$48,1,)</f>
        <v>RAMNAD</v>
      </c>
      <c r="J250" s="63">
        <v>182056.31000000006</v>
      </c>
      <c r="K250">
        <v>0</v>
      </c>
      <c r="L250">
        <f t="shared" si="7"/>
        <v>16385.067900000005</v>
      </c>
      <c r="M250">
        <f t="shared" si="6"/>
        <v>16385.067900000005</v>
      </c>
    </row>
    <row r="251" spans="1:13" ht="15" hidden="1">
      <c r="A251" s="4">
        <v>45170</v>
      </c>
      <c r="B251" t="s">
        <v>947</v>
      </c>
      <c r="C251" s="7" t="s">
        <v>244</v>
      </c>
      <c r="D251" t="str">
        <f>VLOOKUP(C251,'PIVOT SOLAR GSTR-1'!$A$5:$A$48,1,)</f>
        <v xml:space="preserve">SALEM </v>
      </c>
      <c r="J251" s="63">
        <v>1168019.7999999986</v>
      </c>
      <c r="K251">
        <v>0</v>
      </c>
      <c r="L251">
        <f t="shared" si="7"/>
        <v>105121.78199999988</v>
      </c>
      <c r="M251">
        <f t="shared" si="6"/>
        <v>105121.78199999988</v>
      </c>
    </row>
    <row r="252" spans="1:13" ht="15" hidden="1">
      <c r="A252" s="4">
        <v>45170</v>
      </c>
      <c r="B252" t="s">
        <v>947</v>
      </c>
      <c r="C252" t="s">
        <v>197</v>
      </c>
      <c r="D252" t="str">
        <f>VLOOKUP(C252,'PIVOT SOLAR GSTR-1'!$A$5:$A$48,1,)</f>
        <v>SIVAGANGAI</v>
      </c>
      <c r="J252" s="63">
        <v>195571.80000000002</v>
      </c>
      <c r="K252">
        <v>0</v>
      </c>
      <c r="L252">
        <f t="shared" si="7"/>
        <v>17601.462</v>
      </c>
      <c r="M252">
        <f t="shared" si="6"/>
        <v>17601.462</v>
      </c>
    </row>
    <row r="253" spans="1:13" ht="15" hidden="1">
      <c r="A253" s="4">
        <v>45170</v>
      </c>
      <c r="B253" t="s">
        <v>947</v>
      </c>
      <c r="C253" t="s">
        <v>202</v>
      </c>
      <c r="D253" t="str">
        <f>VLOOKUP(C253,'PIVOT SOLAR GSTR-1'!$A$5:$A$48,1,)</f>
        <v>THANJAVUR</v>
      </c>
      <c r="J253" s="63">
        <v>481198.71999999974</v>
      </c>
      <c r="K253">
        <v>0</v>
      </c>
      <c r="L253">
        <f t="shared" si="7"/>
        <v>43307.884799999978</v>
      </c>
      <c r="M253">
        <f t="shared" si="6"/>
        <v>43307.884799999978</v>
      </c>
    </row>
    <row r="254" spans="1:13" ht="15" hidden="1">
      <c r="A254" s="4">
        <v>45170</v>
      </c>
      <c r="B254" t="s">
        <v>947</v>
      </c>
      <c r="C254" t="s">
        <v>115</v>
      </c>
      <c r="D254" t="str">
        <f>VLOOKUP(C254,'PIVOT SOLAR GSTR-1'!$A$5:$A$48,1,)</f>
        <v>THENI</v>
      </c>
      <c r="J254" s="63">
        <v>227822.3299999999</v>
      </c>
      <c r="K254">
        <v>0</v>
      </c>
      <c r="L254">
        <f t="shared" si="7"/>
        <v>20504.009699999991</v>
      </c>
      <c r="M254">
        <f t="shared" si="6"/>
        <v>20504.009699999991</v>
      </c>
    </row>
    <row r="255" spans="1:13" ht="15" hidden="1">
      <c r="A255" s="4">
        <v>45170</v>
      </c>
      <c r="B255" t="s">
        <v>947</v>
      </c>
      <c r="C255" t="s">
        <v>156</v>
      </c>
      <c r="D255" t="str">
        <f>VLOOKUP(C255,'PIVOT SOLAR GSTR-1'!$A$5:$A$48,1,)</f>
        <v>THIRUVARUR</v>
      </c>
      <c r="J255" s="63">
        <v>158512.73999999996</v>
      </c>
      <c r="K255">
        <v>0</v>
      </c>
      <c r="L255">
        <f t="shared" si="7"/>
        <v>14266.146599999996</v>
      </c>
      <c r="M255">
        <f t="shared" si="6"/>
        <v>14266.146599999996</v>
      </c>
    </row>
    <row r="256" spans="1:13" ht="15" hidden="1">
      <c r="A256" s="4">
        <v>45170</v>
      </c>
      <c r="B256" t="s">
        <v>947</v>
      </c>
      <c r="C256" t="s">
        <v>119</v>
      </c>
      <c r="D256" t="str">
        <f>VLOOKUP(C256,'PIVOT SOLAR GSTR-1'!$A$5:$A$48,1,)</f>
        <v>TIRUNELVELI</v>
      </c>
      <c r="J256" s="63">
        <v>781197.25999999908</v>
      </c>
      <c r="K256">
        <v>0</v>
      </c>
      <c r="L256">
        <f t="shared" si="7"/>
        <v>70307.753399999914</v>
      </c>
      <c r="M256">
        <f t="shared" si="6"/>
        <v>70307.753399999914</v>
      </c>
    </row>
    <row r="257" spans="1:15" ht="15" hidden="1">
      <c r="A257" s="4">
        <v>45170</v>
      </c>
      <c r="B257" t="s">
        <v>947</v>
      </c>
      <c r="C257" t="s">
        <v>207</v>
      </c>
      <c r="D257" t="str">
        <f>VLOOKUP(C257,'PIVOT SOLAR GSTR-1'!$A$5:$A$48,1,)</f>
        <v>TIRUPATTUR</v>
      </c>
      <c r="J257" s="63">
        <v>213125.35000000003</v>
      </c>
      <c r="K257">
        <v>0</v>
      </c>
      <c r="L257">
        <f t="shared" si="7"/>
        <v>19181.281500000001</v>
      </c>
      <c r="M257">
        <f t="shared" si="6"/>
        <v>19181.281500000001</v>
      </c>
    </row>
    <row r="258" spans="1:15" ht="15" hidden="1">
      <c r="A258" s="4">
        <v>45170</v>
      </c>
      <c r="B258" t="s">
        <v>947</v>
      </c>
      <c r="C258" s="7" t="s">
        <v>243</v>
      </c>
      <c r="D258" t="str">
        <f>VLOOKUP(C258,'PIVOT SOLAR GSTR-1'!$A$5:$A$48,1,)</f>
        <v xml:space="preserve">TIRUPPUR  </v>
      </c>
      <c r="J258" s="63">
        <v>3821603.7900000056</v>
      </c>
      <c r="K258">
        <v>0</v>
      </c>
      <c r="L258">
        <f t="shared" si="7"/>
        <v>343944.34110000049</v>
      </c>
      <c r="M258">
        <f t="shared" si="6"/>
        <v>343944.34110000049</v>
      </c>
    </row>
    <row r="259" spans="1:15" ht="15" hidden="1">
      <c r="A259" s="4">
        <v>45170</v>
      </c>
      <c r="B259" t="s">
        <v>947</v>
      </c>
      <c r="C259" s="7" t="s">
        <v>247</v>
      </c>
      <c r="D259" t="str">
        <f>VLOOKUP(C259,'PIVOT SOLAR GSTR-1'!$A$5:$A$48,1,)</f>
        <v xml:space="preserve">THIRUVANNAMALAI </v>
      </c>
      <c r="J259" s="63">
        <v>295691.34999999998</v>
      </c>
      <c r="K259">
        <v>0</v>
      </c>
      <c r="L259">
        <f t="shared" ref="L259:L322" si="8">J259*9%</f>
        <v>26612.221499999996</v>
      </c>
      <c r="M259">
        <f t="shared" ref="M259:M322" si="9">J259*9%</f>
        <v>26612.221499999996</v>
      </c>
    </row>
    <row r="260" spans="1:15" ht="15" hidden="1">
      <c r="A260" s="4">
        <v>45170</v>
      </c>
      <c r="B260" t="s">
        <v>947</v>
      </c>
      <c r="C260" s="7" t="s">
        <v>293</v>
      </c>
      <c r="D260" t="str">
        <f>VLOOKUP(C260,'PIVOT SOLAR GSTR-1'!$A$5:$A$48,1,)</f>
        <v>TRICHY/METRO</v>
      </c>
      <c r="J260" s="63">
        <v>1284368.399999998</v>
      </c>
      <c r="K260">
        <v>0</v>
      </c>
      <c r="L260">
        <f t="shared" si="8"/>
        <v>115593.15599999981</v>
      </c>
      <c r="M260">
        <f t="shared" si="9"/>
        <v>115593.15599999981</v>
      </c>
    </row>
    <row r="261" spans="1:15" ht="15" hidden="1">
      <c r="A261" s="4">
        <v>45170</v>
      </c>
      <c r="B261" t="s">
        <v>947</v>
      </c>
      <c r="C261" t="s">
        <v>200</v>
      </c>
      <c r="D261" t="str">
        <f>VLOOKUP(C261,'PIVOT SOLAR GSTR-1'!$A$5:$A$48,1,)</f>
        <v>TUTICORIN</v>
      </c>
      <c r="J261" s="63">
        <v>512538.24999999988</v>
      </c>
      <c r="K261">
        <v>0</v>
      </c>
      <c r="L261">
        <f t="shared" si="8"/>
        <v>46128.44249999999</v>
      </c>
      <c r="M261">
        <f t="shared" si="9"/>
        <v>46128.44249999999</v>
      </c>
    </row>
    <row r="262" spans="1:15" ht="15" hidden="1">
      <c r="A262" s="4">
        <v>45170</v>
      </c>
      <c r="B262" t="s">
        <v>947</v>
      </c>
      <c r="C262" t="s">
        <v>9</v>
      </c>
      <c r="D262" t="str">
        <f>VLOOKUP(C262,'PIVOT SOLAR GSTR-1'!$A$5:$A$48,1,)</f>
        <v>UDUMALPET</v>
      </c>
      <c r="J262" s="63">
        <v>523140.24999999983</v>
      </c>
      <c r="K262">
        <v>0</v>
      </c>
      <c r="L262">
        <f t="shared" si="8"/>
        <v>47082.622499999983</v>
      </c>
      <c r="M262">
        <f t="shared" si="9"/>
        <v>47082.622499999983</v>
      </c>
    </row>
    <row r="263" spans="1:15" ht="15" hidden="1">
      <c r="A263" s="4">
        <v>45170</v>
      </c>
      <c r="B263" t="s">
        <v>947</v>
      </c>
      <c r="C263" t="s">
        <v>205</v>
      </c>
      <c r="D263" t="str">
        <f>VLOOKUP(C263,'PIVOT SOLAR GSTR-1'!$A$5:$A$48,1,)</f>
        <v>VELLORE</v>
      </c>
      <c r="J263" s="63">
        <v>440143.69000000006</v>
      </c>
      <c r="K263">
        <v>0</v>
      </c>
      <c r="L263">
        <f t="shared" si="8"/>
        <v>39612.932100000005</v>
      </c>
      <c r="M263">
        <f t="shared" si="9"/>
        <v>39612.932100000005</v>
      </c>
    </row>
    <row r="264" spans="1:15" ht="15" hidden="1">
      <c r="A264" s="4">
        <v>45170</v>
      </c>
      <c r="B264" t="s">
        <v>947</v>
      </c>
      <c r="C264" s="7" t="s">
        <v>299</v>
      </c>
      <c r="D264" t="str">
        <f>VLOOKUP(C264,'PIVOT SOLAR GSTR-1'!$A$5:$A$48,1,)</f>
        <v>VILLUPURAM</v>
      </c>
      <c r="J264" s="63">
        <v>249707.08999999997</v>
      </c>
      <c r="K264">
        <v>0</v>
      </c>
      <c r="L264">
        <f t="shared" si="8"/>
        <v>22473.638099999996</v>
      </c>
      <c r="M264">
        <f t="shared" si="9"/>
        <v>22473.638099999996</v>
      </c>
    </row>
    <row r="265" spans="1:15" ht="15" hidden="1">
      <c r="A265" s="4">
        <v>45170</v>
      </c>
      <c r="B265" t="s">
        <v>947</v>
      </c>
      <c r="C265" t="s">
        <v>199</v>
      </c>
      <c r="D265" t="str">
        <f>VLOOKUP(C265,'PIVOT SOLAR GSTR-1'!$A$5:$A$48,1,)</f>
        <v>VIRUDUNAGAR</v>
      </c>
      <c r="J265" s="63">
        <v>769658.25999999978</v>
      </c>
      <c r="K265">
        <v>0</v>
      </c>
      <c r="L265">
        <f t="shared" si="8"/>
        <v>69269.243399999978</v>
      </c>
      <c r="M265">
        <f t="shared" si="9"/>
        <v>69269.243399999978</v>
      </c>
    </row>
    <row r="266" spans="1:15" ht="15" hidden="1">
      <c r="A266" s="4">
        <v>45200</v>
      </c>
      <c r="B266" t="s">
        <v>947</v>
      </c>
      <c r="C266" s="7" t="s">
        <v>242</v>
      </c>
      <c r="D266" t="str">
        <f>VLOOKUP(C266,'PIVOT SOLAR GSTR-1'!$A$5:$A$48,1,)</f>
        <v>COIMBATORE/METRO</v>
      </c>
      <c r="J266" s="65">
        <v>1879629.1800000011</v>
      </c>
      <c r="L266">
        <f t="shared" si="8"/>
        <v>169166.62620000009</v>
      </c>
      <c r="M266">
        <f t="shared" si="9"/>
        <v>169166.62620000009</v>
      </c>
      <c r="N266" s="63">
        <v>1879629.1800000011</v>
      </c>
      <c r="O266" s="63">
        <f>+N266-J266</f>
        <v>0</v>
      </c>
    </row>
    <row r="267" spans="1:15" ht="15" hidden="1">
      <c r="A267" s="4">
        <v>45200</v>
      </c>
      <c r="B267" t="s">
        <v>947</v>
      </c>
      <c r="C267" s="7" t="s">
        <v>240</v>
      </c>
      <c r="D267" t="str">
        <f>VLOOKUP(C267,'PIVOT SOLAR GSTR-1'!$A$5:$A$48,1,)</f>
        <v>COIMBATORE NORTH</v>
      </c>
      <c r="J267" s="65">
        <v>1207470.8999999992</v>
      </c>
      <c r="L267">
        <f t="shared" si="8"/>
        <v>108672.38099999992</v>
      </c>
      <c r="M267">
        <f t="shared" si="9"/>
        <v>108672.38099999992</v>
      </c>
      <c r="N267" s="63">
        <v>1207470.8999999992</v>
      </c>
      <c r="O267" s="63">
        <f t="shared" ref="O267:O309" si="10">+N267-J267</f>
        <v>0</v>
      </c>
    </row>
    <row r="268" spans="1:15" ht="15" hidden="1">
      <c r="A268" s="4">
        <v>45200</v>
      </c>
      <c r="B268" t="s">
        <v>947</v>
      </c>
      <c r="C268" s="7" t="s">
        <v>241</v>
      </c>
      <c r="D268" t="str">
        <f>VLOOKUP(C268,'PIVOT SOLAR GSTR-1'!$A$5:$A$48,1,)</f>
        <v>COIMBATORE/SOUTH</v>
      </c>
      <c r="J268" s="65">
        <v>1104818.2699999993</v>
      </c>
      <c r="L268">
        <f t="shared" si="8"/>
        <v>99433.644299999942</v>
      </c>
      <c r="M268">
        <f t="shared" si="9"/>
        <v>99433.644299999942</v>
      </c>
      <c r="N268" s="63">
        <v>1104818.2699999993</v>
      </c>
      <c r="O268" s="63">
        <f t="shared" si="10"/>
        <v>0</v>
      </c>
    </row>
    <row r="269" spans="1:15" ht="15" hidden="1">
      <c r="A269" s="4">
        <v>45200</v>
      </c>
      <c r="B269" t="s">
        <v>947</v>
      </c>
      <c r="C269" s="7" t="s">
        <v>239</v>
      </c>
      <c r="D269" t="str">
        <f>VLOOKUP(C269,'PIVOT SOLAR GSTR-1'!$A$4:$A$48,1,)</f>
        <v>CHENGALPET</v>
      </c>
      <c r="J269" s="65">
        <v>877493.16999999934</v>
      </c>
      <c r="L269">
        <f t="shared" si="8"/>
        <v>78974.385299999936</v>
      </c>
      <c r="M269">
        <f t="shared" si="9"/>
        <v>78974.385299999936</v>
      </c>
      <c r="N269" s="63">
        <v>877493.16999999934</v>
      </c>
      <c r="O269" s="63">
        <f t="shared" si="10"/>
        <v>0</v>
      </c>
    </row>
    <row r="270" spans="1:15" ht="15" hidden="1">
      <c r="A270" s="4">
        <v>45200</v>
      </c>
      <c r="B270" t="s">
        <v>947</v>
      </c>
      <c r="C270" s="7" t="s">
        <v>232</v>
      </c>
      <c r="D270" t="str">
        <f>VLOOKUP(C270,'PIVOT SOLAR GSTR-1'!$A$5:$A$48,1,)</f>
        <v>CHENNAI/CENTRAL</v>
      </c>
      <c r="J270" s="65">
        <v>1393122.6199999985</v>
      </c>
      <c r="L270">
        <f t="shared" si="8"/>
        <v>125381.03579999985</v>
      </c>
      <c r="M270">
        <f t="shared" si="9"/>
        <v>125381.03579999985</v>
      </c>
      <c r="N270" s="63">
        <v>1393122.6199999985</v>
      </c>
      <c r="O270" s="63">
        <f t="shared" si="10"/>
        <v>0</v>
      </c>
    </row>
    <row r="271" spans="1:15" ht="15" hidden="1">
      <c r="A271" s="4">
        <v>45200</v>
      </c>
      <c r="B271" t="s">
        <v>947</v>
      </c>
      <c r="C271" s="7" t="s">
        <v>254</v>
      </c>
      <c r="D271" t="str">
        <f>VLOOKUP(C271,'PIVOT SOLAR GSTR-1'!$A$5:$A$48,1,)</f>
        <v xml:space="preserve">CHENNAI/NORTH </v>
      </c>
      <c r="J271" s="65">
        <v>788871.70999999961</v>
      </c>
      <c r="L271">
        <f t="shared" si="8"/>
        <v>70998.453899999964</v>
      </c>
      <c r="M271">
        <f t="shared" si="9"/>
        <v>70998.453899999964</v>
      </c>
      <c r="N271" s="63">
        <v>788871.70999999961</v>
      </c>
      <c r="O271" s="63">
        <f t="shared" si="10"/>
        <v>0</v>
      </c>
    </row>
    <row r="272" spans="1:15" ht="15" hidden="1">
      <c r="A272" s="4">
        <v>45200</v>
      </c>
      <c r="B272" t="s">
        <v>947</v>
      </c>
      <c r="C272" s="7" t="s">
        <v>236</v>
      </c>
      <c r="D272" t="str">
        <f>VLOOKUP(C272,'PIVOT SOLAR GSTR-1'!$A$5:$A$48,1,)</f>
        <v>CHENNAI/SOUTH-I</v>
      </c>
      <c r="J272" s="65">
        <v>1045230.6599999955</v>
      </c>
      <c r="L272">
        <f t="shared" si="8"/>
        <v>94070.759399999588</v>
      </c>
      <c r="M272">
        <f t="shared" si="9"/>
        <v>94070.759399999588</v>
      </c>
      <c r="N272" s="63">
        <v>1045230.6599999955</v>
      </c>
      <c r="O272" s="63">
        <f t="shared" si="10"/>
        <v>0</v>
      </c>
    </row>
    <row r="273" spans="1:15" ht="15" hidden="1">
      <c r="A273" s="4">
        <v>45200</v>
      </c>
      <c r="B273" t="s">
        <v>947</v>
      </c>
      <c r="C273" s="7" t="s">
        <v>237</v>
      </c>
      <c r="D273" t="str">
        <f>VLOOKUP(C273,'PIVOT SOLAR GSTR-1'!$A$5:$A$48,1,)</f>
        <v>CHENNAI/SOUTH II</v>
      </c>
      <c r="J273" s="65">
        <v>1444403.1899999976</v>
      </c>
      <c r="L273">
        <f t="shared" si="8"/>
        <v>129996.28709999978</v>
      </c>
      <c r="M273">
        <f t="shared" si="9"/>
        <v>129996.28709999978</v>
      </c>
      <c r="N273" s="63">
        <v>1444403.1899999976</v>
      </c>
      <c r="O273" s="63">
        <f t="shared" si="10"/>
        <v>0</v>
      </c>
    </row>
    <row r="274" spans="1:15" ht="15" hidden="1">
      <c r="A274" s="4">
        <v>45200</v>
      </c>
      <c r="B274" t="s">
        <v>947</v>
      </c>
      <c r="C274" s="7" t="s">
        <v>238</v>
      </c>
      <c r="D274" t="str">
        <f>VLOOKUP(C274,'PIVOT SOLAR GSTR-1'!$A$5:$A$48,1,)</f>
        <v>CHENNAI/WEST</v>
      </c>
      <c r="J274" s="65">
        <v>1189968.2199999995</v>
      </c>
      <c r="L274">
        <f t="shared" si="8"/>
        <v>107097.13979999995</v>
      </c>
      <c r="M274">
        <f t="shared" si="9"/>
        <v>107097.13979999995</v>
      </c>
      <c r="N274" s="63">
        <v>1189968.2199999995</v>
      </c>
      <c r="O274" s="63">
        <f t="shared" si="10"/>
        <v>0</v>
      </c>
    </row>
    <row r="275" spans="1:15" ht="15" hidden="1">
      <c r="A275" s="4">
        <v>45200</v>
      </c>
      <c r="B275" t="s">
        <v>947</v>
      </c>
      <c r="C275" t="s">
        <v>212</v>
      </c>
      <c r="D275" t="str">
        <f>VLOOKUP(C275,'PIVOT SOLAR GSTR-1'!$A$5:$A$48,1,)</f>
        <v>CUDDALORE</v>
      </c>
      <c r="J275" s="65">
        <v>338266.09999999986</v>
      </c>
      <c r="L275">
        <f t="shared" si="8"/>
        <v>30443.948999999986</v>
      </c>
      <c r="M275">
        <f t="shared" si="9"/>
        <v>30443.948999999986</v>
      </c>
      <c r="N275" s="63">
        <v>338266.09999999986</v>
      </c>
      <c r="O275" s="63">
        <f t="shared" si="10"/>
        <v>0</v>
      </c>
    </row>
    <row r="276" spans="1:15" ht="15" hidden="1">
      <c r="A276" s="4">
        <v>45200</v>
      </c>
      <c r="B276" t="s">
        <v>947</v>
      </c>
      <c r="C276" t="s">
        <v>208</v>
      </c>
      <c r="D276" t="str">
        <f>VLOOKUP(C276,'PIVOT SOLAR GSTR-1'!$A$5:$A$48,1,)</f>
        <v>DHARMAPURI</v>
      </c>
      <c r="J276" s="65">
        <v>255663.99999999991</v>
      </c>
      <c r="L276">
        <f t="shared" si="8"/>
        <v>23009.759999999991</v>
      </c>
      <c r="M276">
        <f t="shared" si="9"/>
        <v>23009.759999999991</v>
      </c>
      <c r="N276" s="63">
        <v>255663.99999999991</v>
      </c>
      <c r="O276" s="63">
        <f t="shared" si="10"/>
        <v>0</v>
      </c>
    </row>
    <row r="277" spans="1:15" ht="15" hidden="1">
      <c r="A277" s="4">
        <v>45200</v>
      </c>
      <c r="B277" t="s">
        <v>947</v>
      </c>
      <c r="C277" t="s">
        <v>195</v>
      </c>
      <c r="D277" t="str">
        <f>VLOOKUP(C277,'PIVOT SOLAR GSTR-1'!$A$5:$A$48,1,)</f>
        <v>DINDIGUL</v>
      </c>
      <c r="J277" s="65">
        <v>537691.45999999973</v>
      </c>
      <c r="L277">
        <f t="shared" si="8"/>
        <v>48392.231399999975</v>
      </c>
      <c r="M277">
        <f t="shared" si="9"/>
        <v>48392.231399999975</v>
      </c>
      <c r="N277" s="63">
        <v>537691.45999999973</v>
      </c>
      <c r="O277" s="63">
        <f t="shared" si="10"/>
        <v>0</v>
      </c>
    </row>
    <row r="278" spans="1:15" ht="15" hidden="1">
      <c r="A278" s="4">
        <v>45200</v>
      </c>
      <c r="B278" t="s">
        <v>947</v>
      </c>
      <c r="C278" t="s">
        <v>55</v>
      </c>
      <c r="D278" t="str">
        <f>VLOOKUP(C278,'PIVOT SOLAR GSTR-1'!$A$5:$A$48,1,)</f>
        <v>ERODE</v>
      </c>
      <c r="J278" s="65">
        <v>1661381.9399999981</v>
      </c>
      <c r="L278">
        <f t="shared" si="8"/>
        <v>149524.37459999984</v>
      </c>
      <c r="M278">
        <f t="shared" si="9"/>
        <v>149524.37459999984</v>
      </c>
      <c r="N278" s="63">
        <v>1661381.9399999981</v>
      </c>
      <c r="O278" s="63">
        <f t="shared" si="10"/>
        <v>0</v>
      </c>
    </row>
    <row r="279" spans="1:15" ht="15" hidden="1">
      <c r="A279" s="4">
        <v>45200</v>
      </c>
      <c r="B279" t="s">
        <v>947</v>
      </c>
      <c r="C279" t="s">
        <v>65</v>
      </c>
      <c r="D279" t="str">
        <f>VLOOKUP(C279,'PIVOT SOLAR GSTR-1'!$A$5:$A$48,1,)</f>
        <v>GOBI</v>
      </c>
      <c r="J279" s="65">
        <v>346996.16999999981</v>
      </c>
      <c r="L279">
        <f t="shared" si="8"/>
        <v>31229.65529999998</v>
      </c>
      <c r="M279">
        <f t="shared" si="9"/>
        <v>31229.65529999998</v>
      </c>
      <c r="N279" s="63">
        <v>346996.16999999981</v>
      </c>
      <c r="O279" s="63">
        <f t="shared" si="10"/>
        <v>0</v>
      </c>
    </row>
    <row r="280" spans="1:15" ht="15" hidden="1">
      <c r="A280" s="4">
        <v>45200</v>
      </c>
      <c r="B280" t="s">
        <v>947</v>
      </c>
      <c r="C280" t="s">
        <v>211</v>
      </c>
      <c r="D280" t="str">
        <f>VLOOKUP(C280,'PIVOT SOLAR GSTR-1'!$A$5:$A$48,1,)</f>
        <v>KALLAKURICHI</v>
      </c>
      <c r="J280" s="65">
        <v>181813.63000000003</v>
      </c>
      <c r="L280">
        <f t="shared" si="8"/>
        <v>16363.226700000003</v>
      </c>
      <c r="M280">
        <f t="shared" si="9"/>
        <v>16363.226700000003</v>
      </c>
      <c r="N280" s="63">
        <v>181813.63000000003</v>
      </c>
      <c r="O280" s="63">
        <f t="shared" si="10"/>
        <v>0</v>
      </c>
    </row>
    <row r="281" spans="1:15" ht="15" hidden="1">
      <c r="A281" s="4">
        <v>45200</v>
      </c>
      <c r="B281" t="s">
        <v>947</v>
      </c>
      <c r="C281" t="s">
        <v>160</v>
      </c>
      <c r="D281" t="str">
        <f>VLOOKUP(C281,'PIVOT SOLAR GSTR-1'!$A$5:$A$48,1,)</f>
        <v>KANCHEEPURAM</v>
      </c>
      <c r="J281" s="65">
        <v>284604.17000000004</v>
      </c>
      <c r="L281">
        <f t="shared" si="8"/>
        <v>25614.375300000003</v>
      </c>
      <c r="M281">
        <f t="shared" si="9"/>
        <v>25614.375300000003</v>
      </c>
      <c r="N281" s="63">
        <v>284604.17000000004</v>
      </c>
      <c r="O281" s="63">
        <f t="shared" si="10"/>
        <v>0</v>
      </c>
    </row>
    <row r="282" spans="1:15" ht="15" hidden="1">
      <c r="A282" s="4">
        <v>45200</v>
      </c>
      <c r="B282" t="s">
        <v>947</v>
      </c>
      <c r="C282" t="s">
        <v>123</v>
      </c>
      <c r="D282" t="str">
        <f>VLOOKUP(C282,'PIVOT SOLAR GSTR-1'!$A$5:$A$48,1,)</f>
        <v>KANYAKUMARI</v>
      </c>
      <c r="J282" s="65">
        <v>395563.30999999988</v>
      </c>
      <c r="L282">
        <f t="shared" si="8"/>
        <v>35600.697899999985</v>
      </c>
      <c r="M282">
        <f t="shared" si="9"/>
        <v>35600.697899999985</v>
      </c>
      <c r="N282" s="63">
        <v>395563.30999999988</v>
      </c>
      <c r="O282" s="63">
        <f t="shared" si="10"/>
        <v>0</v>
      </c>
    </row>
    <row r="283" spans="1:15" ht="15" hidden="1">
      <c r="A283" s="4">
        <v>45200</v>
      </c>
      <c r="B283" t="s">
        <v>947</v>
      </c>
      <c r="C283" t="s">
        <v>131</v>
      </c>
      <c r="D283" t="str">
        <f>VLOOKUP(C283,'PIVOT SOLAR GSTR-1'!$A$5:$A$48,1,)</f>
        <v>KARUR</v>
      </c>
      <c r="J283" s="65">
        <v>1773785.319999997</v>
      </c>
      <c r="L283">
        <f t="shared" si="8"/>
        <v>159640.67879999973</v>
      </c>
      <c r="M283">
        <f t="shared" si="9"/>
        <v>159640.67879999973</v>
      </c>
      <c r="N283" s="63">
        <v>1773785.319999997</v>
      </c>
      <c r="O283" s="63">
        <f t="shared" si="10"/>
        <v>0</v>
      </c>
    </row>
    <row r="284" spans="1:15" ht="15" hidden="1">
      <c r="A284" s="4">
        <v>45200</v>
      </c>
      <c r="B284" t="s">
        <v>947</v>
      </c>
      <c r="C284" t="s">
        <v>209</v>
      </c>
      <c r="D284" t="str">
        <f>VLOOKUP(C284,'PIVOT SOLAR GSTR-1'!$A$5:$A$48,1,)</f>
        <v>KRISHNAGIRI</v>
      </c>
      <c r="J284" s="65">
        <v>365610.39999999997</v>
      </c>
      <c r="L284">
        <f t="shared" si="8"/>
        <v>32904.935999999994</v>
      </c>
      <c r="M284">
        <f t="shared" si="9"/>
        <v>32904.935999999994</v>
      </c>
      <c r="N284" s="63">
        <v>365610.39999999997</v>
      </c>
      <c r="O284" s="63">
        <f t="shared" si="10"/>
        <v>0</v>
      </c>
    </row>
    <row r="285" spans="1:15" ht="15" hidden="1">
      <c r="A285" s="4">
        <v>45200</v>
      </c>
      <c r="B285" t="s">
        <v>947</v>
      </c>
      <c r="C285" t="s">
        <v>196</v>
      </c>
      <c r="D285" t="str">
        <f>VLOOKUP(C285,'PIVOT SOLAR GSTR-1'!$A$5:$A$48,1,)</f>
        <v>MADURAI</v>
      </c>
      <c r="J285" s="65">
        <v>468012.04000000004</v>
      </c>
      <c r="L285">
        <f t="shared" si="8"/>
        <v>42121.083600000005</v>
      </c>
      <c r="M285">
        <f t="shared" si="9"/>
        <v>42121.083600000005</v>
      </c>
      <c r="N285" s="63">
        <v>468012.04000000004</v>
      </c>
      <c r="O285" s="63">
        <f t="shared" si="10"/>
        <v>0</v>
      </c>
    </row>
    <row r="286" spans="1:15" ht="15" hidden="1">
      <c r="A286" s="4">
        <v>45200</v>
      </c>
      <c r="B286" t="s">
        <v>947</v>
      </c>
      <c r="C286" s="7" t="s">
        <v>246</v>
      </c>
      <c r="D286" t="str">
        <f>VLOOKUP(C286,'PIVOT SOLAR GSTR-1'!$A$5:$A$48,1,)</f>
        <v>MADURAI/METRO</v>
      </c>
      <c r="J286" s="65">
        <v>694886.04999999958</v>
      </c>
      <c r="L286">
        <f t="shared" si="8"/>
        <v>62539.744499999957</v>
      </c>
      <c r="M286">
        <f t="shared" si="9"/>
        <v>62539.744499999957</v>
      </c>
      <c r="N286" s="63">
        <v>694886.04999999958</v>
      </c>
      <c r="O286" s="63">
        <f t="shared" si="10"/>
        <v>0</v>
      </c>
    </row>
    <row r="287" spans="1:15" ht="15" hidden="1">
      <c r="A287" s="4">
        <v>45200</v>
      </c>
      <c r="B287" t="s">
        <v>947</v>
      </c>
      <c r="C287" s="7" t="s">
        <v>271</v>
      </c>
      <c r="D287" t="str">
        <f>VLOOKUP(C287,'PIVOT SOLAR GSTR-1'!$A$5:$A$48,1,)</f>
        <v xml:space="preserve">METTUR </v>
      </c>
      <c r="J287" s="65">
        <v>225426.54000000004</v>
      </c>
      <c r="L287">
        <f t="shared" si="8"/>
        <v>20288.388600000002</v>
      </c>
      <c r="M287">
        <f t="shared" si="9"/>
        <v>20288.388600000002</v>
      </c>
      <c r="N287" s="63">
        <v>225426.54000000004</v>
      </c>
      <c r="O287" s="63">
        <f t="shared" si="10"/>
        <v>0</v>
      </c>
    </row>
    <row r="288" spans="1:15" ht="15" hidden="1">
      <c r="A288" s="4">
        <v>45200</v>
      </c>
      <c r="B288" t="s">
        <v>947</v>
      </c>
      <c r="C288" t="s">
        <v>273</v>
      </c>
      <c r="D288" t="str">
        <f>VLOOKUP(C288,'PIVOT SOLAR GSTR-1'!$A$5:$A$48,1,)</f>
        <v>NAGAI</v>
      </c>
      <c r="J288" s="65">
        <v>271354.23</v>
      </c>
      <c r="L288">
        <f t="shared" si="8"/>
        <v>24421.880699999998</v>
      </c>
      <c r="M288">
        <f t="shared" si="9"/>
        <v>24421.880699999998</v>
      </c>
      <c r="N288" s="63">
        <v>271354.23</v>
      </c>
      <c r="O288" s="63">
        <f t="shared" si="10"/>
        <v>0</v>
      </c>
    </row>
    <row r="289" spans="1:15" ht="15" hidden="1">
      <c r="A289" s="4">
        <v>45200</v>
      </c>
      <c r="B289" t="s">
        <v>947</v>
      </c>
      <c r="C289" s="7" t="s">
        <v>245</v>
      </c>
      <c r="D289" t="str">
        <f>VLOOKUP(C289,'PIVOT SOLAR GSTR-1'!$A$5:$A$48,1,)</f>
        <v xml:space="preserve">NAMAKKAL </v>
      </c>
      <c r="J289" s="65">
        <v>1103337.2300000002</v>
      </c>
      <c r="L289">
        <f t="shared" si="8"/>
        <v>99300.35070000001</v>
      </c>
      <c r="M289">
        <f t="shared" si="9"/>
        <v>99300.35070000001</v>
      </c>
      <c r="N289" s="63">
        <v>1103337.2300000002</v>
      </c>
      <c r="O289" s="63">
        <f t="shared" si="10"/>
        <v>0</v>
      </c>
    </row>
    <row r="290" spans="1:15" ht="15" hidden="1">
      <c r="A290" s="4">
        <v>45200</v>
      </c>
      <c r="B290" t="s">
        <v>947</v>
      </c>
      <c r="C290" t="s">
        <v>193</v>
      </c>
      <c r="D290" t="str">
        <f>VLOOKUP(C290,'PIVOT SOLAR GSTR-1'!$A$5:$A$48,1,)</f>
        <v>NILGIRIS</v>
      </c>
      <c r="J290" s="65">
        <v>75172.989999999991</v>
      </c>
      <c r="L290">
        <f t="shared" si="8"/>
        <v>6765.5690999999988</v>
      </c>
      <c r="M290">
        <f t="shared" si="9"/>
        <v>6765.5690999999988</v>
      </c>
      <c r="N290" s="63">
        <v>75172.989999999991</v>
      </c>
      <c r="O290" s="63">
        <f t="shared" si="10"/>
        <v>0</v>
      </c>
    </row>
    <row r="291" spans="1:15" ht="15" hidden="1">
      <c r="A291" s="4">
        <v>45200</v>
      </c>
      <c r="B291" t="s">
        <v>947</v>
      </c>
      <c r="C291" t="s">
        <v>32</v>
      </c>
      <c r="D291" t="str">
        <f>VLOOKUP(C291,'PIVOT SOLAR GSTR-1'!$A$5:$A$48,1,)</f>
        <v>PALLADAM</v>
      </c>
      <c r="J291" s="65">
        <v>2262519.9700000002</v>
      </c>
      <c r="L291">
        <f t="shared" si="8"/>
        <v>203626.79730000001</v>
      </c>
      <c r="M291">
        <f t="shared" si="9"/>
        <v>203626.79730000001</v>
      </c>
      <c r="N291" s="63">
        <v>2262519.9700000002</v>
      </c>
      <c r="O291" s="63">
        <f t="shared" si="10"/>
        <v>0</v>
      </c>
    </row>
    <row r="292" spans="1:15" ht="15" hidden="1">
      <c r="A292" s="4">
        <v>45200</v>
      </c>
      <c r="B292" t="s">
        <v>947</v>
      </c>
      <c r="C292" t="s">
        <v>201</v>
      </c>
      <c r="D292" t="str">
        <f>VLOOKUP(C292,'PIVOT SOLAR GSTR-1'!$A$5:$A$48,1,)</f>
        <v>PERAMBALUR</v>
      </c>
      <c r="J292" s="65">
        <v>246025.86000000002</v>
      </c>
      <c r="L292">
        <f t="shared" si="8"/>
        <v>22142.327400000002</v>
      </c>
      <c r="M292">
        <f t="shared" si="9"/>
        <v>22142.327400000002</v>
      </c>
      <c r="N292" s="63">
        <v>246025.86000000002</v>
      </c>
      <c r="O292" s="63">
        <f t="shared" si="10"/>
        <v>0</v>
      </c>
    </row>
    <row r="293" spans="1:15" ht="15" hidden="1">
      <c r="A293" s="4">
        <v>45200</v>
      </c>
      <c r="B293" t="s">
        <v>947</v>
      </c>
      <c r="C293" s="7" t="s">
        <v>281</v>
      </c>
      <c r="D293" t="str">
        <f>VLOOKUP(C293,'PIVOT SOLAR GSTR-1'!$A$5:$A$48,1,)</f>
        <v>PUDUKOTTAI</v>
      </c>
      <c r="J293" s="65">
        <v>252030.32000000004</v>
      </c>
      <c r="L293">
        <f t="shared" si="8"/>
        <v>22682.728800000001</v>
      </c>
      <c r="M293">
        <f t="shared" si="9"/>
        <v>22682.728800000001</v>
      </c>
      <c r="N293" s="63">
        <v>252030.32000000004</v>
      </c>
      <c r="O293" s="63">
        <f t="shared" si="10"/>
        <v>0</v>
      </c>
    </row>
    <row r="294" spans="1:15" ht="15" hidden="1">
      <c r="A294" s="4">
        <v>45200</v>
      </c>
      <c r="B294" t="s">
        <v>947</v>
      </c>
      <c r="C294" t="s">
        <v>198</v>
      </c>
      <c r="D294" t="str">
        <f>VLOOKUP(C294,'PIVOT SOLAR GSTR-1'!$A$5:$A$48,1,)</f>
        <v>RAMNAD</v>
      </c>
      <c r="J294" s="65">
        <v>173899.80999999997</v>
      </c>
      <c r="L294">
        <f t="shared" si="8"/>
        <v>15650.982899999997</v>
      </c>
      <c r="M294">
        <f t="shared" si="9"/>
        <v>15650.982899999997</v>
      </c>
      <c r="N294" s="63">
        <v>173899.80999999997</v>
      </c>
      <c r="O294" s="63">
        <f t="shared" si="10"/>
        <v>0</v>
      </c>
    </row>
    <row r="295" spans="1:15" ht="15" hidden="1">
      <c r="A295" s="4">
        <v>45200</v>
      </c>
      <c r="B295" t="s">
        <v>947</v>
      </c>
      <c r="C295" s="7" t="s">
        <v>244</v>
      </c>
      <c r="D295" t="str">
        <f>VLOOKUP(C295,'PIVOT SOLAR GSTR-1'!$A$5:$A$48,1,)</f>
        <v xml:space="preserve">SALEM </v>
      </c>
      <c r="J295" s="65">
        <v>1111693.5199999993</v>
      </c>
      <c r="L295">
        <f t="shared" si="8"/>
        <v>100052.41679999993</v>
      </c>
      <c r="M295">
        <f t="shared" si="9"/>
        <v>100052.41679999993</v>
      </c>
      <c r="N295" s="63">
        <v>1111693.5199999993</v>
      </c>
      <c r="O295" s="63">
        <f t="shared" si="10"/>
        <v>0</v>
      </c>
    </row>
    <row r="296" spans="1:15" ht="15" hidden="1">
      <c r="A296" s="4">
        <v>45200</v>
      </c>
      <c r="B296" t="s">
        <v>947</v>
      </c>
      <c r="C296" t="s">
        <v>197</v>
      </c>
      <c r="D296" t="str">
        <f>VLOOKUP(C296,'PIVOT SOLAR GSTR-1'!$A$5:$A$48,1,)</f>
        <v>SIVAGANGAI</v>
      </c>
      <c r="J296" s="65">
        <v>175896.23</v>
      </c>
      <c r="L296">
        <f t="shared" si="8"/>
        <v>15830.6607</v>
      </c>
      <c r="M296">
        <f t="shared" si="9"/>
        <v>15830.6607</v>
      </c>
      <c r="N296" s="63">
        <v>175896.23</v>
      </c>
      <c r="O296" s="63">
        <f t="shared" si="10"/>
        <v>0</v>
      </c>
    </row>
    <row r="297" spans="1:15" ht="15" hidden="1">
      <c r="A297" s="4">
        <v>45200</v>
      </c>
      <c r="B297" t="s">
        <v>947</v>
      </c>
      <c r="C297" t="s">
        <v>202</v>
      </c>
      <c r="D297" t="str">
        <f>VLOOKUP(C297,'PIVOT SOLAR GSTR-1'!$A$5:$A$48,1,)</f>
        <v>THANJAVUR</v>
      </c>
      <c r="J297" s="65">
        <v>525718.73999999964</v>
      </c>
      <c r="L297">
        <f t="shared" si="8"/>
        <v>47314.686599999965</v>
      </c>
      <c r="M297">
        <f t="shared" si="9"/>
        <v>47314.686599999965</v>
      </c>
      <c r="N297" s="63">
        <v>525718.73999999964</v>
      </c>
      <c r="O297" s="63">
        <f t="shared" si="10"/>
        <v>0</v>
      </c>
    </row>
    <row r="298" spans="1:15" ht="15" hidden="1">
      <c r="A298" s="4">
        <v>45200</v>
      </c>
      <c r="B298" t="s">
        <v>947</v>
      </c>
      <c r="C298" t="s">
        <v>115</v>
      </c>
      <c r="D298" t="str">
        <f>VLOOKUP(C298,'PIVOT SOLAR GSTR-1'!$A$5:$A$48,1,)</f>
        <v>THENI</v>
      </c>
      <c r="J298" s="65">
        <v>315221.98999999987</v>
      </c>
      <c r="L298">
        <f t="shared" si="8"/>
        <v>28369.979099999986</v>
      </c>
      <c r="M298">
        <f t="shared" si="9"/>
        <v>28369.979099999986</v>
      </c>
      <c r="N298" s="63">
        <v>315221.98999999987</v>
      </c>
      <c r="O298" s="63">
        <f t="shared" si="10"/>
        <v>0</v>
      </c>
    </row>
    <row r="299" spans="1:15" ht="15" hidden="1">
      <c r="A299" s="4">
        <v>45200</v>
      </c>
      <c r="B299" t="s">
        <v>947</v>
      </c>
      <c r="C299" t="s">
        <v>156</v>
      </c>
      <c r="D299" t="str">
        <f>VLOOKUP(C299,'PIVOT SOLAR GSTR-1'!$A$5:$A$48,1,)</f>
        <v>THIRUVARUR</v>
      </c>
      <c r="J299" s="65">
        <v>108602.43000000004</v>
      </c>
      <c r="L299">
        <f t="shared" si="8"/>
        <v>9774.2187000000031</v>
      </c>
      <c r="M299">
        <f t="shared" si="9"/>
        <v>9774.2187000000031</v>
      </c>
      <c r="N299" s="63">
        <v>108602.43000000004</v>
      </c>
      <c r="O299" s="63">
        <f t="shared" si="10"/>
        <v>0</v>
      </c>
    </row>
    <row r="300" spans="1:15" ht="15" hidden="1">
      <c r="A300" s="4">
        <v>45200</v>
      </c>
      <c r="B300" t="s">
        <v>947</v>
      </c>
      <c r="C300" t="s">
        <v>119</v>
      </c>
      <c r="D300" t="str">
        <f>VLOOKUP(C300,'PIVOT SOLAR GSTR-1'!$A$5:$A$48,1,)</f>
        <v>TIRUNELVELI</v>
      </c>
      <c r="J300" s="65">
        <v>673111.41999999934</v>
      </c>
      <c r="L300">
        <f t="shared" si="8"/>
        <v>60580.027799999938</v>
      </c>
      <c r="M300">
        <f t="shared" si="9"/>
        <v>60580.027799999938</v>
      </c>
      <c r="N300" s="63">
        <v>673111.41999999934</v>
      </c>
      <c r="O300" s="63">
        <f t="shared" si="10"/>
        <v>0</v>
      </c>
    </row>
    <row r="301" spans="1:15" ht="15" hidden="1">
      <c r="A301" s="4">
        <v>45200</v>
      </c>
      <c r="B301" t="s">
        <v>947</v>
      </c>
      <c r="C301" t="s">
        <v>207</v>
      </c>
      <c r="D301" t="str">
        <f>VLOOKUP(C301,'PIVOT SOLAR GSTR-1'!$A$5:$A$48,1,)</f>
        <v>TIRUPATTUR</v>
      </c>
      <c r="J301" s="65">
        <v>231033.89</v>
      </c>
      <c r="L301">
        <f t="shared" si="8"/>
        <v>20793.0501</v>
      </c>
      <c r="M301">
        <f t="shared" si="9"/>
        <v>20793.0501</v>
      </c>
      <c r="N301" s="63">
        <v>231033.89</v>
      </c>
      <c r="O301" s="63">
        <f t="shared" si="10"/>
        <v>0</v>
      </c>
    </row>
    <row r="302" spans="1:15" ht="15" hidden="1">
      <c r="A302" s="4">
        <v>45200</v>
      </c>
      <c r="B302" t="s">
        <v>947</v>
      </c>
      <c r="C302" s="7" t="s">
        <v>243</v>
      </c>
      <c r="D302" t="str">
        <f>VLOOKUP(C302,'PIVOT SOLAR GSTR-1'!$A$5:$A$48,1,)</f>
        <v xml:space="preserve">TIRUPPUR  </v>
      </c>
      <c r="J302" s="65">
        <v>4892678.0999999968</v>
      </c>
      <c r="L302">
        <f t="shared" si="8"/>
        <v>440341.02899999969</v>
      </c>
      <c r="M302">
        <f t="shared" si="9"/>
        <v>440341.02899999969</v>
      </c>
      <c r="N302" s="63">
        <v>4892678.0999999968</v>
      </c>
      <c r="O302" s="63">
        <f t="shared" si="10"/>
        <v>0</v>
      </c>
    </row>
    <row r="303" spans="1:15" ht="15" hidden="1">
      <c r="A303" s="4">
        <v>45200</v>
      </c>
      <c r="B303" t="s">
        <v>947</v>
      </c>
      <c r="C303" s="7" t="s">
        <v>247</v>
      </c>
      <c r="D303" t="str">
        <f>VLOOKUP(C303,'PIVOT SOLAR GSTR-1'!$A$5:$A$48,1,)</f>
        <v xml:space="preserve">THIRUVANNAMALAI </v>
      </c>
      <c r="J303" s="65">
        <v>256905.83</v>
      </c>
      <c r="L303">
        <f t="shared" si="8"/>
        <v>23121.524699999998</v>
      </c>
      <c r="M303">
        <f t="shared" si="9"/>
        <v>23121.524699999998</v>
      </c>
      <c r="N303" s="63">
        <v>256905.83</v>
      </c>
      <c r="O303" s="63">
        <f t="shared" si="10"/>
        <v>0</v>
      </c>
    </row>
    <row r="304" spans="1:15" ht="15" hidden="1">
      <c r="A304" s="4">
        <v>45200</v>
      </c>
      <c r="B304" t="s">
        <v>947</v>
      </c>
      <c r="C304" s="7" t="s">
        <v>293</v>
      </c>
      <c r="D304" t="str">
        <f>VLOOKUP(C304,'PIVOT SOLAR GSTR-1'!$A$5:$A$48,1,)</f>
        <v>TRICHY/METRO</v>
      </c>
      <c r="J304" s="65">
        <v>1367589.3299999987</v>
      </c>
      <c r="L304">
        <f t="shared" si="8"/>
        <v>123083.03969999988</v>
      </c>
      <c r="M304">
        <f t="shared" si="9"/>
        <v>123083.03969999988</v>
      </c>
      <c r="N304" s="63">
        <v>1367589.3299999987</v>
      </c>
      <c r="O304" s="63">
        <f t="shared" si="10"/>
        <v>0</v>
      </c>
    </row>
    <row r="305" spans="1:15" ht="15" hidden="1">
      <c r="A305" s="4">
        <v>45200</v>
      </c>
      <c r="B305" t="s">
        <v>947</v>
      </c>
      <c r="C305" t="s">
        <v>200</v>
      </c>
      <c r="D305" t="str">
        <f>VLOOKUP(C305,'PIVOT SOLAR GSTR-1'!$A$5:$A$48,1,)</f>
        <v>TUTICORIN</v>
      </c>
      <c r="J305" s="65">
        <v>730986.35999999975</v>
      </c>
      <c r="L305">
        <f t="shared" si="8"/>
        <v>65788.772399999973</v>
      </c>
      <c r="M305">
        <f t="shared" si="9"/>
        <v>65788.772399999973</v>
      </c>
      <c r="N305" s="63">
        <v>730986.35999999975</v>
      </c>
      <c r="O305" s="63">
        <f t="shared" si="10"/>
        <v>0</v>
      </c>
    </row>
    <row r="306" spans="1:15" ht="15" hidden="1">
      <c r="A306" s="4">
        <v>45200</v>
      </c>
      <c r="B306" t="s">
        <v>947</v>
      </c>
      <c r="C306" t="s">
        <v>9</v>
      </c>
      <c r="D306" t="str">
        <f>VLOOKUP(C306,'PIVOT SOLAR GSTR-1'!$A$5:$A$48,1,)</f>
        <v>UDUMALPET</v>
      </c>
      <c r="J306" s="65">
        <v>617790.73000000033</v>
      </c>
      <c r="L306">
        <f t="shared" si="8"/>
        <v>55601.165700000027</v>
      </c>
      <c r="M306">
        <f t="shared" si="9"/>
        <v>55601.165700000027</v>
      </c>
      <c r="N306" s="63">
        <v>617790.73000000033</v>
      </c>
      <c r="O306" s="63">
        <f t="shared" si="10"/>
        <v>0</v>
      </c>
    </row>
    <row r="307" spans="1:15" ht="15" hidden="1">
      <c r="A307" s="4">
        <v>45200</v>
      </c>
      <c r="B307" t="s">
        <v>947</v>
      </c>
      <c r="C307" t="s">
        <v>205</v>
      </c>
      <c r="D307" t="str">
        <f>VLOOKUP(C307,'PIVOT SOLAR GSTR-1'!$A$5:$A$48,1,)</f>
        <v>VELLORE</v>
      </c>
      <c r="J307" s="65">
        <v>422215.76999999979</v>
      </c>
      <c r="L307">
        <f t="shared" si="8"/>
        <v>37999.41929999998</v>
      </c>
      <c r="M307">
        <f t="shared" si="9"/>
        <v>37999.41929999998</v>
      </c>
      <c r="N307" s="63">
        <v>422215.76999999979</v>
      </c>
      <c r="O307" s="63">
        <f t="shared" si="10"/>
        <v>0</v>
      </c>
    </row>
    <row r="308" spans="1:15" ht="15" hidden="1">
      <c r="A308" s="4">
        <v>45200</v>
      </c>
      <c r="B308" t="s">
        <v>947</v>
      </c>
      <c r="C308" s="7" t="s">
        <v>299</v>
      </c>
      <c r="D308" t="str">
        <f>VLOOKUP(C308,'PIVOT SOLAR GSTR-1'!$A$5:$A$48,1,)</f>
        <v>VILLUPURAM</v>
      </c>
      <c r="J308" s="65">
        <v>299466.85999999987</v>
      </c>
      <c r="L308">
        <f t="shared" si="8"/>
        <v>26952.017399999986</v>
      </c>
      <c r="M308">
        <f t="shared" si="9"/>
        <v>26952.017399999986</v>
      </c>
      <c r="N308" s="63">
        <v>299466.85999999987</v>
      </c>
      <c r="O308" s="63">
        <f t="shared" si="10"/>
        <v>0</v>
      </c>
    </row>
    <row r="309" spans="1:15" ht="15" hidden="1">
      <c r="A309" s="4">
        <v>45200</v>
      </c>
      <c r="B309" t="s">
        <v>947</v>
      </c>
      <c r="C309" t="s">
        <v>199</v>
      </c>
      <c r="D309" t="str">
        <f>VLOOKUP(C309,'PIVOT SOLAR GSTR-1'!$A$5:$A$48,1,)</f>
        <v>VIRUDUNAGAR</v>
      </c>
      <c r="J309" s="65">
        <v>841184.1399999999</v>
      </c>
      <c r="L309">
        <f t="shared" si="8"/>
        <v>75706.572599999985</v>
      </c>
      <c r="M309">
        <f t="shared" si="9"/>
        <v>75706.572599999985</v>
      </c>
      <c r="N309" s="63">
        <v>841184.1399999999</v>
      </c>
      <c r="O309" s="63">
        <f t="shared" si="10"/>
        <v>0</v>
      </c>
    </row>
    <row r="310" spans="1:15" ht="15" hidden="1">
      <c r="A310" s="4">
        <v>45231</v>
      </c>
      <c r="B310" t="s">
        <v>947</v>
      </c>
      <c r="C310" s="7" t="s">
        <v>242</v>
      </c>
      <c r="D310" t="str">
        <f>VLOOKUP(C310,'PIVOT SOLAR GSTR-1'!$A$5:$A$48,1,)</f>
        <v>COIMBATORE/METRO</v>
      </c>
      <c r="J310">
        <v>1886298.7499999907</v>
      </c>
      <c r="K310">
        <v>0</v>
      </c>
      <c r="L310">
        <f t="shared" si="8"/>
        <v>169766.88749999917</v>
      </c>
      <c r="M310">
        <f t="shared" si="9"/>
        <v>169766.88749999917</v>
      </c>
    </row>
    <row r="311" spans="1:15" ht="15" hidden="1">
      <c r="A311" s="4">
        <v>45231</v>
      </c>
      <c r="B311" t="s">
        <v>947</v>
      </c>
      <c r="C311" s="7" t="s">
        <v>240</v>
      </c>
      <c r="D311" t="str">
        <f>VLOOKUP(C311,'PIVOT SOLAR GSTR-1'!$A$5:$A$48,1,)</f>
        <v>COIMBATORE NORTH</v>
      </c>
      <c r="J311">
        <v>1103597.5299999989</v>
      </c>
      <c r="K311">
        <v>0</v>
      </c>
      <c r="L311">
        <f t="shared" si="8"/>
        <v>99323.77769999989</v>
      </c>
      <c r="M311">
        <f t="shared" si="9"/>
        <v>99323.77769999989</v>
      </c>
    </row>
    <row r="312" spans="1:15" ht="15" hidden="1">
      <c r="A312" s="4">
        <v>45231</v>
      </c>
      <c r="B312" t="s">
        <v>947</v>
      </c>
      <c r="C312" s="7" t="s">
        <v>241</v>
      </c>
      <c r="D312" t="str">
        <f>VLOOKUP(C312,'PIVOT SOLAR GSTR-1'!$A$5:$A$48,1,)</f>
        <v>COIMBATORE/SOUTH</v>
      </c>
      <c r="J312">
        <v>1027757.2199999994</v>
      </c>
      <c r="K312">
        <v>0</v>
      </c>
      <c r="L312">
        <f t="shared" si="8"/>
        <v>92498.149799999941</v>
      </c>
      <c r="M312">
        <f t="shared" si="9"/>
        <v>92498.149799999941</v>
      </c>
    </row>
    <row r="313" spans="1:15" ht="15" hidden="1">
      <c r="A313" s="4">
        <v>45231</v>
      </c>
      <c r="B313" t="s">
        <v>947</v>
      </c>
      <c r="C313" s="7" t="s">
        <v>239</v>
      </c>
      <c r="D313" t="str">
        <f>VLOOKUP(C313,'PIVOT SOLAR GSTR-1'!$A$4:$A$48,1,)</f>
        <v>CHENGALPET</v>
      </c>
      <c r="J313">
        <v>871853.16000000539</v>
      </c>
      <c r="K313">
        <v>0</v>
      </c>
      <c r="L313">
        <f t="shared" si="8"/>
        <v>78466.784400000484</v>
      </c>
      <c r="M313">
        <f t="shared" si="9"/>
        <v>78466.784400000484</v>
      </c>
    </row>
    <row r="314" spans="1:15" ht="15" hidden="1">
      <c r="A314" s="4">
        <v>45231</v>
      </c>
      <c r="B314" t="s">
        <v>947</v>
      </c>
      <c r="C314" s="7" t="s">
        <v>232</v>
      </c>
      <c r="D314" t="str">
        <f>VLOOKUP(C314,'PIVOT SOLAR GSTR-1'!$A$5:$A$48,1,)</f>
        <v>CHENNAI/CENTRAL</v>
      </c>
      <c r="J314">
        <v>1559490.4499999979</v>
      </c>
      <c r="K314">
        <v>0</v>
      </c>
      <c r="L314">
        <f t="shared" si="8"/>
        <v>140354.1404999998</v>
      </c>
      <c r="M314">
        <f t="shared" si="9"/>
        <v>140354.1404999998</v>
      </c>
    </row>
    <row r="315" spans="1:15" ht="15" hidden="1">
      <c r="A315" s="4">
        <v>45231</v>
      </c>
      <c r="B315" t="s">
        <v>947</v>
      </c>
      <c r="C315" s="7" t="s">
        <v>254</v>
      </c>
      <c r="D315" t="str">
        <f>VLOOKUP(C315,'PIVOT SOLAR GSTR-1'!$A$5:$A$48,1,)</f>
        <v xml:space="preserve">CHENNAI/NORTH </v>
      </c>
      <c r="J315">
        <v>968497.23999999883</v>
      </c>
      <c r="K315">
        <v>0</v>
      </c>
      <c r="L315">
        <f t="shared" si="8"/>
        <v>87164.751599999887</v>
      </c>
      <c r="M315">
        <f t="shared" si="9"/>
        <v>87164.751599999887</v>
      </c>
    </row>
    <row r="316" spans="1:15" ht="15" hidden="1">
      <c r="A316" s="4">
        <v>45231</v>
      </c>
      <c r="B316" t="s">
        <v>947</v>
      </c>
      <c r="C316" s="7" t="s">
        <v>236</v>
      </c>
      <c r="D316" t="str">
        <f>VLOOKUP(C316,'PIVOT SOLAR GSTR-1'!$A$5:$A$48,1,)</f>
        <v>CHENNAI/SOUTH-I</v>
      </c>
      <c r="J316">
        <v>1223136.9900000005</v>
      </c>
      <c r="K316">
        <v>0</v>
      </c>
      <c r="L316">
        <f t="shared" si="8"/>
        <v>110082.32910000003</v>
      </c>
      <c r="M316">
        <f t="shared" si="9"/>
        <v>110082.32910000003</v>
      </c>
    </row>
    <row r="317" spans="1:15" ht="15" hidden="1">
      <c r="A317" s="4">
        <v>45231</v>
      </c>
      <c r="B317" t="s">
        <v>947</v>
      </c>
      <c r="C317" s="7" t="s">
        <v>237</v>
      </c>
      <c r="D317" t="str">
        <f>VLOOKUP(C317,'PIVOT SOLAR GSTR-1'!$A$5:$A$48,1,)</f>
        <v>CHENNAI/SOUTH II</v>
      </c>
      <c r="J317">
        <v>1753335.2999999984</v>
      </c>
      <c r="K317">
        <v>0</v>
      </c>
      <c r="L317">
        <f t="shared" si="8"/>
        <v>157800.17699999985</v>
      </c>
      <c r="M317">
        <f t="shared" si="9"/>
        <v>157800.17699999985</v>
      </c>
    </row>
    <row r="318" spans="1:15" ht="15" hidden="1">
      <c r="A318" s="4">
        <v>45231</v>
      </c>
      <c r="B318" t="s">
        <v>947</v>
      </c>
      <c r="C318" s="7" t="s">
        <v>238</v>
      </c>
      <c r="D318" t="str">
        <f>VLOOKUP(C318,'PIVOT SOLAR GSTR-1'!$A$5:$A$48,1,)</f>
        <v>CHENNAI/WEST</v>
      </c>
      <c r="J318">
        <v>1325445.7099999974</v>
      </c>
      <c r="K318">
        <v>0</v>
      </c>
      <c r="L318">
        <f t="shared" si="8"/>
        <v>119290.11389999976</v>
      </c>
      <c r="M318">
        <f t="shared" si="9"/>
        <v>119290.11389999976</v>
      </c>
    </row>
    <row r="319" spans="1:15" ht="15" hidden="1">
      <c r="A319" s="4">
        <v>45231</v>
      </c>
      <c r="B319" t="s">
        <v>947</v>
      </c>
      <c r="C319" t="s">
        <v>212</v>
      </c>
      <c r="D319" t="str">
        <f>VLOOKUP(C319,'PIVOT SOLAR GSTR-1'!$A$5:$A$48,1,)</f>
        <v>CUDDALORE</v>
      </c>
      <c r="J319">
        <v>337707.06999999972</v>
      </c>
      <c r="K319">
        <v>0</v>
      </c>
      <c r="L319">
        <f t="shared" si="8"/>
        <v>30393.636299999973</v>
      </c>
      <c r="M319">
        <f t="shared" si="9"/>
        <v>30393.636299999973</v>
      </c>
    </row>
    <row r="320" spans="1:15" ht="15" hidden="1">
      <c r="A320" s="4">
        <v>45231</v>
      </c>
      <c r="B320" t="s">
        <v>947</v>
      </c>
      <c r="C320" t="s">
        <v>208</v>
      </c>
      <c r="D320" t="str">
        <f>VLOOKUP(C320,'PIVOT SOLAR GSTR-1'!$A$5:$A$48,1,)</f>
        <v>DHARMAPURI</v>
      </c>
      <c r="J320">
        <v>217513.36999999994</v>
      </c>
      <c r="K320">
        <v>0</v>
      </c>
      <c r="L320">
        <f t="shared" si="8"/>
        <v>19576.203299999994</v>
      </c>
      <c r="M320">
        <f t="shared" si="9"/>
        <v>19576.203299999994</v>
      </c>
    </row>
    <row r="321" spans="1:13" ht="15" hidden="1">
      <c r="A321" s="4">
        <v>45231</v>
      </c>
      <c r="B321" t="s">
        <v>947</v>
      </c>
      <c r="C321" t="s">
        <v>195</v>
      </c>
      <c r="D321" t="str">
        <f>VLOOKUP(C321,'PIVOT SOLAR GSTR-1'!$A$5:$A$48,1,)</f>
        <v>DINDIGUL</v>
      </c>
      <c r="J321">
        <v>594625.6099999994</v>
      </c>
      <c r="K321">
        <v>0</v>
      </c>
      <c r="L321">
        <f t="shared" si="8"/>
        <v>53516.304899999945</v>
      </c>
      <c r="M321">
        <f t="shared" si="9"/>
        <v>53516.304899999945</v>
      </c>
    </row>
    <row r="322" spans="1:13" ht="15" hidden="1">
      <c r="A322" s="4">
        <v>45231</v>
      </c>
      <c r="B322" t="s">
        <v>947</v>
      </c>
      <c r="C322" t="s">
        <v>55</v>
      </c>
      <c r="D322" t="str">
        <f>VLOOKUP(C322,'PIVOT SOLAR GSTR-1'!$A$5:$A$48,1,)</f>
        <v>ERODE</v>
      </c>
      <c r="J322">
        <v>1494838.2999999986</v>
      </c>
      <c r="K322">
        <v>0</v>
      </c>
      <c r="L322">
        <f t="shared" si="8"/>
        <v>134535.44699999987</v>
      </c>
      <c r="M322">
        <f t="shared" si="9"/>
        <v>134535.44699999987</v>
      </c>
    </row>
    <row r="323" spans="1:13" ht="15" hidden="1">
      <c r="A323" s="4">
        <v>45231</v>
      </c>
      <c r="B323" t="s">
        <v>947</v>
      </c>
      <c r="C323" t="s">
        <v>65</v>
      </c>
      <c r="D323" t="str">
        <f>VLOOKUP(C323,'PIVOT SOLAR GSTR-1'!$A$5:$A$48,1,)</f>
        <v>GOBI</v>
      </c>
      <c r="J323">
        <v>370845.72000000009</v>
      </c>
      <c r="K323">
        <v>0</v>
      </c>
      <c r="L323">
        <f t="shared" ref="L323:L386" si="11">J323*9%</f>
        <v>33376.11480000001</v>
      </c>
      <c r="M323">
        <f t="shared" ref="M323:M386" si="12">J323*9%</f>
        <v>33376.11480000001</v>
      </c>
    </row>
    <row r="324" spans="1:13" ht="15" hidden="1">
      <c r="A324" s="4">
        <v>45231</v>
      </c>
      <c r="B324" t="s">
        <v>947</v>
      </c>
      <c r="C324" t="s">
        <v>211</v>
      </c>
      <c r="D324" t="str">
        <f>VLOOKUP(C324,'PIVOT SOLAR GSTR-1'!$A$5:$A$48,1,)</f>
        <v>KALLAKURICHI</v>
      </c>
      <c r="J324">
        <v>152780.91</v>
      </c>
      <c r="K324">
        <v>0</v>
      </c>
      <c r="L324">
        <f t="shared" si="11"/>
        <v>13750.2819</v>
      </c>
      <c r="M324">
        <f t="shared" si="12"/>
        <v>13750.2819</v>
      </c>
    </row>
    <row r="325" spans="1:13" ht="15" hidden="1">
      <c r="A325" s="4">
        <v>45231</v>
      </c>
      <c r="B325" t="s">
        <v>947</v>
      </c>
      <c r="C325" t="s">
        <v>160</v>
      </c>
      <c r="D325" t="str">
        <f>VLOOKUP(C325,'PIVOT SOLAR GSTR-1'!$A$5:$A$48,1,)</f>
        <v>KANCHEEPURAM</v>
      </c>
      <c r="J325">
        <v>300868.43</v>
      </c>
      <c r="K325">
        <v>0</v>
      </c>
      <c r="L325">
        <f t="shared" si="11"/>
        <v>27078.1587</v>
      </c>
      <c r="M325">
        <f t="shared" si="12"/>
        <v>27078.1587</v>
      </c>
    </row>
    <row r="326" spans="1:13" ht="15" hidden="1">
      <c r="A326" s="4">
        <v>45231</v>
      </c>
      <c r="B326" t="s">
        <v>947</v>
      </c>
      <c r="C326" t="s">
        <v>123</v>
      </c>
      <c r="D326" t="str">
        <f>VLOOKUP(C326,'PIVOT SOLAR GSTR-1'!$A$5:$A$48,1,)</f>
        <v>KANYAKUMARI</v>
      </c>
      <c r="J326">
        <v>326243.48999999993</v>
      </c>
      <c r="K326">
        <v>0</v>
      </c>
      <c r="L326">
        <f t="shared" si="11"/>
        <v>29361.914099999995</v>
      </c>
      <c r="M326">
        <f t="shared" si="12"/>
        <v>29361.914099999995</v>
      </c>
    </row>
    <row r="327" spans="1:13" ht="15" hidden="1">
      <c r="A327" s="4">
        <v>45231</v>
      </c>
      <c r="B327" t="s">
        <v>947</v>
      </c>
      <c r="C327" t="s">
        <v>131</v>
      </c>
      <c r="D327" t="str">
        <f>VLOOKUP(C327,'PIVOT SOLAR GSTR-1'!$A$5:$A$48,1,)</f>
        <v>KARUR</v>
      </c>
      <c r="J327">
        <v>1738452.1899999965</v>
      </c>
      <c r="K327">
        <v>0</v>
      </c>
      <c r="L327">
        <f t="shared" si="11"/>
        <v>156460.69709999967</v>
      </c>
      <c r="M327">
        <f t="shared" si="12"/>
        <v>156460.69709999967</v>
      </c>
    </row>
    <row r="328" spans="1:13" ht="15" hidden="1">
      <c r="A328" s="4">
        <v>45231</v>
      </c>
      <c r="B328" t="s">
        <v>947</v>
      </c>
      <c r="C328" t="s">
        <v>209</v>
      </c>
      <c r="D328" t="str">
        <f>VLOOKUP(C328,'PIVOT SOLAR GSTR-1'!$A$5:$A$48,1,)</f>
        <v>KRISHNAGIRI</v>
      </c>
      <c r="J328">
        <v>407893.68999999977</v>
      </c>
      <c r="K328">
        <v>0</v>
      </c>
      <c r="L328">
        <f t="shared" si="11"/>
        <v>36710.432099999976</v>
      </c>
      <c r="M328">
        <f t="shared" si="12"/>
        <v>36710.432099999976</v>
      </c>
    </row>
    <row r="329" spans="1:13" ht="15" hidden="1">
      <c r="A329" s="4">
        <v>45231</v>
      </c>
      <c r="B329" t="s">
        <v>947</v>
      </c>
      <c r="C329" t="s">
        <v>196</v>
      </c>
      <c r="D329" t="str">
        <f>VLOOKUP(C329,'PIVOT SOLAR GSTR-1'!$A$5:$A$48,1,)</f>
        <v>MADURAI</v>
      </c>
      <c r="J329">
        <v>510142.43</v>
      </c>
      <c r="K329">
        <v>0</v>
      </c>
      <c r="L329">
        <f t="shared" si="11"/>
        <v>45912.818699999996</v>
      </c>
      <c r="M329">
        <f t="shared" si="12"/>
        <v>45912.818699999996</v>
      </c>
    </row>
    <row r="330" spans="1:13" ht="15" hidden="1">
      <c r="A330" s="4">
        <v>45231</v>
      </c>
      <c r="B330" t="s">
        <v>947</v>
      </c>
      <c r="C330" s="7" t="s">
        <v>246</v>
      </c>
      <c r="D330" t="str">
        <f>VLOOKUP(C330,'PIVOT SOLAR GSTR-1'!$A$5:$A$48,1,)</f>
        <v>MADURAI/METRO</v>
      </c>
      <c r="J330">
        <v>810890.89</v>
      </c>
      <c r="K330">
        <v>0</v>
      </c>
      <c r="L330">
        <f t="shared" si="11"/>
        <v>72980.180099999998</v>
      </c>
      <c r="M330">
        <f t="shared" si="12"/>
        <v>72980.180099999998</v>
      </c>
    </row>
    <row r="331" spans="1:13" ht="15" hidden="1">
      <c r="A331" s="4">
        <v>45231</v>
      </c>
      <c r="B331" t="s">
        <v>947</v>
      </c>
      <c r="C331" s="7" t="s">
        <v>271</v>
      </c>
      <c r="D331" t="str">
        <f>VLOOKUP(C331,'PIVOT SOLAR GSTR-1'!$A$5:$A$48,1,)</f>
        <v xml:space="preserve">METTUR </v>
      </c>
      <c r="J331">
        <v>202213.22000000003</v>
      </c>
      <c r="K331">
        <v>0</v>
      </c>
      <c r="L331">
        <f t="shared" si="11"/>
        <v>18199.189800000004</v>
      </c>
      <c r="M331">
        <f t="shared" si="12"/>
        <v>18199.189800000004</v>
      </c>
    </row>
    <row r="332" spans="1:13" ht="15" hidden="1">
      <c r="A332" s="4">
        <v>45231</v>
      </c>
      <c r="B332" t="s">
        <v>947</v>
      </c>
      <c r="C332" t="s">
        <v>273</v>
      </c>
      <c r="D332" t="str">
        <f>VLOOKUP(C332,'PIVOT SOLAR GSTR-1'!$A$5:$A$48,1,)</f>
        <v>NAGAI</v>
      </c>
      <c r="J332">
        <v>356299.10999999981</v>
      </c>
      <c r="K332">
        <v>0</v>
      </c>
      <c r="L332">
        <f t="shared" si="11"/>
        <v>32066.919899999983</v>
      </c>
      <c r="M332">
        <f t="shared" si="12"/>
        <v>32066.919899999983</v>
      </c>
    </row>
    <row r="333" spans="1:13" ht="15" hidden="1">
      <c r="A333" s="4">
        <v>45231</v>
      </c>
      <c r="B333" t="s">
        <v>947</v>
      </c>
      <c r="C333" s="7" t="s">
        <v>245</v>
      </c>
      <c r="D333" t="str">
        <f>VLOOKUP(C333,'PIVOT SOLAR GSTR-1'!$A$5:$A$48,1,)</f>
        <v xml:space="preserve">NAMAKKAL </v>
      </c>
      <c r="J333">
        <v>1055374.9299999992</v>
      </c>
      <c r="K333">
        <v>0</v>
      </c>
      <c r="L333">
        <f t="shared" si="11"/>
        <v>94983.743699999934</v>
      </c>
      <c r="M333">
        <f t="shared" si="12"/>
        <v>94983.743699999934</v>
      </c>
    </row>
    <row r="334" spans="1:13" ht="15" hidden="1">
      <c r="A334" s="4">
        <v>45231</v>
      </c>
      <c r="B334" t="s">
        <v>947</v>
      </c>
      <c r="C334" t="s">
        <v>193</v>
      </c>
      <c r="D334" t="str">
        <f>VLOOKUP(C334,'PIVOT SOLAR GSTR-1'!$A$5:$A$48,1,)</f>
        <v>NILGIRIS</v>
      </c>
      <c r="J334">
        <v>82547.960000000006</v>
      </c>
      <c r="K334">
        <v>0</v>
      </c>
      <c r="L334">
        <f t="shared" si="11"/>
        <v>7429.3164000000006</v>
      </c>
      <c r="M334">
        <f t="shared" si="12"/>
        <v>7429.3164000000006</v>
      </c>
    </row>
    <row r="335" spans="1:13" ht="15" hidden="1">
      <c r="A335" s="4">
        <v>45231</v>
      </c>
      <c r="B335" t="s">
        <v>947</v>
      </c>
      <c r="C335" t="s">
        <v>32</v>
      </c>
      <c r="D335" t="str">
        <f>VLOOKUP(C335,'PIVOT SOLAR GSTR-1'!$A$5:$A$48,1,)</f>
        <v>PALLADAM</v>
      </c>
      <c r="J335">
        <v>2426378.6300000004</v>
      </c>
      <c r="K335">
        <v>0</v>
      </c>
      <c r="L335">
        <f t="shared" si="11"/>
        <v>218374.07670000003</v>
      </c>
      <c r="M335">
        <f t="shared" si="12"/>
        <v>218374.07670000003</v>
      </c>
    </row>
    <row r="336" spans="1:13" ht="15" hidden="1">
      <c r="A336" s="4">
        <v>45231</v>
      </c>
      <c r="B336" t="s">
        <v>947</v>
      </c>
      <c r="C336" t="s">
        <v>201</v>
      </c>
      <c r="D336" t="str">
        <f>VLOOKUP(C336,'PIVOT SOLAR GSTR-1'!$A$5:$A$48,1,)</f>
        <v>PERAMBALUR</v>
      </c>
      <c r="J336">
        <v>268399.30999999994</v>
      </c>
      <c r="K336">
        <v>0</v>
      </c>
      <c r="L336">
        <f t="shared" si="11"/>
        <v>24155.937899999994</v>
      </c>
      <c r="M336">
        <f t="shared" si="12"/>
        <v>24155.937899999994</v>
      </c>
    </row>
    <row r="337" spans="1:13" ht="15" hidden="1">
      <c r="A337" s="4">
        <v>45231</v>
      </c>
      <c r="B337" t="s">
        <v>947</v>
      </c>
      <c r="C337" s="7" t="s">
        <v>281</v>
      </c>
      <c r="D337" t="str">
        <f>VLOOKUP(C337,'PIVOT SOLAR GSTR-1'!$A$5:$A$48,1,)</f>
        <v>PUDUKOTTAI</v>
      </c>
      <c r="J337">
        <v>130787.46000000002</v>
      </c>
      <c r="K337">
        <v>0</v>
      </c>
      <c r="L337">
        <f t="shared" si="11"/>
        <v>11770.871400000002</v>
      </c>
      <c r="M337">
        <f t="shared" si="12"/>
        <v>11770.871400000002</v>
      </c>
    </row>
    <row r="338" spans="1:13" ht="15" hidden="1">
      <c r="A338" s="4">
        <v>45231</v>
      </c>
      <c r="B338" t="s">
        <v>947</v>
      </c>
      <c r="C338" t="s">
        <v>198</v>
      </c>
      <c r="D338" t="str">
        <f>VLOOKUP(C338,'PIVOT SOLAR GSTR-1'!$A$5:$A$48,1,)</f>
        <v>RAMNAD</v>
      </c>
      <c r="J338">
        <v>158997.46000000005</v>
      </c>
      <c r="K338">
        <v>0</v>
      </c>
      <c r="L338">
        <f t="shared" si="11"/>
        <v>14309.771400000003</v>
      </c>
      <c r="M338">
        <f t="shared" si="12"/>
        <v>14309.771400000003</v>
      </c>
    </row>
    <row r="339" spans="1:13" ht="15" hidden="1">
      <c r="A339" s="4">
        <v>45231</v>
      </c>
      <c r="B339" t="s">
        <v>947</v>
      </c>
      <c r="C339" s="7" t="s">
        <v>244</v>
      </c>
      <c r="D339" t="str">
        <f>VLOOKUP(C339,'PIVOT SOLAR GSTR-1'!$A$5:$A$48,1,)</f>
        <v xml:space="preserve">SALEM </v>
      </c>
      <c r="J339">
        <v>1148168.0699999989</v>
      </c>
      <c r="K339">
        <v>0</v>
      </c>
      <c r="L339">
        <f t="shared" si="11"/>
        <v>103335.1262999999</v>
      </c>
      <c r="M339">
        <f t="shared" si="12"/>
        <v>103335.1262999999</v>
      </c>
    </row>
    <row r="340" spans="1:13" ht="15" hidden="1">
      <c r="A340" s="4">
        <v>45231</v>
      </c>
      <c r="B340" t="s">
        <v>947</v>
      </c>
      <c r="C340" t="s">
        <v>197</v>
      </c>
      <c r="D340" t="str">
        <f>VLOOKUP(C340,'PIVOT SOLAR GSTR-1'!$A$5:$A$48,1,)</f>
        <v>SIVAGANGAI</v>
      </c>
      <c r="J340">
        <v>210426.07000000007</v>
      </c>
      <c r="K340">
        <v>0</v>
      </c>
      <c r="L340">
        <f t="shared" si="11"/>
        <v>18938.346300000005</v>
      </c>
      <c r="M340">
        <f t="shared" si="12"/>
        <v>18938.346300000005</v>
      </c>
    </row>
    <row r="341" spans="1:13" ht="15" hidden="1">
      <c r="A341" s="4">
        <v>45231</v>
      </c>
      <c r="B341" t="s">
        <v>947</v>
      </c>
      <c r="C341" t="s">
        <v>202</v>
      </c>
      <c r="D341" t="str">
        <f>VLOOKUP(C341,'PIVOT SOLAR GSTR-1'!$A$5:$A$48,1,)</f>
        <v>THANJAVUR</v>
      </c>
      <c r="J341">
        <v>512085.6099999994</v>
      </c>
      <c r="K341">
        <v>0</v>
      </c>
      <c r="L341">
        <f t="shared" si="11"/>
        <v>46087.704899999946</v>
      </c>
      <c r="M341">
        <f t="shared" si="12"/>
        <v>46087.704899999946</v>
      </c>
    </row>
    <row r="342" spans="1:13" ht="15" hidden="1">
      <c r="A342" s="4">
        <v>45231</v>
      </c>
      <c r="B342" t="s">
        <v>947</v>
      </c>
      <c r="C342" t="s">
        <v>115</v>
      </c>
      <c r="D342" t="str">
        <f>VLOOKUP(C342,'PIVOT SOLAR GSTR-1'!$A$5:$A$48,1,)</f>
        <v>THENI</v>
      </c>
      <c r="J342">
        <v>231152.97</v>
      </c>
      <c r="K342">
        <v>0</v>
      </c>
      <c r="L342">
        <f t="shared" si="11"/>
        <v>20803.7673</v>
      </c>
      <c r="M342">
        <f t="shared" si="12"/>
        <v>20803.7673</v>
      </c>
    </row>
    <row r="343" spans="1:13" ht="15" hidden="1">
      <c r="A343" s="4">
        <v>45231</v>
      </c>
      <c r="B343" t="s">
        <v>947</v>
      </c>
      <c r="C343" t="s">
        <v>156</v>
      </c>
      <c r="D343" t="str">
        <f>VLOOKUP(C343,'PIVOT SOLAR GSTR-1'!$A$5:$A$48,1,)</f>
        <v>THIRUVARUR</v>
      </c>
      <c r="J343">
        <v>104361.00000000001</v>
      </c>
      <c r="K343">
        <v>0</v>
      </c>
      <c r="L343">
        <f t="shared" si="11"/>
        <v>9392.4900000000016</v>
      </c>
      <c r="M343">
        <f t="shared" si="12"/>
        <v>9392.4900000000016</v>
      </c>
    </row>
    <row r="344" spans="1:13" ht="15" hidden="1">
      <c r="A344" s="4">
        <v>45231</v>
      </c>
      <c r="B344" t="s">
        <v>947</v>
      </c>
      <c r="C344" t="s">
        <v>119</v>
      </c>
      <c r="D344" t="str">
        <f>VLOOKUP(C344,'PIVOT SOLAR GSTR-1'!$A$5:$A$48,1,)</f>
        <v>TIRUNELVELI</v>
      </c>
      <c r="J344">
        <v>824143.08999999962</v>
      </c>
      <c r="K344">
        <v>0</v>
      </c>
      <c r="L344">
        <f t="shared" si="11"/>
        <v>74172.878099999958</v>
      </c>
      <c r="M344">
        <f t="shared" si="12"/>
        <v>74172.878099999958</v>
      </c>
    </row>
    <row r="345" spans="1:13" ht="15" hidden="1">
      <c r="A345" s="4">
        <v>45231</v>
      </c>
      <c r="B345" t="s">
        <v>947</v>
      </c>
      <c r="C345" t="s">
        <v>207</v>
      </c>
      <c r="D345" t="str">
        <f>VLOOKUP(C345,'PIVOT SOLAR GSTR-1'!$A$5:$A$48,1,)</f>
        <v>TIRUPATTUR</v>
      </c>
      <c r="J345">
        <v>253674.89</v>
      </c>
      <c r="K345">
        <v>0</v>
      </c>
      <c r="L345">
        <f t="shared" si="11"/>
        <v>22830.740099999999</v>
      </c>
      <c r="M345">
        <f t="shared" si="12"/>
        <v>22830.740099999999</v>
      </c>
    </row>
    <row r="346" spans="1:13" ht="15" hidden="1">
      <c r="A346" s="4">
        <v>45231</v>
      </c>
      <c r="B346" t="s">
        <v>947</v>
      </c>
      <c r="C346" s="7" t="s">
        <v>243</v>
      </c>
      <c r="D346" t="str">
        <f>VLOOKUP(C346,'PIVOT SOLAR GSTR-1'!$A$5:$A$48,1,)</f>
        <v xml:space="preserve">TIRUPPUR  </v>
      </c>
      <c r="J346">
        <v>3907901.1199999959</v>
      </c>
      <c r="K346">
        <v>0</v>
      </c>
      <c r="L346">
        <f t="shared" si="11"/>
        <v>351711.10079999961</v>
      </c>
      <c r="M346">
        <f t="shared" si="12"/>
        <v>351711.10079999961</v>
      </c>
    </row>
    <row r="347" spans="1:13" ht="15" hidden="1">
      <c r="A347" s="4">
        <v>45231</v>
      </c>
      <c r="B347" t="s">
        <v>947</v>
      </c>
      <c r="C347" s="7" t="s">
        <v>247</v>
      </c>
      <c r="D347" t="str">
        <f>VLOOKUP(C347,'PIVOT SOLAR GSTR-1'!$A$5:$A$48,1,)</f>
        <v xml:space="preserve">THIRUVANNAMALAI </v>
      </c>
      <c r="J347">
        <v>320842.34999999992</v>
      </c>
      <c r="K347">
        <v>0</v>
      </c>
      <c r="L347">
        <f t="shared" si="11"/>
        <v>28875.811499999993</v>
      </c>
      <c r="M347">
        <f t="shared" si="12"/>
        <v>28875.811499999993</v>
      </c>
    </row>
    <row r="348" spans="1:13" ht="15" hidden="1">
      <c r="A348" s="4">
        <v>45231</v>
      </c>
      <c r="B348" t="s">
        <v>947</v>
      </c>
      <c r="C348" s="7" t="s">
        <v>293</v>
      </c>
      <c r="D348" t="str">
        <f>VLOOKUP(C348,'PIVOT SOLAR GSTR-1'!$A$5:$A$48,1,)</f>
        <v>TRICHY/METRO</v>
      </c>
      <c r="J348">
        <v>1243053.0799999984</v>
      </c>
      <c r="K348">
        <v>0</v>
      </c>
      <c r="L348">
        <f t="shared" si="11"/>
        <v>111874.77719999985</v>
      </c>
      <c r="M348">
        <f t="shared" si="12"/>
        <v>111874.77719999985</v>
      </c>
    </row>
    <row r="349" spans="1:13" ht="15" hidden="1">
      <c r="A349" s="4">
        <v>45231</v>
      </c>
      <c r="B349" t="s">
        <v>947</v>
      </c>
      <c r="C349" t="s">
        <v>200</v>
      </c>
      <c r="D349" t="str">
        <f>VLOOKUP(C349,'PIVOT SOLAR GSTR-1'!$A$5:$A$48,1,)</f>
        <v>TUTICORIN</v>
      </c>
      <c r="J349">
        <v>566531.1999999996</v>
      </c>
      <c r="K349">
        <v>0</v>
      </c>
      <c r="L349">
        <f t="shared" si="11"/>
        <v>50987.807999999961</v>
      </c>
      <c r="M349">
        <f t="shared" si="12"/>
        <v>50987.807999999961</v>
      </c>
    </row>
    <row r="350" spans="1:13" ht="15" hidden="1">
      <c r="A350" s="4">
        <v>45231</v>
      </c>
      <c r="B350" t="s">
        <v>947</v>
      </c>
      <c r="C350" t="s">
        <v>9</v>
      </c>
      <c r="D350" t="str">
        <f>VLOOKUP(C350,'PIVOT SOLAR GSTR-1'!$A$5:$A$48,1,)</f>
        <v>UDUMALPET</v>
      </c>
      <c r="J350">
        <v>521672.99999999983</v>
      </c>
      <c r="K350">
        <v>0</v>
      </c>
      <c r="L350">
        <f t="shared" si="11"/>
        <v>46950.569999999985</v>
      </c>
      <c r="M350">
        <f t="shared" si="12"/>
        <v>46950.569999999985</v>
      </c>
    </row>
    <row r="351" spans="1:13" ht="15" hidden="1">
      <c r="A351" s="4">
        <v>45231</v>
      </c>
      <c r="B351" t="s">
        <v>947</v>
      </c>
      <c r="C351" t="s">
        <v>205</v>
      </c>
      <c r="D351" t="str">
        <f>VLOOKUP(C351,'PIVOT SOLAR GSTR-1'!$A$5:$A$48,1,)</f>
        <v>VELLORE</v>
      </c>
      <c r="J351">
        <v>436134.60999999969</v>
      </c>
      <c r="K351">
        <v>0</v>
      </c>
      <c r="L351">
        <f t="shared" si="11"/>
        <v>39252.114899999971</v>
      </c>
      <c r="M351">
        <f t="shared" si="12"/>
        <v>39252.114899999971</v>
      </c>
    </row>
    <row r="352" spans="1:13" ht="15" hidden="1">
      <c r="A352" s="4">
        <v>45231</v>
      </c>
      <c r="B352" t="s">
        <v>947</v>
      </c>
      <c r="C352" s="7" t="s">
        <v>299</v>
      </c>
      <c r="D352" t="str">
        <f>VLOOKUP(C352,'PIVOT SOLAR GSTR-1'!$A$5:$A$48,1,)</f>
        <v>VILLUPURAM</v>
      </c>
      <c r="J352">
        <v>290727.7300000001</v>
      </c>
      <c r="K352">
        <v>0</v>
      </c>
      <c r="L352">
        <f t="shared" si="11"/>
        <v>26165.495700000007</v>
      </c>
      <c r="M352">
        <f t="shared" si="12"/>
        <v>26165.495700000007</v>
      </c>
    </row>
    <row r="353" spans="1:13" ht="15" hidden="1">
      <c r="A353" s="4">
        <v>45231</v>
      </c>
      <c r="B353" t="s">
        <v>947</v>
      </c>
      <c r="C353" t="s">
        <v>199</v>
      </c>
      <c r="D353" t="str">
        <f>VLOOKUP(C353,'PIVOT SOLAR GSTR-1'!$A$5:$A$48,1,)</f>
        <v>VIRUDUNAGAR</v>
      </c>
      <c r="J353">
        <v>727075.77999999991</v>
      </c>
      <c r="K353">
        <v>0</v>
      </c>
      <c r="L353">
        <f t="shared" si="11"/>
        <v>65436.820199999987</v>
      </c>
      <c r="M353">
        <f t="shared" si="12"/>
        <v>65436.820199999987</v>
      </c>
    </row>
    <row r="354" spans="1:13" ht="15" hidden="1">
      <c r="A354" s="4">
        <v>45261</v>
      </c>
      <c r="B354" t="s">
        <v>947</v>
      </c>
      <c r="C354" s="7" t="s">
        <v>242</v>
      </c>
      <c r="D354" t="str">
        <f>VLOOKUP(C354,'PIVOT SOLAR GSTR-1'!$A$5:$A$48,1,)</f>
        <v>COIMBATORE/METRO</v>
      </c>
      <c r="J354" s="64">
        <v>1812538.1399999943</v>
      </c>
      <c r="L354">
        <f t="shared" si="11"/>
        <v>163128.43259999948</v>
      </c>
      <c r="M354">
        <f t="shared" si="12"/>
        <v>163128.43259999948</v>
      </c>
    </row>
    <row r="355" spans="1:13" ht="15" hidden="1">
      <c r="A355" s="4">
        <v>45261</v>
      </c>
      <c r="B355" t="s">
        <v>947</v>
      </c>
      <c r="C355" s="7" t="s">
        <v>240</v>
      </c>
      <c r="D355" t="str">
        <f>VLOOKUP(C355,'PIVOT SOLAR GSTR-1'!$A$5:$A$48,1,)</f>
        <v>COIMBATORE NORTH</v>
      </c>
      <c r="J355" s="64">
        <v>1079194.0099999979</v>
      </c>
      <c r="L355">
        <f t="shared" si="11"/>
        <v>97127.460899999802</v>
      </c>
      <c r="M355">
        <f t="shared" si="12"/>
        <v>97127.460899999802</v>
      </c>
    </row>
    <row r="356" spans="1:13" ht="15" hidden="1">
      <c r="A356" s="4">
        <v>45261</v>
      </c>
      <c r="B356" t="s">
        <v>947</v>
      </c>
      <c r="C356" s="7" t="s">
        <v>241</v>
      </c>
      <c r="D356" t="str">
        <f>VLOOKUP(C356,'PIVOT SOLAR GSTR-1'!$A$5:$A$48,1,)</f>
        <v>COIMBATORE/SOUTH</v>
      </c>
      <c r="J356" s="64">
        <v>966609.02999999933</v>
      </c>
      <c r="L356">
        <f t="shared" si="11"/>
        <v>86994.812699999937</v>
      </c>
      <c r="M356">
        <f t="shared" si="12"/>
        <v>86994.812699999937</v>
      </c>
    </row>
    <row r="357" spans="1:13" ht="15" hidden="1">
      <c r="A357" s="4">
        <v>45261</v>
      </c>
      <c r="B357" t="s">
        <v>947</v>
      </c>
      <c r="C357" s="7" t="s">
        <v>239</v>
      </c>
      <c r="D357" t="str">
        <f>VLOOKUP(C357,'PIVOT SOLAR GSTR-1'!$A$4:$A$48,1,)</f>
        <v>CHENGALPET</v>
      </c>
      <c r="J357" s="64">
        <v>846338.37999999896</v>
      </c>
      <c r="L357">
        <f t="shared" si="11"/>
        <v>76170.454199999906</v>
      </c>
      <c r="M357">
        <f t="shared" si="12"/>
        <v>76170.454199999906</v>
      </c>
    </row>
    <row r="358" spans="1:13" ht="15" hidden="1">
      <c r="A358" s="4">
        <v>45261</v>
      </c>
      <c r="B358" t="s">
        <v>947</v>
      </c>
      <c r="C358" s="7" t="s">
        <v>232</v>
      </c>
      <c r="D358" t="str">
        <f>VLOOKUP(C358,'PIVOT SOLAR GSTR-1'!$A$5:$A$48,1,)</f>
        <v>CHENNAI/CENTRAL</v>
      </c>
      <c r="J358" s="64">
        <v>964256.59999999823</v>
      </c>
      <c r="L358">
        <f t="shared" si="11"/>
        <v>86783.093999999837</v>
      </c>
      <c r="M358">
        <f t="shared" si="12"/>
        <v>86783.093999999837</v>
      </c>
    </row>
    <row r="359" spans="1:13" ht="15" hidden="1">
      <c r="A359" s="4">
        <v>45261</v>
      </c>
      <c r="B359" t="s">
        <v>947</v>
      </c>
      <c r="C359" s="7" t="s">
        <v>254</v>
      </c>
      <c r="D359" t="str">
        <f>VLOOKUP(C359,'PIVOT SOLAR GSTR-1'!$A$5:$A$48,1,)</f>
        <v xml:space="preserve">CHENNAI/NORTH </v>
      </c>
      <c r="J359" s="64">
        <v>574888.77999999933</v>
      </c>
      <c r="L359">
        <f t="shared" si="11"/>
        <v>51739.990199999935</v>
      </c>
      <c r="M359">
        <f t="shared" si="12"/>
        <v>51739.990199999935</v>
      </c>
    </row>
    <row r="360" spans="1:13" ht="15" hidden="1">
      <c r="A360" s="4">
        <v>45261</v>
      </c>
      <c r="B360" t="s">
        <v>947</v>
      </c>
      <c r="C360" s="7" t="s">
        <v>236</v>
      </c>
      <c r="D360" t="str">
        <f>VLOOKUP(C360,'PIVOT SOLAR GSTR-1'!$A$5:$A$48,1,)</f>
        <v>CHENNAI/SOUTH-I</v>
      </c>
      <c r="J360" s="64">
        <v>1055898.6999999976</v>
      </c>
      <c r="L360">
        <f t="shared" si="11"/>
        <v>95030.882999999783</v>
      </c>
      <c r="M360">
        <f t="shared" si="12"/>
        <v>95030.882999999783</v>
      </c>
    </row>
    <row r="361" spans="1:13" ht="15" hidden="1">
      <c r="A361" s="4">
        <v>45261</v>
      </c>
      <c r="B361" t="s">
        <v>947</v>
      </c>
      <c r="C361" s="7" t="s">
        <v>237</v>
      </c>
      <c r="D361" t="str">
        <f>VLOOKUP(C361,'PIVOT SOLAR GSTR-1'!$A$5:$A$48,1,)</f>
        <v>CHENNAI/SOUTH II</v>
      </c>
      <c r="J361" s="64">
        <v>1565258.6199999996</v>
      </c>
      <c r="L361">
        <f t="shared" si="11"/>
        <v>140873.27579999997</v>
      </c>
      <c r="M361">
        <f t="shared" si="12"/>
        <v>140873.27579999997</v>
      </c>
    </row>
    <row r="362" spans="1:13" ht="15" hidden="1">
      <c r="A362" s="4">
        <v>45261</v>
      </c>
      <c r="B362" t="s">
        <v>947</v>
      </c>
      <c r="C362" s="7" t="s">
        <v>238</v>
      </c>
      <c r="D362" t="str">
        <f>VLOOKUP(C362,'PIVOT SOLAR GSTR-1'!$A$5:$A$48,1,)</f>
        <v>CHENNAI/WEST</v>
      </c>
      <c r="J362" s="64">
        <v>1170974.9499999995</v>
      </c>
      <c r="L362">
        <f t="shared" si="11"/>
        <v>105387.74549999995</v>
      </c>
      <c r="M362">
        <f t="shared" si="12"/>
        <v>105387.74549999995</v>
      </c>
    </row>
    <row r="363" spans="1:13" ht="15" hidden="1">
      <c r="A363" s="4">
        <v>45261</v>
      </c>
      <c r="B363" t="s">
        <v>947</v>
      </c>
      <c r="C363" t="s">
        <v>212</v>
      </c>
      <c r="D363" t="str">
        <f>VLOOKUP(C363,'PIVOT SOLAR GSTR-1'!$A$5:$A$48,1,)</f>
        <v>CUDDALORE</v>
      </c>
      <c r="J363" s="64">
        <v>329552.45</v>
      </c>
      <c r="L363">
        <f t="shared" si="11"/>
        <v>29659.720499999999</v>
      </c>
      <c r="M363">
        <f t="shared" si="12"/>
        <v>29659.720499999999</v>
      </c>
    </row>
    <row r="364" spans="1:13" ht="15" hidden="1">
      <c r="A364" s="4">
        <v>45261</v>
      </c>
      <c r="B364" t="s">
        <v>947</v>
      </c>
      <c r="C364" t="s">
        <v>208</v>
      </c>
      <c r="D364" t="str">
        <f>VLOOKUP(C364,'PIVOT SOLAR GSTR-1'!$A$5:$A$48,1,)</f>
        <v>DHARMAPURI</v>
      </c>
      <c r="J364" s="64">
        <v>237482.92</v>
      </c>
      <c r="L364">
        <f t="shared" si="11"/>
        <v>21373.462800000001</v>
      </c>
      <c r="M364">
        <f t="shared" si="12"/>
        <v>21373.462800000001</v>
      </c>
    </row>
    <row r="365" spans="1:13" ht="15" hidden="1">
      <c r="A365" s="4">
        <v>45261</v>
      </c>
      <c r="B365" t="s">
        <v>947</v>
      </c>
      <c r="C365" t="s">
        <v>195</v>
      </c>
      <c r="D365" t="str">
        <f>VLOOKUP(C365,'PIVOT SOLAR GSTR-1'!$A$5:$A$48,1,)</f>
        <v>DINDIGUL</v>
      </c>
      <c r="J365" s="64">
        <v>496938.30999999988</v>
      </c>
      <c r="L365">
        <f t="shared" si="11"/>
        <v>44724.447899999985</v>
      </c>
      <c r="M365">
        <f t="shared" si="12"/>
        <v>44724.447899999985</v>
      </c>
    </row>
    <row r="366" spans="1:13" ht="15" hidden="1">
      <c r="A366" s="4">
        <v>45261</v>
      </c>
      <c r="B366" t="s">
        <v>947</v>
      </c>
      <c r="C366" t="s">
        <v>55</v>
      </c>
      <c r="D366" t="str">
        <f>VLOOKUP(C366,'PIVOT SOLAR GSTR-1'!$A$5:$A$48,1,)</f>
        <v>ERODE</v>
      </c>
      <c r="J366" s="64">
        <v>1481361.42</v>
      </c>
      <c r="L366">
        <f t="shared" si="11"/>
        <v>133322.52779999998</v>
      </c>
      <c r="M366">
        <f t="shared" si="12"/>
        <v>133322.52779999998</v>
      </c>
    </row>
    <row r="367" spans="1:13" ht="15" hidden="1">
      <c r="A367" s="4">
        <v>45261</v>
      </c>
      <c r="B367" t="s">
        <v>947</v>
      </c>
      <c r="C367" t="s">
        <v>65</v>
      </c>
      <c r="D367" t="str">
        <f>VLOOKUP(C367,'PIVOT SOLAR GSTR-1'!$A$5:$A$48,1,)</f>
        <v>GOBI</v>
      </c>
      <c r="J367" s="64">
        <v>359572.56999999983</v>
      </c>
      <c r="L367">
        <f t="shared" si="11"/>
        <v>32361.531299999984</v>
      </c>
      <c r="M367">
        <f t="shared" si="12"/>
        <v>32361.531299999984</v>
      </c>
    </row>
    <row r="368" spans="1:13" ht="15" hidden="1">
      <c r="A368" s="4">
        <v>45261</v>
      </c>
      <c r="B368" t="s">
        <v>947</v>
      </c>
      <c r="C368" t="s">
        <v>211</v>
      </c>
      <c r="D368" t="str">
        <f>VLOOKUP(C368,'PIVOT SOLAR GSTR-1'!$A$5:$A$48,1,)</f>
        <v>KALLAKURICHI</v>
      </c>
      <c r="J368" s="64">
        <v>215798.75000000003</v>
      </c>
      <c r="L368">
        <f t="shared" si="11"/>
        <v>19421.887500000001</v>
      </c>
      <c r="M368">
        <f t="shared" si="12"/>
        <v>19421.887500000001</v>
      </c>
    </row>
    <row r="369" spans="1:13" ht="15" hidden="1">
      <c r="A369" s="4">
        <v>45261</v>
      </c>
      <c r="B369" t="s">
        <v>947</v>
      </c>
      <c r="C369" t="s">
        <v>160</v>
      </c>
      <c r="D369" t="str">
        <f>VLOOKUP(C369,'PIVOT SOLAR GSTR-1'!$A$5:$A$48,1,)</f>
        <v>KANCHEEPURAM</v>
      </c>
      <c r="J369" s="64">
        <v>245368.75999999998</v>
      </c>
      <c r="L369">
        <f t="shared" si="11"/>
        <v>22083.188399999999</v>
      </c>
      <c r="M369">
        <f t="shared" si="12"/>
        <v>22083.188399999999</v>
      </c>
    </row>
    <row r="370" spans="1:13" ht="15" hidden="1">
      <c r="A370" s="4">
        <v>45261</v>
      </c>
      <c r="B370" t="s">
        <v>947</v>
      </c>
      <c r="C370" t="s">
        <v>123</v>
      </c>
      <c r="D370" t="str">
        <f>VLOOKUP(C370,'PIVOT SOLAR GSTR-1'!$A$5:$A$48,1,)</f>
        <v>KANYAKUMARI</v>
      </c>
      <c r="J370" s="64">
        <v>359694.51999999967</v>
      </c>
      <c r="L370">
        <f t="shared" si="11"/>
        <v>32372.50679999997</v>
      </c>
      <c r="M370">
        <f t="shared" si="12"/>
        <v>32372.50679999997</v>
      </c>
    </row>
    <row r="371" spans="1:13" ht="15" hidden="1">
      <c r="A371" s="4">
        <v>45261</v>
      </c>
      <c r="B371" t="s">
        <v>947</v>
      </c>
      <c r="C371" t="s">
        <v>131</v>
      </c>
      <c r="D371" t="str">
        <f>VLOOKUP(C371,'PIVOT SOLAR GSTR-1'!$A$5:$A$48,1,)</f>
        <v>KARUR</v>
      </c>
      <c r="J371" s="64">
        <v>1508846.2399999981</v>
      </c>
      <c r="L371">
        <f t="shared" si="11"/>
        <v>135796.16159999982</v>
      </c>
      <c r="M371">
        <f t="shared" si="12"/>
        <v>135796.16159999982</v>
      </c>
    </row>
    <row r="372" spans="1:13" ht="15" hidden="1">
      <c r="A372" s="4">
        <v>45261</v>
      </c>
      <c r="B372" t="s">
        <v>947</v>
      </c>
      <c r="C372" t="s">
        <v>209</v>
      </c>
      <c r="D372" t="str">
        <f>VLOOKUP(C372,'PIVOT SOLAR GSTR-1'!$A$5:$A$48,1,)</f>
        <v>KRISHNAGIRI</v>
      </c>
      <c r="J372" s="64">
        <v>378505.74000000011</v>
      </c>
      <c r="L372">
        <f t="shared" si="11"/>
        <v>34065.51660000001</v>
      </c>
      <c r="M372">
        <f t="shared" si="12"/>
        <v>34065.51660000001</v>
      </c>
    </row>
    <row r="373" spans="1:13" ht="15" hidden="1">
      <c r="A373" s="4">
        <v>45261</v>
      </c>
      <c r="B373" t="s">
        <v>947</v>
      </c>
      <c r="C373" t="s">
        <v>196</v>
      </c>
      <c r="D373" t="str">
        <f>VLOOKUP(C373,'PIVOT SOLAR GSTR-1'!$A$5:$A$48,1,)</f>
        <v>MADURAI</v>
      </c>
      <c r="J373" s="64">
        <v>481100.4599999999</v>
      </c>
      <c r="L373">
        <f t="shared" si="11"/>
        <v>43299.041399999987</v>
      </c>
      <c r="M373">
        <f t="shared" si="12"/>
        <v>43299.041399999987</v>
      </c>
    </row>
    <row r="374" spans="1:13" ht="15" hidden="1">
      <c r="A374" s="4">
        <v>45261</v>
      </c>
      <c r="B374" t="s">
        <v>947</v>
      </c>
      <c r="C374" s="7" t="s">
        <v>246</v>
      </c>
      <c r="D374" t="str">
        <f>VLOOKUP(C374,'PIVOT SOLAR GSTR-1'!$A$5:$A$48,1,)</f>
        <v>MADURAI/METRO</v>
      </c>
      <c r="J374" s="64">
        <v>666010.78999999887</v>
      </c>
      <c r="L374">
        <f t="shared" si="11"/>
        <v>59940.971099999893</v>
      </c>
      <c r="M374">
        <f t="shared" si="12"/>
        <v>59940.971099999893</v>
      </c>
    </row>
    <row r="375" spans="1:13" ht="15" hidden="1">
      <c r="A375" s="4">
        <v>45261</v>
      </c>
      <c r="B375" t="s">
        <v>947</v>
      </c>
      <c r="C375" s="7" t="s">
        <v>271</v>
      </c>
      <c r="D375" t="str">
        <f>VLOOKUP(C375,'PIVOT SOLAR GSTR-1'!$A$5:$A$48,1,)</f>
        <v xml:space="preserve">METTUR </v>
      </c>
      <c r="J375" s="64">
        <v>249817.31999999995</v>
      </c>
      <c r="L375">
        <f t="shared" si="11"/>
        <v>22483.558799999995</v>
      </c>
      <c r="M375">
        <f t="shared" si="12"/>
        <v>22483.558799999995</v>
      </c>
    </row>
    <row r="376" spans="1:13" ht="15" hidden="1">
      <c r="A376" s="4">
        <v>45261</v>
      </c>
      <c r="B376" t="s">
        <v>947</v>
      </c>
      <c r="C376" t="s">
        <v>273</v>
      </c>
      <c r="D376" t="str">
        <f>VLOOKUP(C376,'PIVOT SOLAR GSTR-1'!$A$5:$A$48,1,)</f>
        <v>NAGAI</v>
      </c>
      <c r="J376" s="64">
        <v>283894.63</v>
      </c>
      <c r="L376">
        <f t="shared" si="11"/>
        <v>25550.5167</v>
      </c>
      <c r="M376">
        <f t="shared" si="12"/>
        <v>25550.5167</v>
      </c>
    </row>
    <row r="377" spans="1:13" ht="15" hidden="1">
      <c r="A377" s="4">
        <v>45261</v>
      </c>
      <c r="B377" t="s">
        <v>947</v>
      </c>
      <c r="C377" s="7" t="s">
        <v>245</v>
      </c>
      <c r="D377" t="str">
        <f>VLOOKUP(C377,'PIVOT SOLAR GSTR-1'!$A$5:$A$48,1,)</f>
        <v xml:space="preserve">NAMAKKAL </v>
      </c>
      <c r="J377" s="64">
        <v>1074794.4199999992</v>
      </c>
      <c r="L377">
        <f t="shared" si="11"/>
        <v>96731.497799999925</v>
      </c>
      <c r="M377">
        <f t="shared" si="12"/>
        <v>96731.497799999925</v>
      </c>
    </row>
    <row r="378" spans="1:13" ht="15" hidden="1">
      <c r="A378" s="4">
        <v>45261</v>
      </c>
      <c r="B378" t="s">
        <v>947</v>
      </c>
      <c r="C378" t="s">
        <v>193</v>
      </c>
      <c r="D378" t="str">
        <f>VLOOKUP(C378,'PIVOT SOLAR GSTR-1'!$A$5:$A$48,1,)</f>
        <v>NILGIRIS</v>
      </c>
      <c r="J378" s="64">
        <v>95410.729999999981</v>
      </c>
      <c r="L378">
        <f t="shared" si="11"/>
        <v>8586.9656999999988</v>
      </c>
      <c r="M378">
        <f t="shared" si="12"/>
        <v>8586.9656999999988</v>
      </c>
    </row>
    <row r="379" spans="1:13" ht="15" hidden="1">
      <c r="A379" s="4">
        <v>45261</v>
      </c>
      <c r="B379" t="s">
        <v>947</v>
      </c>
      <c r="C379" t="s">
        <v>32</v>
      </c>
      <c r="D379" t="str">
        <f>VLOOKUP(C379,'PIVOT SOLAR GSTR-1'!$A$5:$A$48,1,)</f>
        <v>PALLADAM</v>
      </c>
      <c r="J379" s="64">
        <v>1850569.5500000005</v>
      </c>
      <c r="L379">
        <f t="shared" si="11"/>
        <v>166551.25950000004</v>
      </c>
      <c r="M379">
        <f t="shared" si="12"/>
        <v>166551.25950000004</v>
      </c>
    </row>
    <row r="380" spans="1:13" ht="15" hidden="1">
      <c r="A380" s="4">
        <v>45261</v>
      </c>
      <c r="B380" t="s">
        <v>947</v>
      </c>
      <c r="C380" t="s">
        <v>201</v>
      </c>
      <c r="D380" t="str">
        <f>VLOOKUP(C380,'PIVOT SOLAR GSTR-1'!$A$5:$A$48,1,)</f>
        <v>PERAMBALUR</v>
      </c>
      <c r="J380" s="64">
        <v>229950.57000000004</v>
      </c>
      <c r="L380">
        <f t="shared" si="11"/>
        <v>20695.551300000003</v>
      </c>
      <c r="M380">
        <f t="shared" si="12"/>
        <v>20695.551300000003</v>
      </c>
    </row>
    <row r="381" spans="1:13" ht="15" hidden="1">
      <c r="A381" s="4">
        <v>45261</v>
      </c>
      <c r="B381" t="s">
        <v>947</v>
      </c>
      <c r="C381" s="7" t="s">
        <v>281</v>
      </c>
      <c r="D381" t="str">
        <f>VLOOKUP(C381,'PIVOT SOLAR GSTR-1'!$A$5:$A$48,1,)</f>
        <v>PUDUKOTTAI</v>
      </c>
      <c r="J381" s="64">
        <v>234091.10999999987</v>
      </c>
      <c r="L381">
        <f t="shared" si="11"/>
        <v>21068.199899999989</v>
      </c>
      <c r="M381">
        <f t="shared" si="12"/>
        <v>21068.199899999989</v>
      </c>
    </row>
    <row r="382" spans="1:13" ht="15" hidden="1">
      <c r="A382" s="4">
        <v>45261</v>
      </c>
      <c r="B382" t="s">
        <v>947</v>
      </c>
      <c r="C382" t="s">
        <v>198</v>
      </c>
      <c r="D382" t="str">
        <f>VLOOKUP(C382,'PIVOT SOLAR GSTR-1'!$A$5:$A$48,1,)</f>
        <v>RAMNAD</v>
      </c>
      <c r="J382" s="64">
        <v>189357.64</v>
      </c>
      <c r="L382">
        <f t="shared" si="11"/>
        <v>17042.187600000001</v>
      </c>
      <c r="M382">
        <f t="shared" si="12"/>
        <v>17042.187600000001</v>
      </c>
    </row>
    <row r="383" spans="1:13" ht="15" hidden="1">
      <c r="A383" s="4">
        <v>45261</v>
      </c>
      <c r="B383" t="s">
        <v>947</v>
      </c>
      <c r="C383" s="7" t="s">
        <v>244</v>
      </c>
      <c r="D383" t="str">
        <f>VLOOKUP(C383,'PIVOT SOLAR GSTR-1'!$A$5:$A$48,1,)</f>
        <v xml:space="preserve">SALEM </v>
      </c>
      <c r="J383" s="64">
        <v>1139541.1699999985</v>
      </c>
      <c r="L383">
        <f t="shared" si="11"/>
        <v>102558.70529999987</v>
      </c>
      <c r="M383">
        <f t="shared" si="12"/>
        <v>102558.70529999987</v>
      </c>
    </row>
    <row r="384" spans="1:13" ht="15" hidden="1">
      <c r="A384" s="4">
        <v>45261</v>
      </c>
      <c r="B384" t="s">
        <v>947</v>
      </c>
      <c r="C384" t="s">
        <v>197</v>
      </c>
      <c r="D384" t="str">
        <f>VLOOKUP(C384,'PIVOT SOLAR GSTR-1'!$A$5:$A$48,1,)</f>
        <v>SIVAGANGAI</v>
      </c>
      <c r="J384" s="64">
        <v>201329.00000000003</v>
      </c>
      <c r="L384">
        <f t="shared" si="11"/>
        <v>18119.61</v>
      </c>
      <c r="M384">
        <f t="shared" si="12"/>
        <v>18119.61</v>
      </c>
    </row>
    <row r="385" spans="1:13" ht="15" hidden="1">
      <c r="A385" s="4">
        <v>45261</v>
      </c>
      <c r="B385" t="s">
        <v>947</v>
      </c>
      <c r="C385" t="s">
        <v>202</v>
      </c>
      <c r="D385" t="str">
        <f>VLOOKUP(C385,'PIVOT SOLAR GSTR-1'!$A$5:$A$48,1,)</f>
        <v>THANJAVUR</v>
      </c>
      <c r="J385" s="64">
        <v>643333.01999999944</v>
      </c>
      <c r="L385">
        <f t="shared" si="11"/>
        <v>57899.971799999948</v>
      </c>
      <c r="M385">
        <f t="shared" si="12"/>
        <v>57899.971799999948</v>
      </c>
    </row>
    <row r="386" spans="1:13" ht="15" hidden="1">
      <c r="A386" s="4">
        <v>45261</v>
      </c>
      <c r="B386" t="s">
        <v>947</v>
      </c>
      <c r="C386" t="s">
        <v>115</v>
      </c>
      <c r="D386" t="str">
        <f>VLOOKUP(C386,'PIVOT SOLAR GSTR-1'!$A$5:$A$48,1,)</f>
        <v>THENI</v>
      </c>
      <c r="J386" s="64">
        <v>296489.12000000005</v>
      </c>
      <c r="L386">
        <f t="shared" si="11"/>
        <v>26684.020800000002</v>
      </c>
      <c r="M386">
        <f t="shared" si="12"/>
        <v>26684.020800000002</v>
      </c>
    </row>
    <row r="387" spans="1:13" ht="15" hidden="1">
      <c r="A387" s="4">
        <v>45261</v>
      </c>
      <c r="B387" t="s">
        <v>947</v>
      </c>
      <c r="C387" t="s">
        <v>156</v>
      </c>
      <c r="D387" t="str">
        <f>VLOOKUP(C387,'PIVOT SOLAR GSTR-1'!$A$5:$A$48,1,)</f>
        <v>THIRUVARUR</v>
      </c>
      <c r="J387" s="64">
        <v>127698.85000000002</v>
      </c>
      <c r="L387">
        <f t="shared" ref="L387:L397" si="13">J387*9%</f>
        <v>11492.896500000001</v>
      </c>
      <c r="M387">
        <f t="shared" ref="M387:M397" si="14">J387*9%</f>
        <v>11492.896500000001</v>
      </c>
    </row>
    <row r="388" spans="1:13" ht="15" hidden="1">
      <c r="A388" s="4">
        <v>45261</v>
      </c>
      <c r="B388" t="s">
        <v>947</v>
      </c>
      <c r="C388" t="s">
        <v>119</v>
      </c>
      <c r="D388" t="str">
        <f>VLOOKUP(C388,'PIVOT SOLAR GSTR-1'!$A$5:$A$48,1,)</f>
        <v>TIRUNELVELI</v>
      </c>
      <c r="J388" s="64">
        <v>550752.05000000005</v>
      </c>
      <c r="L388">
        <f t="shared" si="13"/>
        <v>49567.684500000003</v>
      </c>
      <c r="M388">
        <f t="shared" si="14"/>
        <v>49567.684500000003</v>
      </c>
    </row>
    <row r="389" spans="1:13" ht="15" hidden="1">
      <c r="A389" s="4">
        <v>45261</v>
      </c>
      <c r="B389" t="s">
        <v>947</v>
      </c>
      <c r="C389" t="s">
        <v>207</v>
      </c>
      <c r="D389" t="str">
        <f>VLOOKUP(C389,'PIVOT SOLAR GSTR-1'!$A$5:$A$48,1,)</f>
        <v>TIRUPATTUR</v>
      </c>
      <c r="J389" s="64">
        <v>221624.61999999997</v>
      </c>
      <c r="L389">
        <f t="shared" si="13"/>
        <v>19946.215799999994</v>
      </c>
      <c r="M389">
        <f t="shared" si="14"/>
        <v>19946.215799999994</v>
      </c>
    </row>
    <row r="390" spans="1:13" ht="15" hidden="1">
      <c r="A390" s="4">
        <v>45261</v>
      </c>
      <c r="B390" t="s">
        <v>947</v>
      </c>
      <c r="C390" s="7" t="s">
        <v>243</v>
      </c>
      <c r="D390" t="str">
        <f>VLOOKUP(C390,'PIVOT SOLAR GSTR-1'!$A$5:$A$48,1,)</f>
        <v xml:space="preserve">TIRUPPUR  </v>
      </c>
      <c r="J390" s="64">
        <v>3355097.0899999966</v>
      </c>
      <c r="L390">
        <f t="shared" si="13"/>
        <v>301958.73809999967</v>
      </c>
      <c r="M390">
        <f t="shared" si="14"/>
        <v>301958.73809999967</v>
      </c>
    </row>
    <row r="391" spans="1:13" ht="15" hidden="1">
      <c r="A391" s="4">
        <v>45261</v>
      </c>
      <c r="B391" t="s">
        <v>947</v>
      </c>
      <c r="C391" s="7" t="s">
        <v>247</v>
      </c>
      <c r="D391" t="str">
        <f>VLOOKUP(C391,'PIVOT SOLAR GSTR-1'!$A$5:$A$48,1,)</f>
        <v xml:space="preserve">THIRUVANNAMALAI </v>
      </c>
      <c r="J391" s="64">
        <v>247689.47</v>
      </c>
      <c r="L391">
        <f t="shared" si="13"/>
        <v>22292.052299999999</v>
      </c>
      <c r="M391">
        <f t="shared" si="14"/>
        <v>22292.052299999999</v>
      </c>
    </row>
    <row r="392" spans="1:13" ht="15" hidden="1">
      <c r="A392" s="4">
        <v>45261</v>
      </c>
      <c r="B392" t="s">
        <v>947</v>
      </c>
      <c r="C392" s="7" t="s">
        <v>293</v>
      </c>
      <c r="D392" t="str">
        <f>VLOOKUP(C392,'PIVOT SOLAR GSTR-1'!$A$5:$A$48,1,)</f>
        <v>TRICHY/METRO</v>
      </c>
      <c r="J392" s="64">
        <v>1420429.5199999989</v>
      </c>
      <c r="L392">
        <f t="shared" si="13"/>
        <v>127838.6567999999</v>
      </c>
      <c r="M392">
        <f t="shared" si="14"/>
        <v>127838.6567999999</v>
      </c>
    </row>
    <row r="393" spans="1:13" ht="15" hidden="1">
      <c r="A393" s="4">
        <v>45261</v>
      </c>
      <c r="B393" t="s">
        <v>947</v>
      </c>
      <c r="C393" t="s">
        <v>200</v>
      </c>
      <c r="D393" t="str">
        <f>VLOOKUP(C393,'PIVOT SOLAR GSTR-1'!$A$5:$A$48,1,)</f>
        <v>TUTICORIN</v>
      </c>
      <c r="J393" s="64">
        <v>652742.69999999984</v>
      </c>
      <c r="L393">
        <f t="shared" si="13"/>
        <v>58746.842999999986</v>
      </c>
      <c r="M393">
        <f t="shared" si="14"/>
        <v>58746.842999999986</v>
      </c>
    </row>
    <row r="394" spans="1:13" ht="15" hidden="1">
      <c r="A394" s="4">
        <v>45261</v>
      </c>
      <c r="B394" t="s">
        <v>947</v>
      </c>
      <c r="C394" t="s">
        <v>9</v>
      </c>
      <c r="D394" t="str">
        <f>VLOOKUP(C394,'PIVOT SOLAR GSTR-1'!$A$5:$A$48,1,)</f>
        <v>UDUMALPET</v>
      </c>
      <c r="J394" s="64">
        <v>556121.15999999957</v>
      </c>
      <c r="L394">
        <f t="shared" si="13"/>
        <v>50050.904399999956</v>
      </c>
      <c r="M394">
        <f t="shared" si="14"/>
        <v>50050.904399999956</v>
      </c>
    </row>
    <row r="395" spans="1:13" ht="15" hidden="1">
      <c r="A395" s="4">
        <v>45261</v>
      </c>
      <c r="B395" t="s">
        <v>947</v>
      </c>
      <c r="C395" t="s">
        <v>205</v>
      </c>
      <c r="D395" t="str">
        <f>VLOOKUP(C395,'PIVOT SOLAR GSTR-1'!$A$5:$A$48,1,)</f>
        <v>VELLORE</v>
      </c>
      <c r="J395" s="64">
        <v>378011.90000000014</v>
      </c>
      <c r="L395">
        <f t="shared" si="13"/>
        <v>34021.071000000011</v>
      </c>
      <c r="M395">
        <f t="shared" si="14"/>
        <v>34021.071000000011</v>
      </c>
    </row>
    <row r="396" spans="1:13" ht="15" hidden="1">
      <c r="A396" s="4">
        <v>45261</v>
      </c>
      <c r="B396" t="s">
        <v>947</v>
      </c>
      <c r="C396" s="7" t="s">
        <v>299</v>
      </c>
      <c r="D396" t="str">
        <f>VLOOKUP(C396,'PIVOT SOLAR GSTR-1'!$A$5:$A$48,1,)</f>
        <v>VILLUPURAM</v>
      </c>
      <c r="J396" s="64">
        <v>252452.11999999991</v>
      </c>
      <c r="L396">
        <f t="shared" si="13"/>
        <v>22720.690799999989</v>
      </c>
      <c r="M396">
        <f t="shared" si="14"/>
        <v>22720.690799999989</v>
      </c>
    </row>
    <row r="397" spans="1:13" ht="15" hidden="1">
      <c r="A397" s="4">
        <v>45261</v>
      </c>
      <c r="B397" t="s">
        <v>947</v>
      </c>
      <c r="C397" t="s">
        <v>199</v>
      </c>
      <c r="D397" t="str">
        <f>VLOOKUP(C397,'PIVOT SOLAR GSTR-1'!$A$5:$A$48,1,)</f>
        <v>VIRUDUNAGAR</v>
      </c>
      <c r="J397" s="64">
        <v>784800.89999999909</v>
      </c>
      <c r="L397">
        <f t="shared" si="13"/>
        <v>70632.080999999918</v>
      </c>
      <c r="M397">
        <f t="shared" si="14"/>
        <v>70632.080999999918</v>
      </c>
    </row>
    <row r="398" spans="1:13" ht="15" hidden="1">
      <c r="A398" s="4">
        <v>45292</v>
      </c>
      <c r="B398" t="s">
        <v>947</v>
      </c>
      <c r="C398" s="7" t="s">
        <v>242</v>
      </c>
      <c r="D398" t="str">
        <f>VLOOKUP(C398,'PIVOT SOLAR GSTR-1'!$A$5:$A$48,1,)</f>
        <v>COIMBATORE/METRO</v>
      </c>
      <c r="J398" s="63">
        <v>1758867.0499999947</v>
      </c>
      <c r="L398" s="63">
        <v>158297.94999999998</v>
      </c>
      <c r="M398" s="63">
        <v>158297.94999999998</v>
      </c>
    </row>
    <row r="399" spans="1:13" ht="15" hidden="1">
      <c r="A399" s="4">
        <v>45292</v>
      </c>
      <c r="B399" t="s">
        <v>947</v>
      </c>
      <c r="C399" s="7" t="s">
        <v>240</v>
      </c>
      <c r="D399" t="str">
        <f>VLOOKUP(C399,'PIVOT SOLAR GSTR-1'!$A$5:$A$48,1,)</f>
        <v>COIMBATORE NORTH</v>
      </c>
      <c r="J399" s="63">
        <v>823418.73999999848</v>
      </c>
      <c r="L399" s="63">
        <v>74107.589999999924</v>
      </c>
      <c r="M399" s="63">
        <v>74107.589999999924</v>
      </c>
    </row>
    <row r="400" spans="1:13" ht="15" hidden="1">
      <c r="A400" s="4">
        <v>45292</v>
      </c>
      <c r="B400" t="s">
        <v>947</v>
      </c>
      <c r="C400" s="7" t="s">
        <v>241</v>
      </c>
      <c r="D400" t="str">
        <f>VLOOKUP(C400,'PIVOT SOLAR GSTR-1'!$A$5:$A$48,1,)</f>
        <v>COIMBATORE/SOUTH</v>
      </c>
      <c r="J400" s="63">
        <v>735087.68999999983</v>
      </c>
      <c r="L400" s="63">
        <v>66157.859999999986</v>
      </c>
      <c r="M400" s="63">
        <v>66157.859999999986</v>
      </c>
    </row>
    <row r="401" spans="1:13" ht="15" hidden="1">
      <c r="A401" s="4">
        <v>45292</v>
      </c>
      <c r="B401" t="s">
        <v>947</v>
      </c>
      <c r="C401" s="7" t="s">
        <v>239</v>
      </c>
      <c r="D401" t="str">
        <f>VLOOKUP(C401,'PIVOT SOLAR GSTR-1'!$A$4:$A$48,1,)</f>
        <v>CHENGALPET</v>
      </c>
      <c r="J401" s="63">
        <v>732281.22999999847</v>
      </c>
      <c r="L401" s="63">
        <v>65905.489999999743</v>
      </c>
      <c r="M401" s="63">
        <v>65905.489999999743</v>
      </c>
    </row>
    <row r="402" spans="1:13" ht="15" hidden="1">
      <c r="A402" s="4">
        <v>45292</v>
      </c>
      <c r="B402" t="s">
        <v>947</v>
      </c>
      <c r="C402" s="7" t="s">
        <v>232</v>
      </c>
      <c r="D402" t="str">
        <f>VLOOKUP(C402,'PIVOT SOLAR GSTR-1'!$A$5:$A$48,1,)</f>
        <v>CHENNAI/CENTRAL</v>
      </c>
      <c r="J402" s="63">
        <v>1475122.3300000008</v>
      </c>
      <c r="L402" s="63">
        <v>132760.97000000003</v>
      </c>
      <c r="M402" s="63">
        <v>132760.97000000003</v>
      </c>
    </row>
    <row r="403" spans="1:13" ht="15" hidden="1">
      <c r="A403" s="4">
        <v>45292</v>
      </c>
      <c r="B403" t="s">
        <v>947</v>
      </c>
      <c r="C403" s="7" t="s">
        <v>254</v>
      </c>
      <c r="D403" t="str">
        <f>VLOOKUP(C403,'PIVOT SOLAR GSTR-1'!$A$5:$A$48,1,)</f>
        <v xml:space="preserve">CHENNAI/NORTH </v>
      </c>
      <c r="J403" s="63">
        <v>828638.72999999905</v>
      </c>
      <c r="L403" s="63">
        <v>74577.510000000068</v>
      </c>
      <c r="M403" s="63">
        <v>74577.510000000068</v>
      </c>
    </row>
    <row r="404" spans="1:13" ht="15" hidden="1">
      <c r="A404" s="4">
        <v>45292</v>
      </c>
      <c r="B404" t="s">
        <v>947</v>
      </c>
      <c r="C404" s="7" t="s">
        <v>236</v>
      </c>
      <c r="D404" t="str">
        <f>VLOOKUP(C404,'PIVOT SOLAR GSTR-1'!$A$5:$A$48,1,)</f>
        <v>CHENNAI/SOUTH-I</v>
      </c>
      <c r="J404" s="63">
        <v>1238203.8899999973</v>
      </c>
      <c r="L404" s="63">
        <v>111438.45999999988</v>
      </c>
      <c r="M404" s="63">
        <v>111438.45999999988</v>
      </c>
    </row>
    <row r="405" spans="1:13" ht="15" hidden="1">
      <c r="A405" s="4">
        <v>45292</v>
      </c>
      <c r="B405" t="s">
        <v>947</v>
      </c>
      <c r="C405" s="7" t="s">
        <v>237</v>
      </c>
      <c r="D405" t="str">
        <f>VLOOKUP(C405,'PIVOT SOLAR GSTR-1'!$A$5:$A$48,1,)</f>
        <v>CHENNAI/SOUTH II</v>
      </c>
      <c r="J405" s="63">
        <v>1764172.1200000022</v>
      </c>
      <c r="L405" s="63">
        <v>158775.68000000069</v>
      </c>
      <c r="M405" s="63">
        <v>158775.68000000069</v>
      </c>
    </row>
    <row r="406" spans="1:13" ht="15" hidden="1">
      <c r="A406" s="4">
        <v>45292</v>
      </c>
      <c r="B406" t="s">
        <v>947</v>
      </c>
      <c r="C406" s="7" t="s">
        <v>238</v>
      </c>
      <c r="D406" t="str">
        <f>VLOOKUP(C406,'PIVOT SOLAR GSTR-1'!$A$5:$A$48,1,)</f>
        <v>CHENNAI/WEST</v>
      </c>
      <c r="J406" s="63">
        <v>1267388.359999998</v>
      </c>
      <c r="L406" s="63">
        <v>114064.92999999998</v>
      </c>
      <c r="M406" s="63">
        <v>114064.92999999998</v>
      </c>
    </row>
    <row r="407" spans="1:13" ht="15" hidden="1">
      <c r="A407" s="4">
        <v>45292</v>
      </c>
      <c r="B407" t="s">
        <v>947</v>
      </c>
      <c r="C407" t="s">
        <v>212</v>
      </c>
      <c r="D407" t="str">
        <f>VLOOKUP(C407,'PIVOT SOLAR GSTR-1'!$A$5:$A$48,1,)</f>
        <v>CUDDALORE</v>
      </c>
      <c r="J407" s="63">
        <v>351310.94999999995</v>
      </c>
      <c r="L407" s="63">
        <v>31617.96</v>
      </c>
      <c r="M407" s="63">
        <v>31617.96</v>
      </c>
    </row>
    <row r="408" spans="1:13" ht="15" hidden="1">
      <c r="A408" s="4">
        <v>45292</v>
      </c>
      <c r="B408" t="s">
        <v>947</v>
      </c>
      <c r="C408" t="s">
        <v>208</v>
      </c>
      <c r="D408" t="str">
        <f>VLOOKUP(C408,'PIVOT SOLAR GSTR-1'!$A$5:$A$48,1,)</f>
        <v>DHARMAPURI</v>
      </c>
      <c r="J408" s="63">
        <v>240884.40999999992</v>
      </c>
      <c r="L408" s="63">
        <v>21679.559999999998</v>
      </c>
      <c r="M408" s="63">
        <v>21679.559999999998</v>
      </c>
    </row>
    <row r="409" spans="1:13" ht="15" hidden="1">
      <c r="A409" s="4">
        <v>45292</v>
      </c>
      <c r="B409" t="s">
        <v>947</v>
      </c>
      <c r="C409" t="s">
        <v>195</v>
      </c>
      <c r="D409" t="str">
        <f>VLOOKUP(C409,'PIVOT SOLAR GSTR-1'!$A$5:$A$48,1,)</f>
        <v>DINDIGUL</v>
      </c>
      <c r="J409" s="63">
        <v>500648.66000000009</v>
      </c>
      <c r="L409" s="63">
        <v>45058.389999999992</v>
      </c>
      <c r="M409" s="63">
        <v>45058.389999999992</v>
      </c>
    </row>
    <row r="410" spans="1:13" ht="15" hidden="1">
      <c r="A410" s="4">
        <v>45292</v>
      </c>
      <c r="B410" t="s">
        <v>947</v>
      </c>
      <c r="C410" t="s">
        <v>55</v>
      </c>
      <c r="D410" t="str">
        <f>VLOOKUP(C410,'PIVOT SOLAR GSTR-1'!$A$5:$A$48,1,)</f>
        <v>ERODE</v>
      </c>
      <c r="J410" s="63">
        <v>1277141.069999998</v>
      </c>
      <c r="L410" s="63">
        <v>114942.6599999999</v>
      </c>
      <c r="M410" s="63">
        <v>114942.6599999999</v>
      </c>
    </row>
    <row r="411" spans="1:13" ht="15" hidden="1">
      <c r="A411" s="4">
        <v>45292</v>
      </c>
      <c r="B411" t="s">
        <v>947</v>
      </c>
      <c r="C411" t="s">
        <v>65</v>
      </c>
      <c r="D411" t="str">
        <f>VLOOKUP(C411,'PIVOT SOLAR GSTR-1'!$A$5:$A$48,1,)</f>
        <v>GOBI</v>
      </c>
      <c r="J411" s="63">
        <v>353666.67</v>
      </c>
      <c r="L411" s="63">
        <v>31830.029999999992</v>
      </c>
      <c r="M411" s="63">
        <v>31830.029999999992</v>
      </c>
    </row>
    <row r="412" spans="1:13" ht="15" hidden="1">
      <c r="A412" s="4">
        <v>45292</v>
      </c>
      <c r="B412" t="s">
        <v>947</v>
      </c>
      <c r="C412" t="s">
        <v>211</v>
      </c>
      <c r="D412" t="str">
        <f>VLOOKUP(C412,'PIVOT SOLAR GSTR-1'!$A$5:$A$48,1,)</f>
        <v>KALLAKURICHI</v>
      </c>
      <c r="J412" s="63">
        <v>149483.97999999995</v>
      </c>
      <c r="L412" s="63">
        <v>13453.549999999997</v>
      </c>
      <c r="M412" s="63">
        <v>13453.549999999997</v>
      </c>
    </row>
    <row r="413" spans="1:13" ht="15" hidden="1">
      <c r="A413" s="4">
        <v>45292</v>
      </c>
      <c r="B413" t="s">
        <v>947</v>
      </c>
      <c r="C413" t="s">
        <v>160</v>
      </c>
      <c r="D413" t="str">
        <f>VLOOKUP(C413,'PIVOT SOLAR GSTR-1'!$A$5:$A$48,1,)</f>
        <v>KANCHEEPURAM</v>
      </c>
      <c r="J413" s="63">
        <v>273010.41999999993</v>
      </c>
      <c r="L413" s="63">
        <v>24570.899999999991</v>
      </c>
      <c r="M413" s="63">
        <v>24570.899999999991</v>
      </c>
    </row>
    <row r="414" spans="1:13" ht="15" hidden="1">
      <c r="A414" s="4">
        <v>45292</v>
      </c>
      <c r="B414" t="s">
        <v>947</v>
      </c>
      <c r="C414" t="s">
        <v>123</v>
      </c>
      <c r="D414" t="str">
        <f>VLOOKUP(C414,'PIVOT SOLAR GSTR-1'!$A$5:$A$48,1,)</f>
        <v>KANYAKUMARI</v>
      </c>
      <c r="J414" s="63">
        <v>346802.66999999975</v>
      </c>
      <c r="L414" s="63">
        <v>31212.170000000002</v>
      </c>
      <c r="M414" s="63">
        <v>31212.170000000002</v>
      </c>
    </row>
    <row r="415" spans="1:13" ht="15" hidden="1">
      <c r="A415" s="4">
        <v>45292</v>
      </c>
      <c r="B415" t="s">
        <v>947</v>
      </c>
      <c r="C415" t="s">
        <v>131</v>
      </c>
      <c r="D415" t="str">
        <f>VLOOKUP(C415,'PIVOT SOLAR GSTR-1'!$A$5:$A$48,1,)</f>
        <v>KARUR</v>
      </c>
      <c r="J415" s="63">
        <v>1515385.3399999992</v>
      </c>
      <c r="L415" s="63">
        <v>136384.67000000001</v>
      </c>
      <c r="M415" s="63">
        <v>136384.67000000001</v>
      </c>
    </row>
    <row r="416" spans="1:13" ht="15" hidden="1">
      <c r="A416" s="4">
        <v>45292</v>
      </c>
      <c r="B416" t="s">
        <v>947</v>
      </c>
      <c r="C416" t="s">
        <v>209</v>
      </c>
      <c r="D416" t="str">
        <f>VLOOKUP(C416,'PIVOT SOLAR GSTR-1'!$A$5:$A$48,1,)</f>
        <v>KRISHNAGIRI</v>
      </c>
      <c r="J416" s="63">
        <v>409276.10999999981</v>
      </c>
      <c r="L416" s="63">
        <v>36834.819999999985</v>
      </c>
      <c r="M416" s="63">
        <v>36834.819999999985</v>
      </c>
    </row>
    <row r="417" spans="1:13" ht="15" hidden="1">
      <c r="A417" s="4">
        <v>45292</v>
      </c>
      <c r="B417" t="s">
        <v>947</v>
      </c>
      <c r="C417" t="s">
        <v>196</v>
      </c>
      <c r="D417" t="str">
        <f>VLOOKUP(C417,'PIVOT SOLAR GSTR-1'!$A$5:$A$48,1,)</f>
        <v>MADURAI</v>
      </c>
      <c r="J417" s="63">
        <v>368188.09999999992</v>
      </c>
      <c r="L417" s="63">
        <v>33136.92</v>
      </c>
      <c r="M417" s="63">
        <v>33136.92</v>
      </c>
    </row>
    <row r="418" spans="1:13" ht="15" hidden="1">
      <c r="A418" s="4">
        <v>45292</v>
      </c>
      <c r="B418" t="s">
        <v>947</v>
      </c>
      <c r="C418" s="7" t="s">
        <v>246</v>
      </c>
      <c r="D418" t="str">
        <f>VLOOKUP(C418,'PIVOT SOLAR GSTR-1'!$A$5:$A$48,1,)</f>
        <v>MADURAI/METRO</v>
      </c>
      <c r="J418" s="63">
        <v>745943.05999999959</v>
      </c>
      <c r="L418" s="63">
        <v>67135.050000000061</v>
      </c>
      <c r="M418" s="63">
        <v>67135.050000000061</v>
      </c>
    </row>
    <row r="419" spans="1:13" ht="15" hidden="1">
      <c r="A419" s="4">
        <v>45292</v>
      </c>
      <c r="B419" t="s">
        <v>947</v>
      </c>
      <c r="C419" s="7" t="s">
        <v>271</v>
      </c>
      <c r="D419" t="str">
        <f>VLOOKUP(C419,'PIVOT SOLAR GSTR-1'!$A$5:$A$48,1,)</f>
        <v xml:space="preserve">METTUR </v>
      </c>
      <c r="J419" s="63">
        <v>186012.36</v>
      </c>
      <c r="L419" s="63">
        <v>16741.07</v>
      </c>
      <c r="M419" s="63">
        <v>16741.07</v>
      </c>
    </row>
    <row r="420" spans="1:13" ht="15" hidden="1">
      <c r="A420" s="4">
        <v>45292</v>
      </c>
      <c r="B420" t="s">
        <v>947</v>
      </c>
      <c r="C420" t="s">
        <v>273</v>
      </c>
      <c r="D420" t="str">
        <f>VLOOKUP(C420,'PIVOT SOLAR GSTR-1'!$A$5:$A$48,1,)</f>
        <v>NAGAI</v>
      </c>
      <c r="J420" s="63">
        <v>270106.99</v>
      </c>
      <c r="L420" s="63">
        <v>24309.629999999986</v>
      </c>
      <c r="M420" s="63">
        <v>24309.629999999986</v>
      </c>
    </row>
    <row r="421" spans="1:13" ht="15" hidden="1">
      <c r="A421" s="4">
        <v>45292</v>
      </c>
      <c r="B421" t="s">
        <v>947</v>
      </c>
      <c r="C421" s="7" t="s">
        <v>245</v>
      </c>
      <c r="D421" t="str">
        <f>VLOOKUP(C421,'PIVOT SOLAR GSTR-1'!$A$5:$A$48,1,)</f>
        <v xml:space="preserve">NAMAKKAL </v>
      </c>
      <c r="J421" s="63">
        <v>965766.32999999961</v>
      </c>
      <c r="L421" s="63">
        <v>86918.960000000123</v>
      </c>
      <c r="M421" s="63">
        <v>86918.960000000123</v>
      </c>
    </row>
    <row r="422" spans="1:13" ht="15" hidden="1">
      <c r="A422" s="4">
        <v>45292</v>
      </c>
      <c r="B422" t="s">
        <v>947</v>
      </c>
      <c r="C422" t="s">
        <v>193</v>
      </c>
      <c r="D422" t="str">
        <f>VLOOKUP(C422,'PIVOT SOLAR GSTR-1'!$A$5:$A$48,1,)</f>
        <v>NILGIRIS</v>
      </c>
      <c r="J422" s="63">
        <v>67264.150000000009</v>
      </c>
      <c r="L422" s="63">
        <v>6053.8</v>
      </c>
      <c r="M422" s="63">
        <v>6053.8</v>
      </c>
    </row>
    <row r="423" spans="1:13" ht="15" hidden="1">
      <c r="A423" s="4">
        <v>45292</v>
      </c>
      <c r="B423" t="s">
        <v>947</v>
      </c>
      <c r="C423" t="s">
        <v>32</v>
      </c>
      <c r="D423" t="str">
        <f>VLOOKUP(C423,'PIVOT SOLAR GSTR-1'!$A$5:$A$48,1,)</f>
        <v>PALLADAM</v>
      </c>
      <c r="J423" s="63">
        <v>1284112.43</v>
      </c>
      <c r="L423" s="63">
        <v>115570.0199999999</v>
      </c>
      <c r="M423" s="63">
        <v>115570.0199999999</v>
      </c>
    </row>
    <row r="424" spans="1:13" ht="15" hidden="1">
      <c r="A424" s="4">
        <v>45292</v>
      </c>
      <c r="B424" t="s">
        <v>947</v>
      </c>
      <c r="C424" t="s">
        <v>201</v>
      </c>
      <c r="D424" t="str">
        <f>VLOOKUP(C424,'PIVOT SOLAR GSTR-1'!$A$5:$A$48,1,)</f>
        <v>PERAMBALUR</v>
      </c>
      <c r="J424" s="63">
        <v>272119.01000000007</v>
      </c>
      <c r="L424" s="63">
        <v>24490.680000000008</v>
      </c>
      <c r="M424" s="63">
        <v>24490.680000000008</v>
      </c>
    </row>
    <row r="425" spans="1:13" ht="15" hidden="1">
      <c r="A425" s="4">
        <v>45292</v>
      </c>
      <c r="B425" t="s">
        <v>947</v>
      </c>
      <c r="C425" s="7" t="s">
        <v>281</v>
      </c>
      <c r="D425" t="str">
        <f>VLOOKUP(C425,'PIVOT SOLAR GSTR-1'!$A$5:$A$48,1,)</f>
        <v>PUDUKOTTAI</v>
      </c>
      <c r="J425" s="63">
        <v>156342.44</v>
      </c>
      <c r="L425" s="63">
        <v>14070.850000000002</v>
      </c>
      <c r="M425" s="63">
        <v>14070.850000000002</v>
      </c>
    </row>
    <row r="426" spans="1:13" ht="15" hidden="1">
      <c r="A426" s="4">
        <v>45292</v>
      </c>
      <c r="B426" t="s">
        <v>947</v>
      </c>
      <c r="C426" t="s">
        <v>198</v>
      </c>
      <c r="D426" t="str">
        <f>VLOOKUP(C426,'PIVOT SOLAR GSTR-1'!$A$5:$A$48,1,)</f>
        <v>RAMNAD</v>
      </c>
      <c r="J426" s="63">
        <v>178705.18999999997</v>
      </c>
      <c r="L426" s="63">
        <v>16083.429999999998</v>
      </c>
      <c r="M426" s="63">
        <v>16083.429999999998</v>
      </c>
    </row>
    <row r="427" spans="1:13" ht="15" hidden="1">
      <c r="A427" s="4">
        <v>45292</v>
      </c>
      <c r="B427" t="s">
        <v>947</v>
      </c>
      <c r="C427" s="7" t="s">
        <v>244</v>
      </c>
      <c r="D427" t="str">
        <f>VLOOKUP(C427,'PIVOT SOLAR GSTR-1'!$A$5:$A$48,1,)</f>
        <v xml:space="preserve">SALEM </v>
      </c>
      <c r="J427" s="63">
        <v>1114442.949999999</v>
      </c>
      <c r="L427" s="63">
        <v>100299.77000000009</v>
      </c>
      <c r="M427" s="63">
        <v>100299.77000000009</v>
      </c>
    </row>
    <row r="428" spans="1:13" ht="15" hidden="1">
      <c r="A428" s="4">
        <v>45292</v>
      </c>
      <c r="B428" t="s">
        <v>947</v>
      </c>
      <c r="C428" t="s">
        <v>197</v>
      </c>
      <c r="D428" t="str">
        <f>VLOOKUP(C428,'PIVOT SOLAR GSTR-1'!$A$5:$A$48,1,)</f>
        <v>SIVAGANGAI</v>
      </c>
      <c r="J428" s="63">
        <v>213101.67000000004</v>
      </c>
      <c r="L428" s="63">
        <v>19179.180000000008</v>
      </c>
      <c r="M428" s="63">
        <v>19179.180000000008</v>
      </c>
    </row>
    <row r="429" spans="1:13" ht="15" hidden="1">
      <c r="A429" s="4">
        <v>45292</v>
      </c>
      <c r="B429" t="s">
        <v>947</v>
      </c>
      <c r="C429" t="s">
        <v>202</v>
      </c>
      <c r="D429" t="str">
        <f>VLOOKUP(C429,'PIVOT SOLAR GSTR-1'!$A$5:$A$48,1,)</f>
        <v>THANJAVUR</v>
      </c>
      <c r="J429" s="63">
        <v>553815.77999999956</v>
      </c>
      <c r="L429" s="63">
        <v>49843.319999999934</v>
      </c>
      <c r="M429" s="63">
        <v>49843.319999999934</v>
      </c>
    </row>
    <row r="430" spans="1:13" ht="15" hidden="1">
      <c r="A430" s="4">
        <v>45292</v>
      </c>
      <c r="B430" t="s">
        <v>947</v>
      </c>
      <c r="C430" t="s">
        <v>115</v>
      </c>
      <c r="D430" t="str">
        <f>VLOOKUP(C430,'PIVOT SOLAR GSTR-1'!$A$5:$A$48,1,)</f>
        <v>THENI</v>
      </c>
      <c r="J430" s="63">
        <v>190252.5</v>
      </c>
      <c r="L430" s="63">
        <v>17122.730000000003</v>
      </c>
      <c r="M430" s="63">
        <v>17122.730000000003</v>
      </c>
    </row>
    <row r="431" spans="1:13" ht="15" hidden="1">
      <c r="A431" s="4">
        <v>45292</v>
      </c>
      <c r="B431" t="s">
        <v>947</v>
      </c>
      <c r="C431" t="s">
        <v>156</v>
      </c>
      <c r="D431" t="str">
        <f>VLOOKUP(C431,'PIVOT SOLAR GSTR-1'!$A$5:$A$48,1,)</f>
        <v>THIRUVARUR</v>
      </c>
      <c r="J431" s="63">
        <v>121596.30000000002</v>
      </c>
      <c r="L431" s="63">
        <v>10943.67</v>
      </c>
      <c r="M431" s="63">
        <v>10943.67</v>
      </c>
    </row>
    <row r="432" spans="1:13" ht="15" hidden="1">
      <c r="A432" s="4">
        <v>45292</v>
      </c>
      <c r="B432" t="s">
        <v>947</v>
      </c>
      <c r="C432" t="s">
        <v>119</v>
      </c>
      <c r="D432" t="str">
        <f>VLOOKUP(C432,'PIVOT SOLAR GSTR-1'!$A$5:$A$48,1,)</f>
        <v>TIRUNELVELI</v>
      </c>
      <c r="J432" s="63">
        <v>729449.70999999903</v>
      </c>
      <c r="L432" s="63">
        <v>65650.320000000022</v>
      </c>
      <c r="M432" s="63">
        <v>65650.320000000022</v>
      </c>
    </row>
    <row r="433" spans="1:13" ht="15" hidden="1">
      <c r="A433" s="4">
        <v>45292</v>
      </c>
      <c r="B433" t="s">
        <v>947</v>
      </c>
      <c r="C433" t="s">
        <v>207</v>
      </c>
      <c r="D433" t="str">
        <f>VLOOKUP(C433,'PIVOT SOLAR GSTR-1'!$A$5:$A$48,1,)</f>
        <v>TIRUPATTUR</v>
      </c>
      <c r="J433" s="63">
        <v>224335.02999999997</v>
      </c>
      <c r="L433" s="63">
        <v>20190.160000000007</v>
      </c>
      <c r="M433" s="63">
        <v>20190.160000000007</v>
      </c>
    </row>
    <row r="434" spans="1:13" ht="15" hidden="1">
      <c r="A434" s="4">
        <v>45292</v>
      </c>
      <c r="B434" t="s">
        <v>947</v>
      </c>
      <c r="C434" s="7" t="s">
        <v>243</v>
      </c>
      <c r="D434" t="str">
        <f>VLOOKUP(C434,'PIVOT SOLAR GSTR-1'!$A$5:$A$48,1,)</f>
        <v xml:space="preserve">TIRUPPUR  </v>
      </c>
      <c r="J434" s="63">
        <v>2750072.5799999973</v>
      </c>
      <c r="L434" s="63">
        <v>247506.62000000005</v>
      </c>
      <c r="M434" s="63">
        <v>247506.62000000005</v>
      </c>
    </row>
    <row r="435" spans="1:13" ht="15" hidden="1">
      <c r="A435" s="4">
        <v>45292</v>
      </c>
      <c r="B435" t="s">
        <v>947</v>
      </c>
      <c r="C435" s="7" t="s">
        <v>247</v>
      </c>
      <c r="D435" t="str">
        <f>VLOOKUP(C435,'PIVOT SOLAR GSTR-1'!$A$5:$A$48,1,)</f>
        <v xml:space="preserve">THIRUVANNAMALAI </v>
      </c>
      <c r="J435" s="63">
        <v>293023.37999999995</v>
      </c>
      <c r="L435" s="63">
        <v>26372.05000000001</v>
      </c>
      <c r="M435" s="63">
        <v>26372.05000000001</v>
      </c>
    </row>
    <row r="436" spans="1:13" ht="15" hidden="1">
      <c r="A436" s="4">
        <v>45292</v>
      </c>
      <c r="B436" t="s">
        <v>947</v>
      </c>
      <c r="C436" s="7" t="s">
        <v>293</v>
      </c>
      <c r="D436" t="str">
        <f>VLOOKUP(C436,'PIVOT SOLAR GSTR-1'!$A$5:$A$48,1,)</f>
        <v>TRICHY/METRO</v>
      </c>
      <c r="J436" s="63">
        <v>1341023.1400000011</v>
      </c>
      <c r="L436" s="63">
        <v>120691.95000000008</v>
      </c>
      <c r="M436" s="63">
        <v>120691.95000000008</v>
      </c>
    </row>
    <row r="437" spans="1:13" ht="15" hidden="1">
      <c r="A437" s="4">
        <v>45292</v>
      </c>
      <c r="B437" t="s">
        <v>947</v>
      </c>
      <c r="C437" t="s">
        <v>200</v>
      </c>
      <c r="D437" t="str">
        <f>VLOOKUP(C437,'PIVOT SOLAR GSTR-1'!$A$5:$A$48,1,)</f>
        <v>TUTICORIN</v>
      </c>
      <c r="J437" s="63">
        <v>468963.5900000002</v>
      </c>
      <c r="L437" s="63">
        <v>42206.819999999978</v>
      </c>
      <c r="M437" s="63">
        <v>42206.819999999978</v>
      </c>
    </row>
    <row r="438" spans="1:13" ht="15" hidden="1">
      <c r="A438" s="4">
        <v>45292</v>
      </c>
      <c r="B438" t="s">
        <v>947</v>
      </c>
      <c r="C438" t="s">
        <v>9</v>
      </c>
      <c r="D438" t="str">
        <f>VLOOKUP(C438,'PIVOT SOLAR GSTR-1'!$A$5:$A$48,1,)</f>
        <v>UDUMALPET</v>
      </c>
      <c r="J438" s="63">
        <v>414497.43000000017</v>
      </c>
      <c r="L438" s="63">
        <v>37304.730000000003</v>
      </c>
      <c r="M438" s="63">
        <v>37304.730000000003</v>
      </c>
    </row>
    <row r="439" spans="1:13" ht="15" hidden="1">
      <c r="A439" s="4">
        <v>45292</v>
      </c>
      <c r="B439" t="s">
        <v>947</v>
      </c>
      <c r="C439" t="s">
        <v>205</v>
      </c>
      <c r="D439" t="str">
        <f>VLOOKUP(C439,'PIVOT SOLAR GSTR-1'!$A$5:$A$48,1,)</f>
        <v>VELLORE</v>
      </c>
      <c r="J439" s="63">
        <v>463064.12999999995</v>
      </c>
      <c r="L439" s="63">
        <v>41675.710000000014</v>
      </c>
      <c r="M439" s="63">
        <v>41675.710000000014</v>
      </c>
    </row>
    <row r="440" spans="1:13" ht="15" hidden="1">
      <c r="A440" s="4">
        <v>45292</v>
      </c>
      <c r="B440" t="s">
        <v>947</v>
      </c>
      <c r="C440" s="7" t="s">
        <v>299</v>
      </c>
      <c r="D440" t="str">
        <f>VLOOKUP(C440,'PIVOT SOLAR GSTR-1'!$A$5:$A$48,1,)</f>
        <v>VILLUPURAM</v>
      </c>
      <c r="J440" s="63">
        <v>261615.41000000009</v>
      </c>
      <c r="L440" s="63">
        <v>23545.38</v>
      </c>
      <c r="M440" s="63">
        <v>23545.38</v>
      </c>
    </row>
    <row r="441" spans="1:13" ht="15" hidden="1">
      <c r="A441" s="4">
        <v>45292</v>
      </c>
      <c r="B441" t="s">
        <v>947</v>
      </c>
      <c r="C441" t="s">
        <v>199</v>
      </c>
      <c r="D441" t="str">
        <f>VLOOKUP(C441,'PIVOT SOLAR GSTR-1'!$A$5:$A$48,1,)</f>
        <v>VIRUDUNAGAR</v>
      </c>
      <c r="J441" s="63">
        <v>628744.20999999973</v>
      </c>
      <c r="L441" s="63">
        <v>56587.01</v>
      </c>
      <c r="M441" s="63">
        <v>56587.01</v>
      </c>
    </row>
    <row r="442" spans="1:13" ht="15" hidden="1">
      <c r="A442" s="4">
        <v>45323</v>
      </c>
      <c r="B442" t="s">
        <v>947</v>
      </c>
      <c r="C442" s="7" t="s">
        <v>242</v>
      </c>
      <c r="D442" t="str">
        <f>VLOOKUP(C442,'PIVOT SOLAR GSTR-1'!$A$5:$A$48,1,)</f>
        <v>COIMBATORE/METRO</v>
      </c>
      <c r="J442" s="63">
        <v>1781028.6699999983</v>
      </c>
      <c r="L442" s="63">
        <v>160292.58999999991</v>
      </c>
      <c r="M442" s="63">
        <v>160292.58999999991</v>
      </c>
    </row>
    <row r="443" spans="1:13" ht="15" hidden="1">
      <c r="A443" s="4">
        <v>45323</v>
      </c>
      <c r="B443" t="s">
        <v>947</v>
      </c>
      <c r="C443" s="7" t="s">
        <v>240</v>
      </c>
      <c r="D443" t="str">
        <f>VLOOKUP(C443,'PIVOT SOLAR GSTR-1'!$A$5:$A$48,1,)</f>
        <v>COIMBATORE NORTH</v>
      </c>
      <c r="J443" s="63">
        <v>987074.6999999996</v>
      </c>
      <c r="L443" s="63">
        <v>88836.659999999887</v>
      </c>
      <c r="M443" s="63">
        <v>88836.659999999887</v>
      </c>
    </row>
    <row r="444" spans="1:13" ht="15" hidden="1">
      <c r="A444" s="4">
        <v>45323</v>
      </c>
      <c r="B444" t="s">
        <v>947</v>
      </c>
      <c r="C444" s="7" t="s">
        <v>241</v>
      </c>
      <c r="D444" t="str">
        <f>VLOOKUP(C444,'PIVOT SOLAR GSTR-1'!$A$5:$A$48,1,)</f>
        <v>COIMBATORE/SOUTH</v>
      </c>
      <c r="J444" s="63">
        <v>766274.95999999961</v>
      </c>
      <c r="L444" s="63">
        <v>68964.690000000017</v>
      </c>
      <c r="M444" s="63">
        <v>68964.690000000017</v>
      </c>
    </row>
    <row r="445" spans="1:13" ht="15" hidden="1">
      <c r="A445" s="4">
        <v>45323</v>
      </c>
      <c r="B445" t="s">
        <v>947</v>
      </c>
      <c r="C445" s="7" t="s">
        <v>239</v>
      </c>
      <c r="D445" t="str">
        <f>VLOOKUP(C445,'PIVOT SOLAR GSTR-1'!$A$4:$A$48,1,)</f>
        <v>CHENGALPET</v>
      </c>
      <c r="J445" s="63">
        <v>842869.31999999925</v>
      </c>
      <c r="L445" s="63">
        <v>75858.379999999917</v>
      </c>
      <c r="M445" s="63">
        <v>75858.379999999917</v>
      </c>
    </row>
    <row r="446" spans="1:13" ht="15" hidden="1">
      <c r="A446" s="4">
        <v>45323</v>
      </c>
      <c r="B446" t="s">
        <v>947</v>
      </c>
      <c r="C446" s="7" t="s">
        <v>232</v>
      </c>
      <c r="D446" t="str">
        <f>VLOOKUP(C446,'PIVOT SOLAR GSTR-1'!$A$5:$A$48,1,)</f>
        <v>CHENNAI/CENTRAL</v>
      </c>
      <c r="J446" s="63">
        <v>1385610.7399999981</v>
      </c>
      <c r="L446" s="63">
        <v>124705.00999999995</v>
      </c>
      <c r="M446" s="63">
        <v>124705.00999999995</v>
      </c>
    </row>
    <row r="447" spans="1:13" ht="15" hidden="1">
      <c r="A447" s="4">
        <v>45323</v>
      </c>
      <c r="B447" t="s">
        <v>947</v>
      </c>
      <c r="C447" s="7" t="s">
        <v>254</v>
      </c>
      <c r="D447" t="str">
        <f>VLOOKUP(C447,'PIVOT SOLAR GSTR-1'!$A$5:$A$48,1,)</f>
        <v xml:space="preserve">CHENNAI/NORTH </v>
      </c>
      <c r="J447" s="63">
        <v>724232.54999999877</v>
      </c>
      <c r="L447" s="63">
        <v>65181.080000000038</v>
      </c>
      <c r="M447" s="63">
        <v>65181.080000000038</v>
      </c>
    </row>
    <row r="448" spans="1:13" ht="15" hidden="1">
      <c r="A448" s="4">
        <v>45323</v>
      </c>
      <c r="B448" t="s">
        <v>947</v>
      </c>
      <c r="C448" s="7" t="s">
        <v>236</v>
      </c>
      <c r="D448" t="str">
        <f>VLOOKUP(C448,'PIVOT SOLAR GSTR-1'!$A$5:$A$48,1,)</f>
        <v>CHENNAI/SOUTH-I</v>
      </c>
      <c r="J448" s="63">
        <v>1155014.3999999976</v>
      </c>
      <c r="L448" s="63">
        <v>103951.41999999991</v>
      </c>
      <c r="M448" s="63">
        <v>103951.41999999991</v>
      </c>
    </row>
    <row r="449" spans="1:13" ht="15" hidden="1">
      <c r="A449" s="4">
        <v>45323</v>
      </c>
      <c r="B449" t="s">
        <v>947</v>
      </c>
      <c r="C449" s="7" t="s">
        <v>237</v>
      </c>
      <c r="D449" t="str">
        <f>VLOOKUP(C449,'PIVOT SOLAR GSTR-1'!$A$5:$A$48,1,)</f>
        <v>CHENNAI/SOUTH II</v>
      </c>
      <c r="J449" s="63">
        <v>1656516.7599999995</v>
      </c>
      <c r="L449" s="63">
        <v>149086.55999999997</v>
      </c>
      <c r="M449" s="63">
        <v>149086.55999999997</v>
      </c>
    </row>
    <row r="450" spans="1:13" ht="15" hidden="1">
      <c r="A450" s="4">
        <v>45323</v>
      </c>
      <c r="B450" t="s">
        <v>947</v>
      </c>
      <c r="C450" s="7" t="s">
        <v>238</v>
      </c>
      <c r="D450" t="str">
        <f>VLOOKUP(C450,'PIVOT SOLAR GSTR-1'!$A$5:$A$48,1,)</f>
        <v>CHENNAI/WEST</v>
      </c>
      <c r="J450" s="63">
        <v>1326832.6500000006</v>
      </c>
      <c r="L450" s="63">
        <v>119414.9899999999</v>
      </c>
      <c r="M450" s="63">
        <v>119414.9899999999</v>
      </c>
    </row>
    <row r="451" spans="1:13" ht="15" hidden="1">
      <c r="A451" s="4">
        <v>45323</v>
      </c>
      <c r="B451" t="s">
        <v>947</v>
      </c>
      <c r="C451" t="s">
        <v>212</v>
      </c>
      <c r="D451" t="str">
        <f>VLOOKUP(C451,'PIVOT SOLAR GSTR-1'!$A$5:$A$48,1,)</f>
        <v>CUDDALORE</v>
      </c>
      <c r="J451" s="63">
        <v>350453.29999999987</v>
      </c>
      <c r="L451" s="63">
        <v>31540.759999999995</v>
      </c>
      <c r="M451" s="63">
        <v>31540.759999999995</v>
      </c>
    </row>
    <row r="452" spans="1:13" ht="15" hidden="1">
      <c r="A452" s="4">
        <v>45323</v>
      </c>
      <c r="B452" t="s">
        <v>947</v>
      </c>
      <c r="C452" t="s">
        <v>208</v>
      </c>
      <c r="D452" t="str">
        <f>VLOOKUP(C452,'PIVOT SOLAR GSTR-1'!$A$5:$A$48,1,)</f>
        <v>DHARMAPURI</v>
      </c>
      <c r="J452" s="63">
        <v>262210.64</v>
      </c>
      <c r="L452" s="63">
        <v>23598.999999999996</v>
      </c>
      <c r="M452" s="63">
        <v>23598.999999999996</v>
      </c>
    </row>
    <row r="453" spans="1:13" ht="15" hidden="1">
      <c r="A453" s="4">
        <v>45323</v>
      </c>
      <c r="B453" t="s">
        <v>947</v>
      </c>
      <c r="C453" t="s">
        <v>195</v>
      </c>
      <c r="D453" t="str">
        <f>VLOOKUP(C453,'PIVOT SOLAR GSTR-1'!$A$5:$A$48,1,)</f>
        <v>DINDIGUL</v>
      </c>
      <c r="J453" s="63">
        <v>472505.2799999998</v>
      </c>
      <c r="L453" s="63">
        <v>42525.49</v>
      </c>
      <c r="M453" s="63">
        <v>42525.49</v>
      </c>
    </row>
    <row r="454" spans="1:13" ht="15" hidden="1">
      <c r="A454" s="4">
        <v>45323</v>
      </c>
      <c r="B454" t="s">
        <v>947</v>
      </c>
      <c r="C454" t="s">
        <v>55</v>
      </c>
      <c r="D454" t="str">
        <f>VLOOKUP(C454,'PIVOT SOLAR GSTR-1'!$A$5:$A$48,1,)</f>
        <v>ERODE</v>
      </c>
      <c r="J454" s="63">
        <v>1387293.0599999982</v>
      </c>
      <c r="L454" s="63">
        <v>124856.34000000023</v>
      </c>
      <c r="M454" s="63">
        <v>124856.34000000023</v>
      </c>
    </row>
    <row r="455" spans="1:13" ht="15" hidden="1">
      <c r="A455" s="4">
        <v>45323</v>
      </c>
      <c r="B455" t="s">
        <v>947</v>
      </c>
      <c r="C455" t="s">
        <v>65</v>
      </c>
      <c r="D455" t="str">
        <f>VLOOKUP(C455,'PIVOT SOLAR GSTR-1'!$A$5:$A$48,1,)</f>
        <v>GOBI</v>
      </c>
      <c r="J455" s="63">
        <v>320131.79999999993</v>
      </c>
      <c r="L455" s="63">
        <v>28811.879999999983</v>
      </c>
      <c r="M455" s="63">
        <v>28811.879999999983</v>
      </c>
    </row>
    <row r="456" spans="1:13" ht="15" hidden="1">
      <c r="A456" s="4">
        <v>45323</v>
      </c>
      <c r="B456" t="s">
        <v>947</v>
      </c>
      <c r="C456" t="s">
        <v>211</v>
      </c>
      <c r="D456" t="str">
        <f>VLOOKUP(C456,'PIVOT SOLAR GSTR-1'!$A$5:$A$48,1,)</f>
        <v>KALLAKURICHI</v>
      </c>
      <c r="J456" s="63">
        <v>200513.49999999994</v>
      </c>
      <c r="L456" s="63">
        <v>18046.139999999992</v>
      </c>
      <c r="M456" s="63">
        <v>18046.139999999992</v>
      </c>
    </row>
    <row r="457" spans="1:13" ht="15" hidden="1">
      <c r="A457" s="4">
        <v>45323</v>
      </c>
      <c r="B457" t="s">
        <v>947</v>
      </c>
      <c r="C457" t="s">
        <v>160</v>
      </c>
      <c r="D457" t="str">
        <f>VLOOKUP(C457,'PIVOT SOLAR GSTR-1'!$A$5:$A$48,1,)</f>
        <v>KANCHEEPURAM</v>
      </c>
      <c r="J457" s="63">
        <v>268718.1700000001</v>
      </c>
      <c r="L457" s="63">
        <v>24184.589999999997</v>
      </c>
      <c r="M457" s="63">
        <v>24184.589999999997</v>
      </c>
    </row>
    <row r="458" spans="1:13" ht="15" hidden="1">
      <c r="A458" s="4">
        <v>45323</v>
      </c>
      <c r="B458" t="s">
        <v>947</v>
      </c>
      <c r="C458" t="s">
        <v>123</v>
      </c>
      <c r="D458" t="str">
        <f>VLOOKUP(C458,'PIVOT SOLAR GSTR-1'!$A$5:$A$48,1,)</f>
        <v>KANYAKUMARI</v>
      </c>
      <c r="J458" s="63">
        <v>359495.67999999999</v>
      </c>
      <c r="L458" s="63">
        <v>32354.66</v>
      </c>
      <c r="M458" s="63">
        <v>32354.66</v>
      </c>
    </row>
    <row r="459" spans="1:13" ht="15" hidden="1">
      <c r="A459" s="4">
        <v>45323</v>
      </c>
      <c r="B459" t="s">
        <v>947</v>
      </c>
      <c r="C459" t="s">
        <v>131</v>
      </c>
      <c r="D459" t="str">
        <f>VLOOKUP(C459,'PIVOT SOLAR GSTR-1'!$A$5:$A$48,1,)</f>
        <v>KARUR</v>
      </c>
      <c r="J459" s="63">
        <v>1352653.6699999988</v>
      </c>
      <c r="L459" s="63">
        <v>121738.95999999992</v>
      </c>
      <c r="M459" s="63">
        <v>121738.95999999992</v>
      </c>
    </row>
    <row r="460" spans="1:13" ht="15" hidden="1">
      <c r="A460" s="4">
        <v>45323</v>
      </c>
      <c r="B460" t="s">
        <v>947</v>
      </c>
      <c r="C460" t="s">
        <v>209</v>
      </c>
      <c r="D460" t="str">
        <f>VLOOKUP(C460,'PIVOT SOLAR GSTR-1'!$A$5:$A$48,1,)</f>
        <v>KRISHNAGIRI</v>
      </c>
      <c r="J460" s="63">
        <v>378400.98999999976</v>
      </c>
      <c r="L460" s="63">
        <v>34056.090000000004</v>
      </c>
      <c r="M460" s="63">
        <v>34056.090000000004</v>
      </c>
    </row>
    <row r="461" spans="1:13" ht="15" hidden="1">
      <c r="A461" s="4">
        <v>45323</v>
      </c>
      <c r="B461" t="s">
        <v>947</v>
      </c>
      <c r="C461" t="s">
        <v>196</v>
      </c>
      <c r="D461" t="str">
        <f>VLOOKUP(C461,'PIVOT SOLAR GSTR-1'!$A$5:$A$48,1,)</f>
        <v>MADURAI</v>
      </c>
      <c r="J461" s="63">
        <v>461563.6999999999</v>
      </c>
      <c r="L461" s="63">
        <v>41540.740000000013</v>
      </c>
      <c r="M461" s="63">
        <v>41540.740000000013</v>
      </c>
    </row>
    <row r="462" spans="1:13" ht="15" hidden="1">
      <c r="A462" s="4">
        <v>45323</v>
      </c>
      <c r="B462" t="s">
        <v>947</v>
      </c>
      <c r="C462" s="7" t="s">
        <v>246</v>
      </c>
      <c r="D462" t="str">
        <f>VLOOKUP(C462,'PIVOT SOLAR GSTR-1'!$A$5:$A$48,1,)</f>
        <v>MADURAI/METRO</v>
      </c>
      <c r="J462" s="63">
        <v>649056.79999999923</v>
      </c>
      <c r="L462" s="63">
        <v>58415.190000000039</v>
      </c>
      <c r="M462" s="63">
        <v>58415.190000000039</v>
      </c>
    </row>
    <row r="463" spans="1:13" ht="15" hidden="1">
      <c r="A463" s="4">
        <v>45323</v>
      </c>
      <c r="B463" t="s">
        <v>947</v>
      </c>
      <c r="C463" s="7" t="s">
        <v>271</v>
      </c>
      <c r="D463" t="str">
        <f>VLOOKUP(C463,'PIVOT SOLAR GSTR-1'!$A$5:$A$48,1,)</f>
        <v xml:space="preserve">METTUR </v>
      </c>
      <c r="J463" s="63">
        <v>274512.2099999999</v>
      </c>
      <c r="L463" s="63">
        <v>24706.040000000008</v>
      </c>
      <c r="M463" s="63">
        <v>24706.040000000008</v>
      </c>
    </row>
    <row r="464" spans="1:13" ht="15" hidden="1">
      <c r="A464" s="4">
        <v>45323</v>
      </c>
      <c r="B464" t="s">
        <v>947</v>
      </c>
      <c r="C464" t="s">
        <v>273</v>
      </c>
      <c r="D464" t="str">
        <f>VLOOKUP(C464,'PIVOT SOLAR GSTR-1'!$A$5:$A$48,1,)</f>
        <v>NAGAI</v>
      </c>
      <c r="J464" s="63">
        <v>278390.36</v>
      </c>
      <c r="L464" s="63">
        <v>25055.079999999998</v>
      </c>
      <c r="M464" s="63">
        <v>25055.079999999998</v>
      </c>
    </row>
    <row r="465" spans="1:13" ht="15" hidden="1">
      <c r="A465" s="4">
        <v>45323</v>
      </c>
      <c r="B465" t="s">
        <v>947</v>
      </c>
      <c r="C465" s="7" t="s">
        <v>245</v>
      </c>
      <c r="D465" t="str">
        <f>VLOOKUP(C465,'PIVOT SOLAR GSTR-1'!$A$5:$A$48,1,)</f>
        <v xml:space="preserve">NAMAKKAL </v>
      </c>
      <c r="J465" s="63">
        <v>949181.61999999848</v>
      </c>
      <c r="L465" s="63">
        <v>85426.299999999974</v>
      </c>
      <c r="M465" s="63">
        <v>85426.299999999974</v>
      </c>
    </row>
    <row r="466" spans="1:13" ht="15" hidden="1">
      <c r="A466" s="4">
        <v>45323</v>
      </c>
      <c r="B466" t="s">
        <v>947</v>
      </c>
      <c r="C466" t="s">
        <v>193</v>
      </c>
      <c r="D466" t="str">
        <f>VLOOKUP(C466,'PIVOT SOLAR GSTR-1'!$A$5:$A$48,1,)</f>
        <v>NILGIRIS</v>
      </c>
      <c r="J466" s="63">
        <v>121540.52999999998</v>
      </c>
      <c r="L466" s="63">
        <v>10938.619999999999</v>
      </c>
      <c r="M466" s="63">
        <v>10938.619999999999</v>
      </c>
    </row>
    <row r="467" spans="1:13" ht="15" hidden="1">
      <c r="A467" s="4">
        <v>45323</v>
      </c>
      <c r="B467" t="s">
        <v>947</v>
      </c>
      <c r="C467" t="s">
        <v>32</v>
      </c>
      <c r="D467" t="str">
        <f>VLOOKUP(C467,'PIVOT SOLAR GSTR-1'!$A$5:$A$48,1,)</f>
        <v>PALLADAM</v>
      </c>
      <c r="J467" s="63">
        <v>1345935.6800000004</v>
      </c>
      <c r="L467" s="63">
        <v>121134.16999999995</v>
      </c>
      <c r="M467" s="63">
        <v>121134.16999999995</v>
      </c>
    </row>
    <row r="468" spans="1:13" ht="15" hidden="1">
      <c r="A468" s="4">
        <v>45323</v>
      </c>
      <c r="B468" t="s">
        <v>947</v>
      </c>
      <c r="C468" t="s">
        <v>201</v>
      </c>
      <c r="D468" t="str">
        <f>VLOOKUP(C468,'PIVOT SOLAR GSTR-1'!$A$5:$A$48,1,)</f>
        <v>PERAMBALUR</v>
      </c>
      <c r="J468" s="63">
        <v>256295.19999999995</v>
      </c>
      <c r="L468" s="63">
        <v>23066.59</v>
      </c>
      <c r="M468" s="63">
        <v>23066.59</v>
      </c>
    </row>
    <row r="469" spans="1:13" ht="15" hidden="1">
      <c r="A469" s="4">
        <v>45323</v>
      </c>
      <c r="B469" t="s">
        <v>947</v>
      </c>
      <c r="C469" s="7" t="s">
        <v>281</v>
      </c>
      <c r="D469" t="str">
        <f>VLOOKUP(C469,'PIVOT SOLAR GSTR-1'!$A$5:$A$48,1,)</f>
        <v>PUDUKOTTAI</v>
      </c>
      <c r="J469" s="63">
        <v>222615.97</v>
      </c>
      <c r="L469" s="63">
        <v>20035.470000000008</v>
      </c>
      <c r="M469" s="63">
        <v>20035.470000000008</v>
      </c>
    </row>
    <row r="470" spans="1:13" ht="15" hidden="1">
      <c r="A470" s="4">
        <v>45323</v>
      </c>
      <c r="B470" t="s">
        <v>947</v>
      </c>
      <c r="C470" t="s">
        <v>198</v>
      </c>
      <c r="D470" t="str">
        <f>VLOOKUP(C470,'PIVOT SOLAR GSTR-1'!$A$5:$A$48,1,)</f>
        <v>RAMNAD</v>
      </c>
      <c r="J470" s="63">
        <v>171029.98000000004</v>
      </c>
      <c r="L470" s="63">
        <v>15392.7</v>
      </c>
      <c r="M470" s="63">
        <v>15392.7</v>
      </c>
    </row>
    <row r="471" spans="1:13" ht="15" hidden="1">
      <c r="A471" s="4">
        <v>45323</v>
      </c>
      <c r="B471" t="s">
        <v>947</v>
      </c>
      <c r="C471" s="7" t="s">
        <v>244</v>
      </c>
      <c r="D471" t="str">
        <f>VLOOKUP(C471,'PIVOT SOLAR GSTR-1'!$A$5:$A$48,1,)</f>
        <v xml:space="preserve">SALEM </v>
      </c>
      <c r="J471" s="63">
        <v>1256425.6199999982</v>
      </c>
      <c r="L471" s="63">
        <v>113078.30999999998</v>
      </c>
      <c r="M471" s="63">
        <v>113078.30999999998</v>
      </c>
    </row>
    <row r="472" spans="1:13" ht="15" hidden="1">
      <c r="A472" s="4">
        <v>45323</v>
      </c>
      <c r="B472" t="s">
        <v>947</v>
      </c>
      <c r="C472" t="s">
        <v>197</v>
      </c>
      <c r="D472" t="str">
        <f>VLOOKUP(C472,'PIVOT SOLAR GSTR-1'!$A$5:$A$48,1,)</f>
        <v>SIVAGANGAI</v>
      </c>
      <c r="J472" s="63">
        <v>181450.55999999997</v>
      </c>
      <c r="L472" s="63">
        <v>16330.519999999999</v>
      </c>
      <c r="M472" s="63">
        <v>16330.519999999999</v>
      </c>
    </row>
    <row r="473" spans="1:13" ht="15" hidden="1">
      <c r="A473" s="4">
        <v>45323</v>
      </c>
      <c r="B473" t="s">
        <v>947</v>
      </c>
      <c r="C473" t="s">
        <v>202</v>
      </c>
      <c r="D473" t="str">
        <f>VLOOKUP(C473,'PIVOT SOLAR GSTR-1'!$A$5:$A$48,1,)</f>
        <v>THANJAVUR</v>
      </c>
      <c r="J473" s="63">
        <v>544128.73999999953</v>
      </c>
      <c r="L473" s="63">
        <v>48971.570000000022</v>
      </c>
      <c r="M473" s="63">
        <v>48971.570000000022</v>
      </c>
    </row>
    <row r="474" spans="1:13" ht="15" hidden="1">
      <c r="A474" s="4">
        <v>45323</v>
      </c>
      <c r="B474" t="s">
        <v>947</v>
      </c>
      <c r="C474" t="s">
        <v>115</v>
      </c>
      <c r="D474" t="str">
        <f>VLOOKUP(C474,'PIVOT SOLAR GSTR-1'!$A$5:$A$48,1,)</f>
        <v>THENI</v>
      </c>
      <c r="J474" s="63">
        <v>303938.26000000007</v>
      </c>
      <c r="L474" s="63">
        <v>27354.469999999998</v>
      </c>
      <c r="M474" s="63">
        <v>27354.469999999998</v>
      </c>
    </row>
    <row r="475" spans="1:13" ht="15" hidden="1">
      <c r="A475" s="4">
        <v>45323</v>
      </c>
      <c r="B475" t="s">
        <v>947</v>
      </c>
      <c r="C475" t="s">
        <v>156</v>
      </c>
      <c r="D475" t="str">
        <f>VLOOKUP(C475,'PIVOT SOLAR GSTR-1'!$A$5:$A$48,1,)</f>
        <v>THIRUVARUR</v>
      </c>
      <c r="J475" s="63">
        <v>119657.16000000003</v>
      </c>
      <c r="L475" s="63">
        <v>10769.069999999996</v>
      </c>
      <c r="M475" s="63">
        <v>10769.069999999996</v>
      </c>
    </row>
    <row r="476" spans="1:13" ht="15" hidden="1">
      <c r="A476" s="4">
        <v>45323</v>
      </c>
      <c r="B476" t="s">
        <v>947</v>
      </c>
      <c r="C476" t="s">
        <v>119</v>
      </c>
      <c r="D476" t="str">
        <f>VLOOKUP(C476,'PIVOT SOLAR GSTR-1'!$A$5:$A$48,1,)</f>
        <v>TIRUNELVELI</v>
      </c>
      <c r="J476" s="63">
        <v>794809.45999999961</v>
      </c>
      <c r="L476" s="63">
        <v>71532.890000000029</v>
      </c>
      <c r="M476" s="63">
        <v>71532.890000000029</v>
      </c>
    </row>
    <row r="477" spans="1:13" ht="15" hidden="1">
      <c r="A477" s="4">
        <v>45323</v>
      </c>
      <c r="B477" t="s">
        <v>947</v>
      </c>
      <c r="C477" t="s">
        <v>207</v>
      </c>
      <c r="D477" t="str">
        <f>VLOOKUP(C477,'PIVOT SOLAR GSTR-1'!$A$5:$A$48,1,)</f>
        <v>TIRUPATTUR</v>
      </c>
      <c r="J477" s="63">
        <v>210232.94</v>
      </c>
      <c r="L477" s="63">
        <v>18920.95</v>
      </c>
      <c r="M477" s="63">
        <v>18920.95</v>
      </c>
    </row>
    <row r="478" spans="1:13" ht="15" hidden="1">
      <c r="A478" s="4">
        <v>45323</v>
      </c>
      <c r="B478" t="s">
        <v>947</v>
      </c>
      <c r="C478" s="7" t="s">
        <v>243</v>
      </c>
      <c r="D478" t="str">
        <f>VLOOKUP(C478,'PIVOT SOLAR GSTR-1'!$A$5:$A$48,1,)</f>
        <v xml:space="preserve">TIRUPPUR  </v>
      </c>
      <c r="J478" s="63">
        <v>2813586.399999999</v>
      </c>
      <c r="L478" s="63">
        <v>253222.9</v>
      </c>
      <c r="M478" s="63">
        <v>253222.9</v>
      </c>
    </row>
    <row r="479" spans="1:13" ht="15" hidden="1">
      <c r="A479" s="4">
        <v>45323</v>
      </c>
      <c r="B479" t="s">
        <v>947</v>
      </c>
      <c r="C479" s="7" t="s">
        <v>247</v>
      </c>
      <c r="D479" t="str">
        <f>VLOOKUP(C479,'PIVOT SOLAR GSTR-1'!$A$5:$A$48,1,)</f>
        <v xml:space="preserve">THIRUVANNAMALAI </v>
      </c>
      <c r="J479" s="63">
        <v>244059.3299999999</v>
      </c>
      <c r="L479" s="63">
        <v>21965.309999999994</v>
      </c>
      <c r="M479" s="63">
        <v>21965.309999999994</v>
      </c>
    </row>
    <row r="480" spans="1:13" ht="15" hidden="1">
      <c r="A480" s="4">
        <v>45323</v>
      </c>
      <c r="B480" t="s">
        <v>947</v>
      </c>
      <c r="C480" s="7" t="s">
        <v>293</v>
      </c>
      <c r="D480" t="str">
        <f>VLOOKUP(C480,'PIVOT SOLAR GSTR-1'!$A$5:$A$48,1,)</f>
        <v>TRICHY/METRO</v>
      </c>
      <c r="J480" s="63">
        <v>1417488.7200000002</v>
      </c>
      <c r="L480" s="63">
        <v>127573.82999999999</v>
      </c>
      <c r="M480" s="63">
        <v>127573.82999999999</v>
      </c>
    </row>
    <row r="481" spans="1:13" ht="15" hidden="1">
      <c r="A481" s="4">
        <v>45323</v>
      </c>
      <c r="B481" t="s">
        <v>947</v>
      </c>
      <c r="C481" t="s">
        <v>200</v>
      </c>
      <c r="D481" t="str">
        <f>VLOOKUP(C481,'PIVOT SOLAR GSTR-1'!$A$5:$A$48,1,)</f>
        <v>TUTICORIN</v>
      </c>
      <c r="J481" s="63">
        <v>737261.26999999967</v>
      </c>
      <c r="L481" s="63">
        <v>66353.440000000017</v>
      </c>
      <c r="M481" s="63">
        <v>66353.440000000017</v>
      </c>
    </row>
    <row r="482" spans="1:13" ht="15" hidden="1">
      <c r="A482" s="4">
        <v>45323</v>
      </c>
      <c r="B482" t="s">
        <v>947</v>
      </c>
      <c r="C482" t="s">
        <v>9</v>
      </c>
      <c r="D482" t="str">
        <f>VLOOKUP(C482,'PIVOT SOLAR GSTR-1'!$A$5:$A$48,1,)</f>
        <v>UDUMALPET</v>
      </c>
      <c r="J482" s="63">
        <v>509817.12000000005</v>
      </c>
      <c r="L482" s="63">
        <v>45883.48</v>
      </c>
      <c r="M482" s="63">
        <v>45883.48</v>
      </c>
    </row>
    <row r="483" spans="1:13" ht="15" hidden="1">
      <c r="A483" s="4">
        <v>45323</v>
      </c>
      <c r="B483" t="s">
        <v>947</v>
      </c>
      <c r="C483" t="s">
        <v>205</v>
      </c>
      <c r="D483" t="str">
        <f>VLOOKUP(C483,'PIVOT SOLAR GSTR-1'!$A$5:$A$48,1,)</f>
        <v>VELLORE</v>
      </c>
      <c r="J483" s="63">
        <v>442086.11</v>
      </c>
      <c r="L483" s="63">
        <v>39787.72</v>
      </c>
      <c r="M483" s="63">
        <v>39787.72</v>
      </c>
    </row>
    <row r="484" spans="1:13" ht="15" hidden="1">
      <c r="A484" s="4">
        <v>45323</v>
      </c>
      <c r="B484" t="s">
        <v>947</v>
      </c>
      <c r="C484" s="7" t="s">
        <v>299</v>
      </c>
      <c r="D484" t="str">
        <f>VLOOKUP(C484,'PIVOT SOLAR GSTR-1'!$A$5:$A$48,1,)</f>
        <v>VILLUPURAM</v>
      </c>
      <c r="J484" s="63">
        <v>236831.95</v>
      </c>
      <c r="L484" s="63">
        <v>21314.900000000005</v>
      </c>
      <c r="M484" s="63">
        <v>21314.900000000005</v>
      </c>
    </row>
    <row r="485" spans="1:13" ht="15" hidden="1">
      <c r="A485" s="4">
        <v>45323</v>
      </c>
      <c r="B485" t="s">
        <v>947</v>
      </c>
      <c r="C485" t="s">
        <v>199</v>
      </c>
      <c r="D485" t="str">
        <f>VLOOKUP(C485,'PIVOT SOLAR GSTR-1'!$A$5:$A$48,1,)</f>
        <v>VIRUDUNAGAR</v>
      </c>
      <c r="J485" s="63">
        <v>753245.01999999944</v>
      </c>
      <c r="L485" s="63">
        <v>67792.019999999931</v>
      </c>
      <c r="M485" s="63">
        <v>67792.019999999931</v>
      </c>
    </row>
    <row r="486" spans="1:13" ht="15" hidden="1">
      <c r="A486" s="4">
        <v>45352</v>
      </c>
      <c r="B486" t="s">
        <v>947</v>
      </c>
      <c r="C486" s="7" t="s">
        <v>242</v>
      </c>
      <c r="D486" t="str">
        <f>VLOOKUP(C486,'PIVOT SOLAR GSTR-1'!$A$5:$A$48,1,)</f>
        <v>COIMBATORE/METRO</v>
      </c>
      <c r="J486" s="63">
        <v>1261656.3899999994</v>
      </c>
      <c r="L486" s="63">
        <v>113548.99999999996</v>
      </c>
      <c r="M486" s="63">
        <v>113548.99999999996</v>
      </c>
    </row>
    <row r="487" spans="1:13" ht="15" hidden="1">
      <c r="A487" s="4">
        <v>45352</v>
      </c>
      <c r="B487" t="s">
        <v>947</v>
      </c>
      <c r="C487" s="7" t="s">
        <v>240</v>
      </c>
      <c r="D487" t="str">
        <f>VLOOKUP(C487,'PIVOT SOLAR GSTR-1'!$A$5:$A$48,1,)</f>
        <v>COIMBATORE NORTH</v>
      </c>
      <c r="J487" s="63">
        <v>647554.21999999962</v>
      </c>
      <c r="L487" s="63">
        <v>58279.840000000026</v>
      </c>
      <c r="M487" s="63">
        <v>58279.840000000026</v>
      </c>
    </row>
    <row r="488" spans="1:13" ht="15" hidden="1">
      <c r="A488" s="4">
        <v>45352</v>
      </c>
      <c r="B488" t="s">
        <v>947</v>
      </c>
      <c r="C488" s="7" t="s">
        <v>241</v>
      </c>
      <c r="D488" t="str">
        <f>VLOOKUP(C488,'PIVOT SOLAR GSTR-1'!$A$5:$A$48,1,)</f>
        <v>COIMBATORE/SOUTH</v>
      </c>
      <c r="J488" s="63">
        <v>683320.87999999931</v>
      </c>
      <c r="L488" s="63">
        <v>61498.820000000029</v>
      </c>
      <c r="M488" s="63">
        <v>61498.820000000029</v>
      </c>
    </row>
    <row r="489" spans="1:13" ht="15" hidden="1">
      <c r="A489" s="4">
        <v>45352</v>
      </c>
      <c r="B489" t="s">
        <v>947</v>
      </c>
      <c r="C489" s="7" t="s">
        <v>239</v>
      </c>
      <c r="D489" t="str">
        <f>VLOOKUP(C489,'PIVOT SOLAR GSTR-1'!$A$4:$A$48,1,)</f>
        <v>CHENGALPET</v>
      </c>
      <c r="J489" s="63">
        <v>378450.05999999994</v>
      </c>
      <c r="L489" s="63">
        <v>34060.530000000013</v>
      </c>
      <c r="M489" s="63">
        <v>34060.530000000013</v>
      </c>
    </row>
    <row r="490" spans="1:13" ht="15" hidden="1">
      <c r="A490" s="4">
        <v>45352</v>
      </c>
      <c r="B490" t="s">
        <v>947</v>
      </c>
      <c r="C490" s="7" t="s">
        <v>232</v>
      </c>
      <c r="D490" t="str">
        <f>VLOOKUP(C490,'PIVOT SOLAR GSTR-1'!$A$5:$A$48,1,)</f>
        <v>CHENNAI/CENTRAL</v>
      </c>
      <c r="J490" s="63">
        <v>984408.32999999856</v>
      </c>
      <c r="L490" s="63">
        <v>88596.77</v>
      </c>
      <c r="M490" s="63">
        <v>88596.77</v>
      </c>
    </row>
    <row r="491" spans="1:13" ht="15" hidden="1">
      <c r="A491" s="4">
        <v>45352</v>
      </c>
      <c r="B491" t="s">
        <v>947</v>
      </c>
      <c r="C491" s="7" t="s">
        <v>254</v>
      </c>
      <c r="D491" t="str">
        <f>VLOOKUP(C491,'PIVOT SOLAR GSTR-1'!$A$5:$A$48,1,)</f>
        <v xml:space="preserve">CHENNAI/NORTH </v>
      </c>
      <c r="J491" s="63">
        <v>566217.31999999995</v>
      </c>
      <c r="L491" s="63">
        <v>50959.55000000001</v>
      </c>
      <c r="M491" s="63">
        <v>50959.55000000001</v>
      </c>
    </row>
    <row r="492" spans="1:13" ht="15" hidden="1">
      <c r="A492" s="4">
        <v>45352</v>
      </c>
      <c r="B492" t="s">
        <v>947</v>
      </c>
      <c r="C492" s="7" t="s">
        <v>236</v>
      </c>
      <c r="D492" t="str">
        <f>VLOOKUP(C492,'PIVOT SOLAR GSTR-1'!$A$5:$A$48,1,)</f>
        <v>CHENNAI/SOUTH-I</v>
      </c>
      <c r="J492" s="63">
        <v>866551.09999999916</v>
      </c>
      <c r="L492" s="63">
        <v>77989.490000000063</v>
      </c>
      <c r="M492" s="63">
        <v>77989.490000000063</v>
      </c>
    </row>
    <row r="493" spans="1:13" ht="15" hidden="1">
      <c r="A493" s="4">
        <v>45352</v>
      </c>
      <c r="B493" t="s">
        <v>947</v>
      </c>
      <c r="C493" s="7" t="s">
        <v>237</v>
      </c>
      <c r="D493" t="str">
        <f>VLOOKUP(C493,'PIVOT SOLAR GSTR-1'!$A$5:$A$48,1,)</f>
        <v>CHENNAI/SOUTH II</v>
      </c>
      <c r="J493" s="63">
        <v>1205779.6199999987</v>
      </c>
      <c r="L493" s="63">
        <v>108520.15000000007</v>
      </c>
      <c r="M493" s="63">
        <v>108520.15000000007</v>
      </c>
    </row>
    <row r="494" spans="1:13" ht="15" hidden="1">
      <c r="A494" s="4">
        <v>45352</v>
      </c>
      <c r="B494" t="s">
        <v>947</v>
      </c>
      <c r="C494" s="7" t="s">
        <v>238</v>
      </c>
      <c r="D494" t="str">
        <f>VLOOKUP(C494,'PIVOT SOLAR GSTR-1'!$A$5:$A$48,1,)</f>
        <v>CHENNAI/WEST</v>
      </c>
      <c r="J494" s="63">
        <v>961862.09999999928</v>
      </c>
      <c r="L494" s="63">
        <v>86567.660000000091</v>
      </c>
      <c r="M494" s="63">
        <v>86567.660000000091</v>
      </c>
    </row>
    <row r="495" spans="1:13" ht="15" hidden="1">
      <c r="A495" s="4">
        <v>45352</v>
      </c>
      <c r="B495" t="s">
        <v>947</v>
      </c>
      <c r="C495" t="s">
        <v>212</v>
      </c>
      <c r="D495" t="str">
        <f>VLOOKUP(C495,'PIVOT SOLAR GSTR-1'!$A$5:$A$48,1,)</f>
        <v>CUDDALORE</v>
      </c>
      <c r="J495" s="63">
        <v>264961.14999999991</v>
      </c>
      <c r="L495" s="63">
        <v>23846.440000000017</v>
      </c>
      <c r="M495" s="63">
        <v>23846.440000000017</v>
      </c>
    </row>
    <row r="496" spans="1:13" ht="15" hidden="1">
      <c r="A496" s="4">
        <v>45352</v>
      </c>
      <c r="B496" t="s">
        <v>947</v>
      </c>
      <c r="C496" t="s">
        <v>208</v>
      </c>
      <c r="D496" t="str">
        <f>VLOOKUP(C496,'PIVOT SOLAR GSTR-1'!$A$5:$A$48,1,)</f>
        <v>DHARMAPURI</v>
      </c>
      <c r="J496" s="63">
        <v>140995.92000000001</v>
      </c>
      <c r="L496" s="63">
        <v>12689.610000000004</v>
      </c>
      <c r="M496" s="63">
        <v>12689.610000000004</v>
      </c>
    </row>
    <row r="497" spans="1:13" ht="15" hidden="1">
      <c r="A497" s="4">
        <v>45352</v>
      </c>
      <c r="B497" t="s">
        <v>947</v>
      </c>
      <c r="C497" t="s">
        <v>195</v>
      </c>
      <c r="D497" t="str">
        <f>VLOOKUP(C497,'PIVOT SOLAR GSTR-1'!$A$5:$A$48,1,)</f>
        <v>DINDIGUL</v>
      </c>
      <c r="J497" s="63">
        <v>392266.44</v>
      </c>
      <c r="L497" s="63">
        <v>35303.97</v>
      </c>
      <c r="M497" s="63">
        <v>35303.97</v>
      </c>
    </row>
    <row r="498" spans="1:13" ht="15" hidden="1">
      <c r="A498" s="4">
        <v>45352</v>
      </c>
      <c r="B498" t="s">
        <v>947</v>
      </c>
      <c r="C498" t="s">
        <v>55</v>
      </c>
      <c r="D498" t="str">
        <f>VLOOKUP(C498,'PIVOT SOLAR GSTR-1'!$A$5:$A$48,1,)</f>
        <v>ERODE</v>
      </c>
      <c r="J498" s="63">
        <v>941090.93999999948</v>
      </c>
      <c r="L498" s="63">
        <v>84698.180000000095</v>
      </c>
      <c r="M498" s="63">
        <v>84698.180000000095</v>
      </c>
    </row>
    <row r="499" spans="1:13" ht="15" hidden="1">
      <c r="A499" s="4">
        <v>45352</v>
      </c>
      <c r="B499" t="s">
        <v>947</v>
      </c>
      <c r="C499" t="s">
        <v>65</v>
      </c>
      <c r="D499" t="str">
        <f>VLOOKUP(C499,'PIVOT SOLAR GSTR-1'!$A$5:$A$48,1,)</f>
        <v>GOBI</v>
      </c>
      <c r="J499" s="63">
        <v>236049.48999999993</v>
      </c>
      <c r="L499" s="63">
        <v>21244.489999999994</v>
      </c>
      <c r="M499" s="63">
        <v>21244.489999999994</v>
      </c>
    </row>
    <row r="500" spans="1:13" ht="15" hidden="1">
      <c r="A500" s="4">
        <v>45352</v>
      </c>
      <c r="B500" t="s">
        <v>947</v>
      </c>
      <c r="C500" t="s">
        <v>211</v>
      </c>
      <c r="D500" t="str">
        <f>VLOOKUP(C500,'PIVOT SOLAR GSTR-1'!$A$5:$A$48,1,)</f>
        <v>KALLAKURICHI</v>
      </c>
      <c r="J500" s="63">
        <v>119684.89000000001</v>
      </c>
      <c r="L500" s="63">
        <v>10771.650000000001</v>
      </c>
      <c r="M500" s="63">
        <v>10771.650000000001</v>
      </c>
    </row>
    <row r="501" spans="1:13" ht="15" hidden="1">
      <c r="A501" s="4">
        <v>45352</v>
      </c>
      <c r="B501" t="s">
        <v>947</v>
      </c>
      <c r="C501" t="s">
        <v>160</v>
      </c>
      <c r="D501" t="str">
        <f>VLOOKUP(C501,'PIVOT SOLAR GSTR-1'!$A$5:$A$48,1,)</f>
        <v>KANCHEEPURAM</v>
      </c>
      <c r="J501" s="63">
        <v>386256.19000000012</v>
      </c>
      <c r="L501" s="63">
        <v>34763.079999999994</v>
      </c>
      <c r="M501" s="63">
        <v>34763.079999999994</v>
      </c>
    </row>
    <row r="502" spans="1:13" ht="15" hidden="1">
      <c r="A502" s="4">
        <v>45352</v>
      </c>
      <c r="B502" t="s">
        <v>947</v>
      </c>
      <c r="C502" t="s">
        <v>123</v>
      </c>
      <c r="D502" t="str">
        <f>VLOOKUP(C502,'PIVOT SOLAR GSTR-1'!$A$5:$A$48,1,)</f>
        <v>KANYAKUMARI</v>
      </c>
      <c r="J502" s="63">
        <v>257981.93000000002</v>
      </c>
      <c r="L502" s="63">
        <v>23218.359999999986</v>
      </c>
      <c r="M502" s="63">
        <v>23218.359999999986</v>
      </c>
    </row>
    <row r="503" spans="1:13" ht="15" hidden="1">
      <c r="A503" s="4">
        <v>45352</v>
      </c>
      <c r="B503" t="s">
        <v>947</v>
      </c>
      <c r="C503" t="s">
        <v>131</v>
      </c>
      <c r="D503" t="str">
        <f>VLOOKUP(C503,'PIVOT SOLAR GSTR-1'!$A$5:$A$48,1,)</f>
        <v>KARUR</v>
      </c>
      <c r="J503" s="63">
        <v>935210.36999999848</v>
      </c>
      <c r="L503" s="63">
        <v>84168.850000000064</v>
      </c>
      <c r="M503" s="63">
        <v>84168.850000000064</v>
      </c>
    </row>
    <row r="504" spans="1:13" ht="15" hidden="1">
      <c r="A504" s="4">
        <v>45352</v>
      </c>
      <c r="B504" t="s">
        <v>947</v>
      </c>
      <c r="C504" t="s">
        <v>209</v>
      </c>
      <c r="D504" t="str">
        <f>VLOOKUP(C504,'PIVOT SOLAR GSTR-1'!$A$5:$A$48,1,)</f>
        <v>KRISHNAGIRI</v>
      </c>
      <c r="J504" s="63">
        <v>248671.20999999996</v>
      </c>
      <c r="L504" s="63">
        <v>22380.439999999995</v>
      </c>
      <c r="M504" s="63">
        <v>22380.439999999995</v>
      </c>
    </row>
    <row r="505" spans="1:13" ht="15" hidden="1">
      <c r="A505" s="4">
        <v>45352</v>
      </c>
      <c r="B505" t="s">
        <v>947</v>
      </c>
      <c r="C505" t="s">
        <v>196</v>
      </c>
      <c r="D505" t="str">
        <f>VLOOKUP(C505,'PIVOT SOLAR GSTR-1'!$A$5:$A$48,1,)</f>
        <v>MADURAI</v>
      </c>
      <c r="J505" s="63">
        <v>338619.46</v>
      </c>
      <c r="L505" s="63">
        <v>30475.759999999995</v>
      </c>
      <c r="M505" s="63">
        <v>30475.759999999995</v>
      </c>
    </row>
    <row r="506" spans="1:13" ht="15" hidden="1">
      <c r="A506" s="4">
        <v>45352</v>
      </c>
      <c r="B506" t="s">
        <v>947</v>
      </c>
      <c r="C506" s="7" t="s">
        <v>246</v>
      </c>
      <c r="D506" t="str">
        <f>VLOOKUP(C506,'PIVOT SOLAR GSTR-1'!$A$5:$A$48,1,)</f>
        <v>MADURAI/METRO</v>
      </c>
      <c r="J506" s="63">
        <v>472094.64999999967</v>
      </c>
      <c r="L506" s="63">
        <v>42488.469999999994</v>
      </c>
      <c r="M506" s="63">
        <v>42488.469999999994</v>
      </c>
    </row>
    <row r="507" spans="1:13" ht="15" hidden="1">
      <c r="A507" s="4">
        <v>45352</v>
      </c>
      <c r="B507" t="s">
        <v>947</v>
      </c>
      <c r="C507" s="7" t="s">
        <v>271</v>
      </c>
      <c r="D507" t="str">
        <f>VLOOKUP(C507,'PIVOT SOLAR GSTR-1'!$A$5:$A$48,1,)</f>
        <v xml:space="preserve">METTUR </v>
      </c>
      <c r="J507" s="63">
        <v>151237.69999999998</v>
      </c>
      <c r="L507" s="63">
        <v>13611.400000000003</v>
      </c>
      <c r="M507" s="63">
        <v>13611.400000000003</v>
      </c>
    </row>
    <row r="508" spans="1:13" ht="15" hidden="1">
      <c r="A508" s="4">
        <v>45352</v>
      </c>
      <c r="B508" t="s">
        <v>947</v>
      </c>
      <c r="C508" t="s">
        <v>273</v>
      </c>
      <c r="D508" t="str">
        <f>VLOOKUP(C508,'PIVOT SOLAR GSTR-1'!$A$5:$A$48,1,)</f>
        <v>NAGAI</v>
      </c>
      <c r="J508" s="63">
        <v>212985.54000000007</v>
      </c>
      <c r="L508" s="63">
        <v>19168.71</v>
      </c>
      <c r="M508" s="63">
        <v>19168.71</v>
      </c>
    </row>
    <row r="509" spans="1:13" ht="15" hidden="1">
      <c r="A509" s="4">
        <v>45352</v>
      </c>
      <c r="B509" t="s">
        <v>947</v>
      </c>
      <c r="C509" s="7" t="s">
        <v>245</v>
      </c>
      <c r="D509" t="str">
        <f>VLOOKUP(C509,'PIVOT SOLAR GSTR-1'!$A$5:$A$48,1,)</f>
        <v xml:space="preserve">NAMAKKAL </v>
      </c>
      <c r="J509" s="63">
        <v>592272.71999999962</v>
      </c>
      <c r="L509" s="63">
        <v>53304.590000000004</v>
      </c>
      <c r="M509" s="63">
        <v>53304.590000000004</v>
      </c>
    </row>
    <row r="510" spans="1:13" ht="15" hidden="1">
      <c r="A510" s="4">
        <v>45352</v>
      </c>
      <c r="B510" t="s">
        <v>947</v>
      </c>
      <c r="C510" t="s">
        <v>193</v>
      </c>
      <c r="D510" t="str">
        <f>VLOOKUP(C510,'PIVOT SOLAR GSTR-1'!$A$5:$A$48,1,)</f>
        <v>NILGIRIS</v>
      </c>
      <c r="J510" s="63">
        <v>44030.030000000006</v>
      </c>
      <c r="L510" s="63">
        <v>3962.68</v>
      </c>
      <c r="M510" s="63">
        <v>3962.68</v>
      </c>
    </row>
    <row r="511" spans="1:13" ht="15" hidden="1">
      <c r="A511" s="4">
        <v>45352</v>
      </c>
      <c r="B511" t="s">
        <v>947</v>
      </c>
      <c r="C511" t="s">
        <v>32</v>
      </c>
      <c r="D511" t="str">
        <f>VLOOKUP(C511,'PIVOT SOLAR GSTR-1'!$A$5:$A$48,1,)</f>
        <v>PALLADAM</v>
      </c>
      <c r="J511" s="63">
        <v>1122919.56</v>
      </c>
      <c r="L511" s="63">
        <v>101062.61</v>
      </c>
      <c r="M511" s="63">
        <v>101062.61</v>
      </c>
    </row>
    <row r="512" spans="1:13" ht="15" hidden="1">
      <c r="A512" s="4">
        <v>45352</v>
      </c>
      <c r="B512" t="s">
        <v>947</v>
      </c>
      <c r="C512" t="s">
        <v>201</v>
      </c>
      <c r="D512" t="str">
        <f>VLOOKUP(C512,'PIVOT SOLAR GSTR-1'!$A$5:$A$48,1,)</f>
        <v>PERAMBALUR</v>
      </c>
      <c r="J512" s="63">
        <v>171890.92</v>
      </c>
      <c r="L512" s="63">
        <v>15470.18</v>
      </c>
      <c r="M512" s="63">
        <v>15470.18</v>
      </c>
    </row>
    <row r="513" spans="1:13" ht="15" hidden="1">
      <c r="A513" s="4">
        <v>45352</v>
      </c>
      <c r="B513" t="s">
        <v>947</v>
      </c>
      <c r="C513" s="7" t="s">
        <v>281</v>
      </c>
      <c r="D513" t="str">
        <f>VLOOKUP(C513,'PIVOT SOLAR GSTR-1'!$A$5:$A$48,1,)</f>
        <v>PUDUKOTTAI</v>
      </c>
      <c r="J513" s="63">
        <v>132601.33000000002</v>
      </c>
      <c r="L513" s="63">
        <v>11934.119999999997</v>
      </c>
      <c r="M513" s="63">
        <v>11934.119999999997</v>
      </c>
    </row>
    <row r="514" spans="1:13" ht="15" hidden="1">
      <c r="A514" s="4">
        <v>45352</v>
      </c>
      <c r="B514" t="s">
        <v>947</v>
      </c>
      <c r="C514" t="s">
        <v>198</v>
      </c>
      <c r="D514" t="str">
        <f>VLOOKUP(C514,'PIVOT SOLAR GSTR-1'!$A$5:$A$48,1,)</f>
        <v>RAMNAD</v>
      </c>
      <c r="J514" s="63">
        <v>135127.93999999997</v>
      </c>
      <c r="L514" s="63">
        <v>12161.529999999997</v>
      </c>
      <c r="M514" s="63">
        <v>12161.529999999997</v>
      </c>
    </row>
    <row r="515" spans="1:13" ht="15" hidden="1">
      <c r="A515" s="4">
        <v>45352</v>
      </c>
      <c r="B515" t="s">
        <v>947</v>
      </c>
      <c r="C515" s="7" t="s">
        <v>244</v>
      </c>
      <c r="D515" t="str">
        <f>VLOOKUP(C515,'PIVOT SOLAR GSTR-1'!$A$5:$A$48,1,)</f>
        <v xml:space="preserve">SALEM </v>
      </c>
      <c r="J515" s="63">
        <v>932574.33999999962</v>
      </c>
      <c r="L515" s="63">
        <v>83931.720000000045</v>
      </c>
      <c r="M515" s="63">
        <v>83931.720000000045</v>
      </c>
    </row>
    <row r="516" spans="1:13" ht="15" hidden="1">
      <c r="A516" s="4">
        <v>45352</v>
      </c>
      <c r="B516" t="s">
        <v>947</v>
      </c>
      <c r="C516" t="s">
        <v>197</v>
      </c>
      <c r="D516" t="str">
        <f>VLOOKUP(C516,'PIVOT SOLAR GSTR-1'!$A$5:$A$48,1,)</f>
        <v>SIVAGANGAI</v>
      </c>
      <c r="J516" s="63">
        <v>135434.72</v>
      </c>
      <c r="L516" s="63">
        <v>12189.140000000007</v>
      </c>
      <c r="M516" s="63">
        <v>12189.140000000007</v>
      </c>
    </row>
    <row r="517" spans="1:13" ht="15" hidden="1">
      <c r="A517" s="4">
        <v>45352</v>
      </c>
      <c r="B517" t="s">
        <v>947</v>
      </c>
      <c r="C517" t="s">
        <v>202</v>
      </c>
      <c r="D517" t="str">
        <f>VLOOKUP(C517,'PIVOT SOLAR GSTR-1'!$A$5:$A$48,1,)</f>
        <v>THANJAVUR</v>
      </c>
      <c r="J517" s="63">
        <v>446809.83999999979</v>
      </c>
      <c r="L517" s="63">
        <v>40212.839999999989</v>
      </c>
      <c r="M517" s="63">
        <v>40212.839999999989</v>
      </c>
    </row>
    <row r="518" spans="1:13" ht="15" hidden="1">
      <c r="A518" s="4">
        <v>45352</v>
      </c>
      <c r="B518" t="s">
        <v>947</v>
      </c>
      <c r="C518" t="s">
        <v>115</v>
      </c>
      <c r="D518" t="str">
        <f>VLOOKUP(C518,'PIVOT SOLAR GSTR-1'!$A$5:$A$48,1,)</f>
        <v>THENI</v>
      </c>
      <c r="J518" s="63">
        <v>159884.64000000001</v>
      </c>
      <c r="L518" s="63">
        <v>14389.589999999998</v>
      </c>
      <c r="M518" s="63">
        <v>14389.589999999998</v>
      </c>
    </row>
    <row r="519" spans="1:13" ht="15" hidden="1">
      <c r="A519" s="4">
        <v>45352</v>
      </c>
      <c r="B519" t="s">
        <v>947</v>
      </c>
      <c r="C519" t="s">
        <v>156</v>
      </c>
      <c r="D519" t="str">
        <f>VLOOKUP(C519,'PIVOT SOLAR GSTR-1'!$A$5:$A$48,1,)</f>
        <v>THIRUVARUR</v>
      </c>
      <c r="J519" s="63">
        <v>113828.62</v>
      </c>
      <c r="L519" s="63">
        <v>10244.539999999997</v>
      </c>
      <c r="M519" s="63">
        <v>10244.539999999997</v>
      </c>
    </row>
    <row r="520" spans="1:13" ht="15" hidden="1">
      <c r="A520" s="4">
        <v>45352</v>
      </c>
      <c r="B520" t="s">
        <v>947</v>
      </c>
      <c r="C520" t="s">
        <v>119</v>
      </c>
      <c r="D520" t="str">
        <f>VLOOKUP(C520,'PIVOT SOLAR GSTR-1'!$A$5:$A$48,1,)</f>
        <v>TIRUNELVELI</v>
      </c>
      <c r="J520" s="63">
        <v>765955.4800000001</v>
      </c>
      <c r="L520" s="63">
        <v>68935.979999999981</v>
      </c>
      <c r="M520" s="63">
        <v>68935.979999999981</v>
      </c>
    </row>
    <row r="521" spans="1:13" ht="15" hidden="1">
      <c r="A521" s="4">
        <v>45352</v>
      </c>
      <c r="B521" t="s">
        <v>947</v>
      </c>
      <c r="C521" t="s">
        <v>207</v>
      </c>
      <c r="D521" t="str">
        <f>VLOOKUP(C521,'PIVOT SOLAR GSTR-1'!$A$5:$A$48,1,)</f>
        <v>TIRUPATTUR</v>
      </c>
      <c r="J521" s="63">
        <v>164979.6</v>
      </c>
      <c r="L521" s="63">
        <v>14848.199999999997</v>
      </c>
      <c r="M521" s="63">
        <v>14848.199999999997</v>
      </c>
    </row>
    <row r="522" spans="1:13" ht="15" hidden="1">
      <c r="A522" s="4">
        <v>45352</v>
      </c>
      <c r="B522" t="s">
        <v>947</v>
      </c>
      <c r="C522" s="7" t="s">
        <v>243</v>
      </c>
      <c r="D522" t="str">
        <f>VLOOKUP(C522,'PIVOT SOLAR GSTR-1'!$A$5:$A$48,1,)</f>
        <v xml:space="preserve">TIRUPPUR  </v>
      </c>
      <c r="J522" s="63">
        <v>2395543.1600000006</v>
      </c>
      <c r="L522" s="63">
        <v>215598.87000000005</v>
      </c>
      <c r="M522" s="63">
        <v>215598.87000000005</v>
      </c>
    </row>
    <row r="523" spans="1:13" ht="15" hidden="1">
      <c r="A523" s="4">
        <v>45352</v>
      </c>
      <c r="B523" t="s">
        <v>947</v>
      </c>
      <c r="C523" s="7" t="s">
        <v>247</v>
      </c>
      <c r="D523" t="str">
        <f>VLOOKUP(C523,'PIVOT SOLAR GSTR-1'!$A$5:$A$48,1,)</f>
        <v xml:space="preserve">THIRUVANNAMALAI </v>
      </c>
      <c r="J523" s="63">
        <v>232055.73999999993</v>
      </c>
      <c r="L523" s="63">
        <v>20885.009999999987</v>
      </c>
      <c r="M523" s="63">
        <v>20885.009999999987</v>
      </c>
    </row>
    <row r="524" spans="1:13" ht="15" hidden="1">
      <c r="A524" s="4">
        <v>45352</v>
      </c>
      <c r="B524" t="s">
        <v>947</v>
      </c>
      <c r="C524" s="7" t="s">
        <v>293</v>
      </c>
      <c r="D524" t="str">
        <f>VLOOKUP(C524,'PIVOT SOLAR GSTR-1'!$A$5:$A$48,1,)</f>
        <v>TRICHY/METRO</v>
      </c>
      <c r="J524" s="63">
        <v>877473.06999999948</v>
      </c>
      <c r="L524" s="63">
        <v>78972.699999999924</v>
      </c>
      <c r="M524" s="63">
        <v>78972.699999999924</v>
      </c>
    </row>
    <row r="525" spans="1:13" ht="15" hidden="1">
      <c r="A525" s="4">
        <v>45352</v>
      </c>
      <c r="B525" t="s">
        <v>947</v>
      </c>
      <c r="C525" t="s">
        <v>200</v>
      </c>
      <c r="D525" t="str">
        <f>VLOOKUP(C525,'PIVOT SOLAR GSTR-1'!$A$5:$A$48,1,)</f>
        <v>TUTICORIN</v>
      </c>
      <c r="J525" s="63">
        <v>508956.30999999994</v>
      </c>
      <c r="L525" s="63">
        <v>45806.089999999989</v>
      </c>
      <c r="M525" s="63">
        <v>45806.089999999989</v>
      </c>
    </row>
    <row r="526" spans="1:13" ht="15" hidden="1">
      <c r="A526" s="4">
        <v>45352</v>
      </c>
      <c r="B526" t="s">
        <v>947</v>
      </c>
      <c r="C526" t="s">
        <v>9</v>
      </c>
      <c r="D526" t="str">
        <f>VLOOKUP(C526,'PIVOT SOLAR GSTR-1'!$A$5:$A$48,1,)</f>
        <v>UDUMALPET</v>
      </c>
      <c r="J526" s="63">
        <v>343119.64999999991</v>
      </c>
      <c r="L526" s="63">
        <v>30880.729999999996</v>
      </c>
      <c r="M526" s="63">
        <v>30880.729999999996</v>
      </c>
    </row>
    <row r="527" spans="1:13" ht="15" hidden="1">
      <c r="A527" s="4">
        <v>45352</v>
      </c>
      <c r="B527" t="s">
        <v>947</v>
      </c>
      <c r="C527" t="s">
        <v>205</v>
      </c>
      <c r="D527" t="str">
        <f>VLOOKUP(C527,'PIVOT SOLAR GSTR-1'!$A$5:$A$48,1,)</f>
        <v>VELLORE</v>
      </c>
      <c r="J527" s="63">
        <v>307709.84999999998</v>
      </c>
      <c r="L527" s="63">
        <v>27693.849999999995</v>
      </c>
      <c r="M527" s="63">
        <v>27693.849999999995</v>
      </c>
    </row>
    <row r="528" spans="1:13" ht="15" hidden="1">
      <c r="A528" s="4">
        <v>45352</v>
      </c>
      <c r="B528" t="s">
        <v>947</v>
      </c>
      <c r="C528" s="7" t="s">
        <v>299</v>
      </c>
      <c r="D528" t="str">
        <f>VLOOKUP(C528,'PIVOT SOLAR GSTR-1'!$A$5:$A$48,1,)</f>
        <v>VILLUPURAM</v>
      </c>
      <c r="J528" s="63">
        <v>176860.42000000004</v>
      </c>
      <c r="L528" s="63">
        <v>15917.4</v>
      </c>
      <c r="M528" s="63">
        <v>15917.4</v>
      </c>
    </row>
    <row r="529" spans="1:13" ht="15" hidden="1">
      <c r="A529" s="4">
        <v>45352</v>
      </c>
      <c r="B529" t="s">
        <v>947</v>
      </c>
      <c r="C529" t="s">
        <v>199</v>
      </c>
      <c r="D529" t="str">
        <f>VLOOKUP(C529,'PIVOT SOLAR GSTR-1'!$A$5:$A$48,1,)</f>
        <v>VIRUDUNAGAR</v>
      </c>
      <c r="J529" s="63">
        <v>443723.2699999999</v>
      </c>
      <c r="L529" s="63">
        <v>39935.08999999996</v>
      </c>
      <c r="M529" s="63">
        <v>39935.08999999996</v>
      </c>
    </row>
    <row r="535" spans="1:13">
      <c r="J535" s="66"/>
    </row>
    <row r="537" spans="1:13">
      <c r="J537" s="66"/>
    </row>
  </sheetData>
  <autoFilter ref="A1:O529">
    <filterColumn colId="0">
      <filters>
        <dateGroupItem year="2023" month="7" dateTimeGrouping="month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8"/>
  <sheetViews>
    <sheetView topLeftCell="A29" workbookViewId="0">
      <selection activeCell="A4" sqref="A4:E47"/>
    </sheetView>
  </sheetViews>
  <sheetFormatPr defaultRowHeight="14.25"/>
  <cols>
    <col min="1" max="1" width="19.75" bestFit="1" customWidth="1"/>
    <col min="2" max="2" width="22" bestFit="1" customWidth="1"/>
    <col min="3" max="3" width="11.875" bestFit="1" customWidth="1"/>
    <col min="4" max="4" width="12.875" bestFit="1" customWidth="1"/>
    <col min="5" max="5" width="12.75" bestFit="1" customWidth="1"/>
  </cols>
  <sheetData>
    <row r="3" spans="1:5">
      <c r="A3" s="55" t="s">
        <v>1897</v>
      </c>
      <c r="B3" t="s">
        <v>1899</v>
      </c>
      <c r="C3" t="s">
        <v>1900</v>
      </c>
      <c r="D3" t="s">
        <v>1901</v>
      </c>
      <c r="E3" t="s">
        <v>1902</v>
      </c>
    </row>
    <row r="4" spans="1:5">
      <c r="A4" s="7" t="s">
        <v>239</v>
      </c>
      <c r="B4">
        <v>8464994.9544444382</v>
      </c>
      <c r="C4">
        <v>0</v>
      </c>
      <c r="D4">
        <v>761849.95989999943</v>
      </c>
      <c r="E4">
        <v>761849.95989999943</v>
      </c>
    </row>
    <row r="5" spans="1:5">
      <c r="A5" s="7" t="s">
        <v>232</v>
      </c>
      <c r="B5">
        <v>14177431.873333327</v>
      </c>
      <c r="C5">
        <v>0</v>
      </c>
      <c r="D5">
        <v>1275968.8939</v>
      </c>
      <c r="E5">
        <v>1275968.8939</v>
      </c>
    </row>
    <row r="6" spans="1:5">
      <c r="A6" s="7" t="s">
        <v>254</v>
      </c>
      <c r="B6">
        <v>7658291.9644444399</v>
      </c>
      <c r="C6">
        <v>0</v>
      </c>
      <c r="D6">
        <v>689246.35769999982</v>
      </c>
      <c r="E6">
        <v>689246.35769999982</v>
      </c>
    </row>
    <row r="7" spans="1:5">
      <c r="A7" s="7" t="s">
        <v>237</v>
      </c>
      <c r="B7">
        <v>16542211.753333362</v>
      </c>
      <c r="C7">
        <v>0</v>
      </c>
      <c r="D7">
        <v>1488799.445199999</v>
      </c>
      <c r="E7">
        <v>1488799.445199999</v>
      </c>
    </row>
    <row r="8" spans="1:5">
      <c r="A8" s="7" t="s">
        <v>236</v>
      </c>
      <c r="B8">
        <v>12403144.961111071</v>
      </c>
      <c r="C8">
        <v>0</v>
      </c>
      <c r="D8">
        <v>1116284.1235</v>
      </c>
      <c r="E8">
        <v>1116284.1235</v>
      </c>
    </row>
    <row r="9" spans="1:5">
      <c r="A9" s="7" t="s">
        <v>238</v>
      </c>
      <c r="B9">
        <v>12899117.291111108</v>
      </c>
      <c r="C9">
        <v>0</v>
      </c>
      <c r="D9">
        <v>1160920.3796999999</v>
      </c>
      <c r="E9">
        <v>1160920.3796999999</v>
      </c>
    </row>
    <row r="10" spans="1:5">
      <c r="A10" s="7" t="s">
        <v>240</v>
      </c>
      <c r="B10">
        <v>10718812.718888883</v>
      </c>
      <c r="C10">
        <v>0</v>
      </c>
      <c r="D10">
        <v>964693.02739999967</v>
      </c>
      <c r="E10">
        <v>964693.02739999967</v>
      </c>
    </row>
    <row r="11" spans="1:5">
      <c r="A11" s="7" t="s">
        <v>242</v>
      </c>
      <c r="B11">
        <v>19298604.126666661</v>
      </c>
      <c r="C11">
        <v>0</v>
      </c>
      <c r="D11">
        <v>1736873.7872999997</v>
      </c>
      <c r="E11">
        <v>1736873.7872999997</v>
      </c>
    </row>
    <row r="12" spans="1:5">
      <c r="A12" s="7" t="s">
        <v>241</v>
      </c>
      <c r="B12">
        <v>18776337.735555556</v>
      </c>
      <c r="C12">
        <v>0</v>
      </c>
      <c r="D12">
        <v>1689870.4393000007</v>
      </c>
      <c r="E12">
        <v>1689870.4393000007</v>
      </c>
    </row>
    <row r="13" spans="1:5">
      <c r="A13" s="7" t="s">
        <v>212</v>
      </c>
      <c r="B13">
        <v>3547717.2522222218</v>
      </c>
      <c r="C13">
        <v>0</v>
      </c>
      <c r="D13">
        <v>319294.35349999991</v>
      </c>
      <c r="E13">
        <v>319294.35349999991</v>
      </c>
    </row>
    <row r="14" spans="1:5">
      <c r="A14" s="7" t="s">
        <v>208</v>
      </c>
      <c r="B14">
        <v>2520540.793333333</v>
      </c>
      <c r="C14">
        <v>0</v>
      </c>
      <c r="D14">
        <v>226848.75599999999</v>
      </c>
      <c r="E14">
        <v>226848.75599999999</v>
      </c>
    </row>
    <row r="15" spans="1:5">
      <c r="A15" s="7" t="s">
        <v>195</v>
      </c>
      <c r="B15">
        <v>5821416.6188888876</v>
      </c>
      <c r="C15">
        <v>0</v>
      </c>
      <c r="D15">
        <v>523927.53860000003</v>
      </c>
      <c r="E15">
        <v>523927.53860000003</v>
      </c>
    </row>
    <row r="16" spans="1:5">
      <c r="A16" s="7" t="s">
        <v>55</v>
      </c>
      <c r="B16">
        <v>15933149.231111115</v>
      </c>
      <c r="C16">
        <v>0</v>
      </c>
      <c r="D16">
        <v>1433983.493800001</v>
      </c>
      <c r="E16">
        <v>1433983.493800001</v>
      </c>
    </row>
    <row r="17" spans="1:5">
      <c r="A17" s="7" t="s">
        <v>65</v>
      </c>
      <c r="B17">
        <v>3586983.8211111119</v>
      </c>
      <c r="C17">
        <v>0</v>
      </c>
      <c r="D17">
        <v>322828.57289999997</v>
      </c>
      <c r="E17">
        <v>322828.57289999997</v>
      </c>
    </row>
    <row r="18" spans="1:5">
      <c r="A18" s="7" t="s">
        <v>211</v>
      </c>
      <c r="B18">
        <v>1806308.1455555554</v>
      </c>
      <c r="C18">
        <v>0</v>
      </c>
      <c r="D18">
        <v>162567.67539999998</v>
      </c>
      <c r="E18">
        <v>162567.67539999998</v>
      </c>
    </row>
    <row r="19" spans="1:5">
      <c r="A19" s="7" t="s">
        <v>160</v>
      </c>
      <c r="B19">
        <v>3225525.5277777771</v>
      </c>
      <c r="C19">
        <v>0</v>
      </c>
      <c r="D19">
        <v>290297.18859999999</v>
      </c>
      <c r="E19">
        <v>290297.18859999999</v>
      </c>
    </row>
    <row r="20" spans="1:5">
      <c r="A20" s="7" t="s">
        <v>123</v>
      </c>
      <c r="B20">
        <v>3724438.6999999993</v>
      </c>
      <c r="C20">
        <v>0</v>
      </c>
      <c r="D20">
        <v>335199.4656</v>
      </c>
      <c r="E20">
        <v>335199.4656</v>
      </c>
    </row>
    <row r="21" spans="1:5">
      <c r="A21" s="7" t="s">
        <v>131</v>
      </c>
      <c r="B21">
        <v>17456455.682222228</v>
      </c>
      <c r="C21">
        <v>0</v>
      </c>
      <c r="D21">
        <v>1571081.0823999997</v>
      </c>
      <c r="E21">
        <v>1571081.0823999997</v>
      </c>
    </row>
    <row r="22" spans="1:5">
      <c r="A22" s="7" t="s">
        <v>209</v>
      </c>
      <c r="B22">
        <v>3888493.9233333329</v>
      </c>
      <c r="C22">
        <v>0</v>
      </c>
      <c r="D22">
        <v>349964.4056</v>
      </c>
      <c r="E22">
        <v>349964.4056</v>
      </c>
    </row>
    <row r="23" spans="1:5">
      <c r="A23" s="7" t="s">
        <v>196</v>
      </c>
      <c r="B23">
        <v>4963266.6444444433</v>
      </c>
      <c r="C23">
        <v>0</v>
      </c>
      <c r="D23">
        <v>446693.8541</v>
      </c>
      <c r="E23">
        <v>446693.8541</v>
      </c>
    </row>
    <row r="24" spans="1:5">
      <c r="A24" s="7" t="s">
        <v>246</v>
      </c>
      <c r="B24">
        <v>7714909.59333333</v>
      </c>
      <c r="C24">
        <v>0</v>
      </c>
      <c r="D24">
        <v>694342.01399999997</v>
      </c>
      <c r="E24">
        <v>694342.01399999997</v>
      </c>
    </row>
    <row r="25" spans="1:5">
      <c r="A25" s="7" t="s">
        <v>271</v>
      </c>
      <c r="B25">
        <v>2260418.944444444</v>
      </c>
      <c r="C25">
        <v>0</v>
      </c>
      <c r="D25">
        <v>203437.64989999999</v>
      </c>
      <c r="E25">
        <v>203437.64989999999</v>
      </c>
    </row>
    <row r="26" spans="1:5">
      <c r="A26" s="7" t="s">
        <v>273</v>
      </c>
      <c r="B26">
        <v>2955280.9077777779</v>
      </c>
      <c r="C26">
        <v>0</v>
      </c>
      <c r="D26">
        <v>265975.22499999998</v>
      </c>
      <c r="E26">
        <v>265975.22499999998</v>
      </c>
    </row>
    <row r="27" spans="1:5">
      <c r="A27" s="7" t="s">
        <v>245</v>
      </c>
      <c r="B27">
        <v>10707140.728888886</v>
      </c>
      <c r="C27">
        <v>0</v>
      </c>
      <c r="D27">
        <v>963642.51760000002</v>
      </c>
      <c r="E27">
        <v>963642.51760000002</v>
      </c>
    </row>
    <row r="28" spans="1:5">
      <c r="A28" s="7" t="s">
        <v>276</v>
      </c>
      <c r="B28">
        <v>813708.72777777794</v>
      </c>
      <c r="C28">
        <v>0</v>
      </c>
      <c r="D28">
        <v>73233.856700000004</v>
      </c>
      <c r="E28">
        <v>73233.856700000004</v>
      </c>
    </row>
    <row r="29" spans="1:5">
      <c r="A29" s="7" t="s">
        <v>278</v>
      </c>
      <c r="B29">
        <v>16222221.587777777</v>
      </c>
      <c r="C29">
        <v>0</v>
      </c>
      <c r="D29">
        <v>1459999.7512999999</v>
      </c>
      <c r="E29">
        <v>1459999.7512999999</v>
      </c>
    </row>
    <row r="30" spans="1:5">
      <c r="A30" s="7" t="s">
        <v>201</v>
      </c>
      <c r="B30">
        <v>2643685.3611111119</v>
      </c>
      <c r="C30">
        <v>0</v>
      </c>
      <c r="D30">
        <v>237931.75099999999</v>
      </c>
      <c r="E30">
        <v>237931.75099999999</v>
      </c>
    </row>
    <row r="31" spans="1:5">
      <c r="A31" s="7" t="s">
        <v>281</v>
      </c>
      <c r="B31">
        <v>2148512.1388888885</v>
      </c>
      <c r="C31">
        <v>0</v>
      </c>
      <c r="D31">
        <v>193366.08640000003</v>
      </c>
      <c r="E31">
        <v>193366.08640000003</v>
      </c>
    </row>
    <row r="32" spans="1:5">
      <c r="A32" s="7" t="s">
        <v>198</v>
      </c>
      <c r="B32">
        <v>1907849.53</v>
      </c>
      <c r="C32">
        <v>0</v>
      </c>
      <c r="D32">
        <v>171706.41010000001</v>
      </c>
      <c r="E32">
        <v>171706.41010000001</v>
      </c>
    </row>
    <row r="33" spans="1:5">
      <c r="A33" s="7" t="s">
        <v>244</v>
      </c>
      <c r="B33">
        <v>12361657.407777775</v>
      </c>
      <c r="C33">
        <v>0</v>
      </c>
      <c r="D33">
        <v>1112548.8495</v>
      </c>
      <c r="E33">
        <v>1112548.8495</v>
      </c>
    </row>
    <row r="34" spans="1:5">
      <c r="A34" s="7" t="s">
        <v>197</v>
      </c>
      <c r="B34">
        <v>1990918.2166666668</v>
      </c>
      <c r="C34">
        <v>0</v>
      </c>
      <c r="D34">
        <v>179182.59350000002</v>
      </c>
      <c r="E34">
        <v>179182.59350000002</v>
      </c>
    </row>
    <row r="35" spans="1:5">
      <c r="A35" s="7" t="s">
        <v>202</v>
      </c>
      <c r="B35">
        <v>5820885.0888888855</v>
      </c>
      <c r="C35">
        <v>0</v>
      </c>
      <c r="D35">
        <v>523879.5926999998</v>
      </c>
      <c r="E35">
        <v>523879.5926999998</v>
      </c>
    </row>
    <row r="36" spans="1:5">
      <c r="A36" s="7" t="s">
        <v>115</v>
      </c>
      <c r="B36">
        <v>2774728.6811111113</v>
      </c>
      <c r="C36">
        <v>0</v>
      </c>
      <c r="D36">
        <v>249725.58359999998</v>
      </c>
      <c r="E36">
        <v>249725.58359999998</v>
      </c>
    </row>
    <row r="37" spans="1:5">
      <c r="A37" s="7" t="s">
        <v>247</v>
      </c>
      <c r="B37">
        <v>2751870.8088888889</v>
      </c>
      <c r="C37">
        <v>0</v>
      </c>
      <c r="D37">
        <v>247668.35109999997</v>
      </c>
      <c r="E37">
        <v>247668.35109999997</v>
      </c>
    </row>
    <row r="38" spans="1:5">
      <c r="A38" s="7" t="s">
        <v>156</v>
      </c>
      <c r="B38">
        <v>1301860.8366666667</v>
      </c>
      <c r="C38">
        <v>0</v>
      </c>
      <c r="D38">
        <v>117167.40019999996</v>
      </c>
      <c r="E38">
        <v>117167.40019999996</v>
      </c>
    </row>
    <row r="39" spans="1:5">
      <c r="A39" s="7" t="s">
        <v>119</v>
      </c>
      <c r="B39">
        <v>7665664.6644444428</v>
      </c>
      <c r="C39">
        <v>0</v>
      </c>
      <c r="D39">
        <v>689909.67760000005</v>
      </c>
      <c r="E39">
        <v>689909.67760000005</v>
      </c>
    </row>
    <row r="40" spans="1:5">
      <c r="A40" s="7" t="s">
        <v>207</v>
      </c>
      <c r="B40">
        <v>2020904.5366666664</v>
      </c>
      <c r="C40">
        <v>0</v>
      </c>
      <c r="D40">
        <v>181881.36620000002</v>
      </c>
      <c r="E40">
        <v>181881.36620000002</v>
      </c>
    </row>
    <row r="41" spans="1:5">
      <c r="A41" s="7" t="s">
        <v>243</v>
      </c>
      <c r="B41">
        <v>36463087.951111108</v>
      </c>
      <c r="C41">
        <v>0</v>
      </c>
      <c r="D41">
        <v>3281677.9411000013</v>
      </c>
      <c r="E41">
        <v>3281677.9411000013</v>
      </c>
    </row>
    <row r="42" spans="1:5">
      <c r="A42" s="7" t="s">
        <v>293</v>
      </c>
      <c r="B42">
        <v>14290211.277777782</v>
      </c>
      <c r="C42">
        <v>0</v>
      </c>
      <c r="D42">
        <v>1286118.7641000003</v>
      </c>
      <c r="E42">
        <v>1286118.7641000003</v>
      </c>
    </row>
    <row r="43" spans="1:5">
      <c r="A43" s="7" t="s">
        <v>200</v>
      </c>
      <c r="B43">
        <v>6712028.0666666646</v>
      </c>
      <c r="C43">
        <v>0</v>
      </c>
      <c r="D43">
        <v>604082.55839999998</v>
      </c>
      <c r="E43">
        <v>604082.55839999998</v>
      </c>
    </row>
    <row r="44" spans="1:5">
      <c r="A44" s="7" t="s">
        <v>296</v>
      </c>
      <c r="B44">
        <v>5593907.0133333309</v>
      </c>
      <c r="C44">
        <v>0</v>
      </c>
      <c r="D44">
        <v>503451.59330000007</v>
      </c>
      <c r="E44">
        <v>503451.59330000007</v>
      </c>
    </row>
    <row r="45" spans="1:5">
      <c r="A45" s="7" t="s">
        <v>205</v>
      </c>
      <c r="B45">
        <v>4395061.2822222207</v>
      </c>
      <c r="C45">
        <v>0</v>
      </c>
      <c r="D45">
        <v>395555.39850000001</v>
      </c>
      <c r="E45">
        <v>395555.39850000001</v>
      </c>
    </row>
    <row r="46" spans="1:5">
      <c r="A46" s="7" t="s">
        <v>299</v>
      </c>
      <c r="B46">
        <v>2961349.1022222228</v>
      </c>
      <c r="C46">
        <v>0</v>
      </c>
      <c r="D46">
        <v>266521.31419999996</v>
      </c>
      <c r="E46">
        <v>266521.31419999996</v>
      </c>
    </row>
    <row r="47" spans="1:5">
      <c r="A47" s="7" t="s">
        <v>199</v>
      </c>
      <c r="B47">
        <v>7968508.1755555524</v>
      </c>
      <c r="C47">
        <v>0</v>
      </c>
      <c r="D47">
        <v>717165.38959999988</v>
      </c>
      <c r="E47">
        <v>717165.38959999988</v>
      </c>
    </row>
    <row r="48" spans="1:5">
      <c r="A48" s="7" t="s">
        <v>1898</v>
      </c>
      <c r="B48">
        <v>349859614.34888881</v>
      </c>
      <c r="C48">
        <v>0</v>
      </c>
      <c r="D48">
        <v>31487364.435999997</v>
      </c>
      <c r="E48">
        <v>31487364.435999997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1"/>
  <sheetViews>
    <sheetView topLeftCell="F541" workbookViewId="0">
      <selection activeCell="P2" sqref="P2:P541"/>
    </sheetView>
  </sheetViews>
  <sheetFormatPr defaultRowHeight="14.25"/>
  <cols>
    <col min="1" max="1" width="26.875" bestFit="1" customWidth="1"/>
    <col min="5" max="5" width="9.875" customWidth="1"/>
    <col min="7" max="7" width="17.625" bestFit="1" customWidth="1"/>
    <col min="8" max="8" width="15.75" customWidth="1"/>
    <col min="14" max="14" width="16.75" customWidth="1"/>
    <col min="16" max="17" width="12" bestFit="1" customWidth="1"/>
  </cols>
  <sheetData>
    <row r="1" spans="1:22" ht="15">
      <c r="A1" s="8" t="s">
        <v>214</v>
      </c>
      <c r="B1" s="8" t="s">
        <v>215</v>
      </c>
      <c r="C1" s="8" t="s">
        <v>216</v>
      </c>
      <c r="D1" s="8" t="s">
        <v>217</v>
      </c>
      <c r="E1" s="8" t="s">
        <v>218</v>
      </c>
      <c r="F1" s="8" t="s">
        <v>219</v>
      </c>
      <c r="G1" s="8" t="s">
        <v>220</v>
      </c>
      <c r="H1" s="9" t="s">
        <v>221</v>
      </c>
      <c r="I1" s="8" t="s">
        <v>222</v>
      </c>
      <c r="J1" s="8" t="s">
        <v>223</v>
      </c>
      <c r="K1" s="8" t="s">
        <v>224</v>
      </c>
      <c r="L1" s="8" t="s">
        <v>225</v>
      </c>
      <c r="M1" s="8" t="s">
        <v>226</v>
      </c>
      <c r="N1" s="8" t="s">
        <v>227</v>
      </c>
      <c r="O1" s="8" t="s">
        <v>177</v>
      </c>
      <c r="P1" s="8" t="s">
        <v>228</v>
      </c>
      <c r="Q1" s="8" t="s">
        <v>179</v>
      </c>
      <c r="R1" s="8" t="s">
        <v>229</v>
      </c>
      <c r="S1" s="8" t="s">
        <v>230</v>
      </c>
      <c r="T1" s="8" t="s">
        <v>231</v>
      </c>
      <c r="U1" s="8" t="s">
        <v>218</v>
      </c>
      <c r="V1" s="19" t="s">
        <v>189</v>
      </c>
    </row>
    <row r="2" spans="1:22" ht="15">
      <c r="A2" s="10" t="s">
        <v>242</v>
      </c>
      <c r="B2" s="10">
        <v>1.3</v>
      </c>
      <c r="C2" s="10" t="s">
        <v>248</v>
      </c>
      <c r="D2" s="10"/>
      <c r="E2" s="10" t="s">
        <v>213</v>
      </c>
      <c r="F2" s="10" t="s">
        <v>233</v>
      </c>
      <c r="G2" s="10" t="s">
        <v>249</v>
      </c>
      <c r="H2" s="11">
        <v>45046</v>
      </c>
      <c r="I2" s="10" t="s">
        <v>233</v>
      </c>
      <c r="J2" s="10">
        <v>998631</v>
      </c>
      <c r="K2" s="10" t="s">
        <v>234</v>
      </c>
      <c r="L2" s="10">
        <v>1</v>
      </c>
      <c r="M2" s="10" t="s">
        <v>235</v>
      </c>
      <c r="N2" s="10">
        <v>1501228.7399999991</v>
      </c>
      <c r="O2" s="10"/>
      <c r="P2" s="10">
        <v>135110.58659999992</v>
      </c>
      <c r="Q2" s="10">
        <v>135110.58659999992</v>
      </c>
      <c r="R2" s="10"/>
      <c r="S2" s="10"/>
      <c r="T2" s="10">
        <v>17227336</v>
      </c>
      <c r="U2" s="10" t="s">
        <v>213</v>
      </c>
      <c r="V2" t="s">
        <v>171</v>
      </c>
    </row>
    <row r="3" spans="1:22" ht="15">
      <c r="A3" s="10" t="s">
        <v>240</v>
      </c>
      <c r="B3" s="10">
        <v>1.3</v>
      </c>
      <c r="C3" s="10" t="s">
        <v>248</v>
      </c>
      <c r="D3" s="10"/>
      <c r="E3" s="10" t="s">
        <v>213</v>
      </c>
      <c r="F3" s="10" t="s">
        <v>233</v>
      </c>
      <c r="G3" s="10" t="s">
        <v>250</v>
      </c>
      <c r="H3" s="11">
        <v>45046</v>
      </c>
      <c r="I3" s="10" t="s">
        <v>233</v>
      </c>
      <c r="J3" s="10">
        <v>998631</v>
      </c>
      <c r="K3" s="10" t="s">
        <v>234</v>
      </c>
      <c r="L3" s="10">
        <v>1</v>
      </c>
      <c r="M3" s="10" t="s">
        <v>235</v>
      </c>
      <c r="N3" s="10">
        <v>780044.57999999973</v>
      </c>
      <c r="O3" s="10"/>
      <c r="P3" s="10">
        <v>70204.012199999968</v>
      </c>
      <c r="Q3" s="10">
        <v>70204.012199999968</v>
      </c>
      <c r="R3" s="10"/>
      <c r="S3" s="10"/>
      <c r="T3" s="10">
        <v>9645418</v>
      </c>
      <c r="U3" s="10" t="s">
        <v>213</v>
      </c>
      <c r="V3" t="s">
        <v>171</v>
      </c>
    </row>
    <row r="4" spans="1:22" ht="15">
      <c r="A4" s="10" t="s">
        <v>241</v>
      </c>
      <c r="B4" s="10">
        <v>1.3</v>
      </c>
      <c r="C4" s="10" t="s">
        <v>248</v>
      </c>
      <c r="D4" s="10"/>
      <c r="E4" s="10" t="s">
        <v>213</v>
      </c>
      <c r="F4" s="10" t="s">
        <v>233</v>
      </c>
      <c r="G4" s="10" t="s">
        <v>251</v>
      </c>
      <c r="H4" s="11">
        <v>45046</v>
      </c>
      <c r="I4" s="10" t="s">
        <v>233</v>
      </c>
      <c r="J4" s="10">
        <v>998631</v>
      </c>
      <c r="K4" s="10" t="s">
        <v>234</v>
      </c>
      <c r="L4" s="10">
        <v>1</v>
      </c>
      <c r="M4" s="10" t="s">
        <v>235</v>
      </c>
      <c r="N4" s="10">
        <v>1585561.7699999996</v>
      </c>
      <c r="O4" s="10"/>
      <c r="P4" s="10">
        <v>142700.55929999996</v>
      </c>
      <c r="Q4" s="10">
        <v>142700.55929999996</v>
      </c>
      <c r="R4" s="10"/>
      <c r="S4" s="10"/>
      <c r="T4" s="10">
        <v>20970257</v>
      </c>
      <c r="U4" s="10" t="s">
        <v>213</v>
      </c>
      <c r="V4" t="s">
        <v>171</v>
      </c>
    </row>
    <row r="5" spans="1:22" ht="15">
      <c r="A5" s="10" t="s">
        <v>239</v>
      </c>
      <c r="B5" s="10">
        <v>1.3</v>
      </c>
      <c r="C5" s="10" t="s">
        <v>248</v>
      </c>
      <c r="D5" s="10"/>
      <c r="E5" s="10" t="s">
        <v>213</v>
      </c>
      <c r="F5" s="10" t="s">
        <v>233</v>
      </c>
      <c r="G5" s="10" t="s">
        <v>252</v>
      </c>
      <c r="H5" s="11">
        <v>45046</v>
      </c>
      <c r="I5" s="10" t="s">
        <v>233</v>
      </c>
      <c r="J5" s="10">
        <v>998631</v>
      </c>
      <c r="K5" s="10" t="s">
        <v>234</v>
      </c>
      <c r="L5" s="10">
        <v>1</v>
      </c>
      <c r="M5" s="10" t="s">
        <v>235</v>
      </c>
      <c r="N5" s="10">
        <v>598213.09999999823</v>
      </c>
      <c r="O5" s="10"/>
      <c r="P5" s="10">
        <v>53839.178999999836</v>
      </c>
      <c r="Q5" s="10">
        <v>53839.178999999836</v>
      </c>
      <c r="R5" s="10"/>
      <c r="S5" s="10"/>
      <c r="T5" s="10">
        <v>8088826</v>
      </c>
      <c r="U5" s="10" t="s">
        <v>213</v>
      </c>
      <c r="V5" t="s">
        <v>171</v>
      </c>
    </row>
    <row r="6" spans="1:22" ht="15">
      <c r="A6" s="10" t="s">
        <v>232</v>
      </c>
      <c r="B6" s="10">
        <v>1.3</v>
      </c>
      <c r="C6" s="10" t="s">
        <v>248</v>
      </c>
      <c r="D6" s="10"/>
      <c r="E6" s="10" t="s">
        <v>213</v>
      </c>
      <c r="F6" s="10" t="s">
        <v>233</v>
      </c>
      <c r="G6" s="10" t="s">
        <v>253</v>
      </c>
      <c r="H6" s="11">
        <v>45046</v>
      </c>
      <c r="I6" s="10" t="s">
        <v>233</v>
      </c>
      <c r="J6" s="10">
        <v>998631</v>
      </c>
      <c r="K6" s="10" t="s">
        <v>234</v>
      </c>
      <c r="L6" s="10">
        <v>1</v>
      </c>
      <c r="M6" s="10" t="s">
        <v>235</v>
      </c>
      <c r="N6" s="10">
        <v>1517756.2700000012</v>
      </c>
      <c r="O6" s="10"/>
      <c r="P6" s="10">
        <v>136598.06430000011</v>
      </c>
      <c r="Q6" s="10">
        <v>136598.06430000011</v>
      </c>
      <c r="R6" s="10"/>
      <c r="S6" s="10"/>
      <c r="T6" s="10">
        <v>13959489</v>
      </c>
      <c r="U6" s="10" t="s">
        <v>213</v>
      </c>
      <c r="V6" t="s">
        <v>171</v>
      </c>
    </row>
    <row r="7" spans="1:22" ht="15">
      <c r="A7" s="10" t="s">
        <v>254</v>
      </c>
      <c r="B7" s="10">
        <v>1.3</v>
      </c>
      <c r="C7" s="10" t="s">
        <v>248</v>
      </c>
      <c r="D7" s="10"/>
      <c r="E7" s="10" t="s">
        <v>213</v>
      </c>
      <c r="F7" s="10" t="s">
        <v>233</v>
      </c>
      <c r="G7" s="10" t="s">
        <v>255</v>
      </c>
      <c r="H7" s="11">
        <v>45046</v>
      </c>
      <c r="I7" s="10" t="s">
        <v>233</v>
      </c>
      <c r="J7" s="10">
        <v>998631</v>
      </c>
      <c r="K7" s="10" t="s">
        <v>234</v>
      </c>
      <c r="L7" s="10">
        <v>1</v>
      </c>
      <c r="M7" s="10" t="s">
        <v>235</v>
      </c>
      <c r="N7" s="10">
        <v>517296.15999999974</v>
      </c>
      <c r="O7" s="10"/>
      <c r="P7" s="10">
        <v>46556.654399999978</v>
      </c>
      <c r="Q7" s="10">
        <v>46556.654399999978</v>
      </c>
      <c r="R7" s="10"/>
      <c r="S7" s="10"/>
      <c r="T7" s="10">
        <v>5006081</v>
      </c>
      <c r="U7" s="10" t="s">
        <v>213</v>
      </c>
      <c r="V7" t="s">
        <v>171</v>
      </c>
    </row>
    <row r="8" spans="1:22" ht="15">
      <c r="A8" s="10" t="s">
        <v>236</v>
      </c>
      <c r="B8" s="10">
        <v>1.3</v>
      </c>
      <c r="C8" s="10" t="s">
        <v>248</v>
      </c>
      <c r="D8" s="10"/>
      <c r="E8" s="10" t="s">
        <v>213</v>
      </c>
      <c r="F8" s="10" t="s">
        <v>233</v>
      </c>
      <c r="G8" s="10" t="s">
        <v>256</v>
      </c>
      <c r="H8" s="11">
        <v>45046</v>
      </c>
      <c r="I8" s="10" t="s">
        <v>233</v>
      </c>
      <c r="J8" s="10">
        <v>998631</v>
      </c>
      <c r="K8" s="10" t="s">
        <v>234</v>
      </c>
      <c r="L8" s="10">
        <v>1</v>
      </c>
      <c r="M8" s="10" t="s">
        <v>235</v>
      </c>
      <c r="N8" s="10">
        <v>1231505.8100000015</v>
      </c>
      <c r="O8" s="10"/>
      <c r="P8" s="10">
        <v>110835.52290000013</v>
      </c>
      <c r="Q8" s="10">
        <v>110835.52290000013</v>
      </c>
      <c r="R8" s="10"/>
      <c r="S8" s="10"/>
      <c r="T8" s="10">
        <v>12794623</v>
      </c>
      <c r="U8" s="10" t="s">
        <v>213</v>
      </c>
      <c r="V8" t="s">
        <v>171</v>
      </c>
    </row>
    <row r="9" spans="1:22" ht="15">
      <c r="A9" s="10" t="s">
        <v>237</v>
      </c>
      <c r="B9" s="10">
        <v>1.3</v>
      </c>
      <c r="C9" s="10" t="s">
        <v>248</v>
      </c>
      <c r="D9" s="10"/>
      <c r="E9" s="10" t="s">
        <v>213</v>
      </c>
      <c r="F9" s="10" t="s">
        <v>233</v>
      </c>
      <c r="G9" s="10" t="s">
        <v>257</v>
      </c>
      <c r="H9" s="11">
        <v>45046</v>
      </c>
      <c r="I9" s="10" t="s">
        <v>233</v>
      </c>
      <c r="J9" s="10">
        <v>998631</v>
      </c>
      <c r="K9" s="10" t="s">
        <v>234</v>
      </c>
      <c r="L9" s="10">
        <v>1</v>
      </c>
      <c r="M9" s="10" t="s">
        <v>235</v>
      </c>
      <c r="N9" s="10">
        <v>1291451.1000000015</v>
      </c>
      <c r="O9" s="10"/>
      <c r="P9" s="10">
        <v>116230.59900000013</v>
      </c>
      <c r="Q9" s="10">
        <v>116230.59900000013</v>
      </c>
      <c r="R9" s="10"/>
      <c r="S9" s="10"/>
      <c r="T9" s="10">
        <v>13350285</v>
      </c>
      <c r="U9" s="10" t="s">
        <v>213</v>
      </c>
      <c r="V9" t="s">
        <v>171</v>
      </c>
    </row>
    <row r="10" spans="1:22" ht="15">
      <c r="A10" s="10" t="s">
        <v>238</v>
      </c>
      <c r="B10" s="10">
        <v>1.3</v>
      </c>
      <c r="C10" s="10" t="s">
        <v>248</v>
      </c>
      <c r="D10" s="10"/>
      <c r="E10" s="10" t="s">
        <v>213</v>
      </c>
      <c r="F10" s="10" t="s">
        <v>233</v>
      </c>
      <c r="G10" s="10" t="s">
        <v>258</v>
      </c>
      <c r="H10" s="11">
        <v>45046</v>
      </c>
      <c r="I10" s="10" t="s">
        <v>233</v>
      </c>
      <c r="J10" s="10">
        <v>998631</v>
      </c>
      <c r="K10" s="10" t="s">
        <v>234</v>
      </c>
      <c r="L10" s="10">
        <v>1</v>
      </c>
      <c r="M10" s="10" t="s">
        <v>235</v>
      </c>
      <c r="N10" s="10">
        <v>888654.80000000028</v>
      </c>
      <c r="O10" s="10"/>
      <c r="P10" s="10">
        <v>79978.932000000015</v>
      </c>
      <c r="Q10" s="10">
        <v>79978.932000000015</v>
      </c>
      <c r="R10" s="10"/>
      <c r="S10" s="10"/>
      <c r="T10" s="10">
        <v>11158576</v>
      </c>
      <c r="U10" s="10" t="s">
        <v>213</v>
      </c>
      <c r="V10" t="s">
        <v>171</v>
      </c>
    </row>
    <row r="11" spans="1:22" ht="15">
      <c r="A11" s="10" t="s">
        <v>212</v>
      </c>
      <c r="B11" s="10">
        <v>1.3</v>
      </c>
      <c r="C11" s="10" t="s">
        <v>248</v>
      </c>
      <c r="D11" s="10"/>
      <c r="E11" s="10" t="s">
        <v>213</v>
      </c>
      <c r="F11" s="10" t="s">
        <v>233</v>
      </c>
      <c r="G11" s="10" t="s">
        <v>259</v>
      </c>
      <c r="H11" s="11">
        <v>45046</v>
      </c>
      <c r="I11" s="10" t="s">
        <v>233</v>
      </c>
      <c r="J11" s="10">
        <v>998631</v>
      </c>
      <c r="K11" s="10" t="s">
        <v>234</v>
      </c>
      <c r="L11" s="10">
        <v>1</v>
      </c>
      <c r="M11" s="10" t="s">
        <v>235</v>
      </c>
      <c r="N11" s="10">
        <v>268494.87000000005</v>
      </c>
      <c r="O11" s="10"/>
      <c r="P11" s="10">
        <v>24164.538300000004</v>
      </c>
      <c r="Q11" s="10">
        <v>24164.538300000004</v>
      </c>
      <c r="R11" s="10"/>
      <c r="S11" s="10"/>
      <c r="T11" s="10">
        <v>2826774</v>
      </c>
      <c r="U11" s="10" t="s">
        <v>213</v>
      </c>
      <c r="V11" t="s">
        <v>171</v>
      </c>
    </row>
    <row r="12" spans="1:22" ht="15">
      <c r="A12" s="10" t="s">
        <v>208</v>
      </c>
      <c r="B12" s="10">
        <v>1.3</v>
      </c>
      <c r="C12" s="10" t="s">
        <v>248</v>
      </c>
      <c r="D12" s="10"/>
      <c r="E12" s="10" t="s">
        <v>213</v>
      </c>
      <c r="F12" s="10" t="s">
        <v>233</v>
      </c>
      <c r="G12" s="10" t="s">
        <v>260</v>
      </c>
      <c r="H12" s="11">
        <v>45046</v>
      </c>
      <c r="I12" s="10" t="s">
        <v>233</v>
      </c>
      <c r="J12" s="10">
        <v>998631</v>
      </c>
      <c r="K12" s="10" t="s">
        <v>234</v>
      </c>
      <c r="L12" s="10">
        <v>1</v>
      </c>
      <c r="M12" s="10" t="s">
        <v>235</v>
      </c>
      <c r="N12" s="10">
        <v>198020.43</v>
      </c>
      <c r="O12" s="10"/>
      <c r="P12" s="10">
        <v>17821.8387</v>
      </c>
      <c r="Q12" s="10">
        <v>17821.8387</v>
      </c>
      <c r="R12" s="10"/>
      <c r="S12" s="10"/>
      <c r="T12" s="10">
        <v>1677035</v>
      </c>
      <c r="U12" s="10" t="s">
        <v>213</v>
      </c>
      <c r="V12" t="s">
        <v>171</v>
      </c>
    </row>
    <row r="13" spans="1:22" ht="15">
      <c r="A13" s="10" t="s">
        <v>195</v>
      </c>
      <c r="B13" s="10">
        <v>1.3</v>
      </c>
      <c r="C13" s="10" t="s">
        <v>248</v>
      </c>
      <c r="D13" s="10"/>
      <c r="E13" s="10" t="s">
        <v>213</v>
      </c>
      <c r="F13" s="10" t="s">
        <v>233</v>
      </c>
      <c r="G13" s="10" t="s">
        <v>261</v>
      </c>
      <c r="H13" s="11">
        <v>45046</v>
      </c>
      <c r="I13" s="10" t="s">
        <v>233</v>
      </c>
      <c r="J13" s="10">
        <v>998631</v>
      </c>
      <c r="K13" s="10" t="s">
        <v>234</v>
      </c>
      <c r="L13" s="10">
        <v>1</v>
      </c>
      <c r="M13" s="10" t="s">
        <v>235</v>
      </c>
      <c r="N13" s="10">
        <v>464153.22999999975</v>
      </c>
      <c r="O13" s="10"/>
      <c r="P13" s="10">
        <v>41773.790699999976</v>
      </c>
      <c r="Q13" s="10">
        <v>41773.790699999976</v>
      </c>
      <c r="R13" s="10"/>
      <c r="S13" s="10"/>
      <c r="T13" s="10">
        <v>4366824</v>
      </c>
      <c r="U13" s="10" t="s">
        <v>213</v>
      </c>
      <c r="V13" t="s">
        <v>171</v>
      </c>
    </row>
    <row r="14" spans="1:22" ht="15">
      <c r="A14" s="10" t="s">
        <v>55</v>
      </c>
      <c r="B14" s="10">
        <v>1.3</v>
      </c>
      <c r="C14" s="10" t="s">
        <v>248</v>
      </c>
      <c r="D14" s="10"/>
      <c r="E14" s="10" t="s">
        <v>213</v>
      </c>
      <c r="F14" s="10" t="s">
        <v>233</v>
      </c>
      <c r="G14" s="10" t="s">
        <v>262</v>
      </c>
      <c r="H14" s="11">
        <v>45046</v>
      </c>
      <c r="I14" s="10" t="s">
        <v>233</v>
      </c>
      <c r="J14" s="10">
        <v>998631</v>
      </c>
      <c r="K14" s="10" t="s">
        <v>234</v>
      </c>
      <c r="L14" s="10">
        <v>1</v>
      </c>
      <c r="M14" s="10" t="s">
        <v>235</v>
      </c>
      <c r="N14" s="10">
        <v>1322393.850000001</v>
      </c>
      <c r="O14" s="10"/>
      <c r="P14" s="10">
        <v>119015.44650000009</v>
      </c>
      <c r="Q14" s="10">
        <v>119015.44650000009</v>
      </c>
      <c r="R14" s="10"/>
      <c r="S14" s="10"/>
      <c r="T14" s="10">
        <v>13078203</v>
      </c>
      <c r="U14" s="10" t="s">
        <v>213</v>
      </c>
      <c r="V14" t="s">
        <v>171</v>
      </c>
    </row>
    <row r="15" spans="1:22" ht="15">
      <c r="A15" s="10" t="s">
        <v>65</v>
      </c>
      <c r="B15" s="10">
        <v>1.3</v>
      </c>
      <c r="C15" s="10" t="s">
        <v>248</v>
      </c>
      <c r="D15" s="10"/>
      <c r="E15" s="10" t="s">
        <v>213</v>
      </c>
      <c r="F15" s="10" t="s">
        <v>233</v>
      </c>
      <c r="G15" s="10" t="s">
        <v>263</v>
      </c>
      <c r="H15" s="11">
        <v>45046</v>
      </c>
      <c r="I15" s="10" t="s">
        <v>233</v>
      </c>
      <c r="J15" s="10">
        <v>998631</v>
      </c>
      <c r="K15" s="10" t="s">
        <v>234</v>
      </c>
      <c r="L15" s="10">
        <v>1</v>
      </c>
      <c r="M15" s="10" t="s">
        <v>235</v>
      </c>
      <c r="N15" s="10">
        <v>242164.13000000018</v>
      </c>
      <c r="O15" s="10"/>
      <c r="P15" s="10">
        <v>21794.771700000016</v>
      </c>
      <c r="Q15" s="10">
        <v>21794.771700000016</v>
      </c>
      <c r="R15" s="10"/>
      <c r="S15" s="10"/>
      <c r="T15" s="10">
        <v>2110640</v>
      </c>
      <c r="U15" s="10" t="s">
        <v>213</v>
      </c>
      <c r="V15" t="s">
        <v>171</v>
      </c>
    </row>
    <row r="16" spans="1:22" ht="15">
      <c r="A16" s="10" t="s">
        <v>211</v>
      </c>
      <c r="B16" s="10">
        <v>1.3</v>
      </c>
      <c r="C16" s="10" t="s">
        <v>248</v>
      </c>
      <c r="D16" s="10"/>
      <c r="E16" s="10" t="s">
        <v>213</v>
      </c>
      <c r="F16" s="10" t="s">
        <v>233</v>
      </c>
      <c r="G16" s="10" t="s">
        <v>264</v>
      </c>
      <c r="H16" s="11">
        <v>45046</v>
      </c>
      <c r="I16" s="10" t="s">
        <v>233</v>
      </c>
      <c r="J16" s="10">
        <v>998631</v>
      </c>
      <c r="K16" s="10" t="s">
        <v>234</v>
      </c>
      <c r="L16" s="10">
        <v>1</v>
      </c>
      <c r="M16" s="10" t="s">
        <v>235</v>
      </c>
      <c r="N16" s="10">
        <v>139789.82999999996</v>
      </c>
      <c r="O16" s="10"/>
      <c r="P16" s="10">
        <v>12581.084699999996</v>
      </c>
      <c r="Q16" s="10">
        <v>12581.084699999996</v>
      </c>
      <c r="R16" s="10"/>
      <c r="S16" s="10"/>
      <c r="T16" s="10">
        <v>1320284</v>
      </c>
      <c r="U16" s="10" t="s">
        <v>213</v>
      </c>
      <c r="V16" t="s">
        <v>171</v>
      </c>
    </row>
    <row r="17" spans="1:22" ht="15">
      <c r="A17" s="10" t="s">
        <v>160</v>
      </c>
      <c r="B17" s="10">
        <v>1.3</v>
      </c>
      <c r="C17" s="10" t="s">
        <v>248</v>
      </c>
      <c r="D17" s="10"/>
      <c r="E17" s="10" t="s">
        <v>213</v>
      </c>
      <c r="F17" s="10" t="s">
        <v>233</v>
      </c>
      <c r="G17" s="10" t="s">
        <v>265</v>
      </c>
      <c r="H17" s="11">
        <v>45046</v>
      </c>
      <c r="I17" s="10" t="s">
        <v>233</v>
      </c>
      <c r="J17" s="10">
        <v>998631</v>
      </c>
      <c r="K17" s="10" t="s">
        <v>234</v>
      </c>
      <c r="L17" s="10">
        <v>1</v>
      </c>
      <c r="M17" s="10" t="s">
        <v>235</v>
      </c>
      <c r="N17" s="10">
        <v>251603.82000000012</v>
      </c>
      <c r="O17" s="10"/>
      <c r="P17" s="10">
        <v>22644.34380000001</v>
      </c>
      <c r="Q17" s="10">
        <v>22644.34380000001</v>
      </c>
      <c r="R17" s="10"/>
      <c r="S17" s="10"/>
      <c r="T17" s="10">
        <v>2380217</v>
      </c>
      <c r="U17" s="10" t="s">
        <v>213</v>
      </c>
      <c r="V17" t="s">
        <v>171</v>
      </c>
    </row>
    <row r="18" spans="1:22" ht="15">
      <c r="A18" s="10" t="s">
        <v>123</v>
      </c>
      <c r="B18" s="10">
        <v>1.3</v>
      </c>
      <c r="C18" s="10" t="s">
        <v>248</v>
      </c>
      <c r="D18" s="10"/>
      <c r="E18" s="10" t="s">
        <v>213</v>
      </c>
      <c r="F18" s="10" t="s">
        <v>233</v>
      </c>
      <c r="G18" s="10" t="s">
        <v>266</v>
      </c>
      <c r="H18" s="11">
        <v>45046</v>
      </c>
      <c r="I18" s="10" t="s">
        <v>233</v>
      </c>
      <c r="J18" s="10">
        <v>998631</v>
      </c>
      <c r="K18" s="10" t="s">
        <v>234</v>
      </c>
      <c r="L18" s="10">
        <v>1</v>
      </c>
      <c r="M18" s="10" t="s">
        <v>235</v>
      </c>
      <c r="N18" s="10">
        <v>263867.15000000008</v>
      </c>
      <c r="O18" s="10"/>
      <c r="P18" s="10">
        <v>23748.043500000007</v>
      </c>
      <c r="Q18" s="10">
        <v>23748.043500000007</v>
      </c>
      <c r="R18" s="10"/>
      <c r="S18" s="10"/>
      <c r="T18" s="10">
        <v>3846314</v>
      </c>
      <c r="U18" s="10" t="s">
        <v>213</v>
      </c>
      <c r="V18" t="s">
        <v>171</v>
      </c>
    </row>
    <row r="19" spans="1:22" ht="15">
      <c r="A19" s="10" t="s">
        <v>131</v>
      </c>
      <c r="B19" s="10">
        <v>1.3</v>
      </c>
      <c r="C19" s="10" t="s">
        <v>248</v>
      </c>
      <c r="D19" s="10"/>
      <c r="E19" s="10" t="s">
        <v>213</v>
      </c>
      <c r="F19" s="10" t="s">
        <v>233</v>
      </c>
      <c r="G19" s="10" t="s">
        <v>267</v>
      </c>
      <c r="H19" s="11">
        <v>45046</v>
      </c>
      <c r="I19" s="10" t="s">
        <v>233</v>
      </c>
      <c r="J19" s="10">
        <v>998631</v>
      </c>
      <c r="K19" s="10" t="s">
        <v>234</v>
      </c>
      <c r="L19" s="10">
        <v>1</v>
      </c>
      <c r="M19" s="10" t="s">
        <v>235</v>
      </c>
      <c r="N19" s="10">
        <v>1408673.8399999994</v>
      </c>
      <c r="O19" s="10"/>
      <c r="P19" s="10">
        <v>126780.64559999995</v>
      </c>
      <c r="Q19" s="10">
        <v>126780.64559999995</v>
      </c>
      <c r="R19" s="10"/>
      <c r="S19" s="10"/>
      <c r="T19" s="10">
        <v>12849823</v>
      </c>
      <c r="U19" s="10" t="s">
        <v>213</v>
      </c>
      <c r="V19" t="s">
        <v>171</v>
      </c>
    </row>
    <row r="20" spans="1:22" ht="15">
      <c r="A20" s="10" t="s">
        <v>209</v>
      </c>
      <c r="B20" s="10">
        <v>1.3</v>
      </c>
      <c r="C20" s="10" t="s">
        <v>248</v>
      </c>
      <c r="D20" s="10"/>
      <c r="E20" s="10" t="s">
        <v>213</v>
      </c>
      <c r="F20" s="10" t="s">
        <v>233</v>
      </c>
      <c r="G20" s="10" t="s">
        <v>268</v>
      </c>
      <c r="H20" s="11">
        <v>45046</v>
      </c>
      <c r="I20" s="10" t="s">
        <v>233</v>
      </c>
      <c r="J20" s="10">
        <v>998631</v>
      </c>
      <c r="K20" s="10" t="s">
        <v>234</v>
      </c>
      <c r="L20" s="10">
        <v>1</v>
      </c>
      <c r="M20" s="10" t="s">
        <v>235</v>
      </c>
      <c r="N20" s="10">
        <v>276864.21000000002</v>
      </c>
      <c r="O20" s="10"/>
      <c r="P20" s="10">
        <v>24917.778900000001</v>
      </c>
      <c r="Q20" s="10">
        <v>24917.778900000001</v>
      </c>
      <c r="R20" s="10"/>
      <c r="S20" s="10"/>
      <c r="T20" s="10">
        <v>2965666</v>
      </c>
      <c r="U20" s="10" t="s">
        <v>213</v>
      </c>
      <c r="V20" t="s">
        <v>171</v>
      </c>
    </row>
    <row r="21" spans="1:22" ht="15">
      <c r="A21" s="10" t="s">
        <v>196</v>
      </c>
      <c r="B21" s="10">
        <v>1.3</v>
      </c>
      <c r="C21" s="10" t="s">
        <v>248</v>
      </c>
      <c r="D21" s="10"/>
      <c r="E21" s="10" t="s">
        <v>213</v>
      </c>
      <c r="F21" s="10" t="s">
        <v>233</v>
      </c>
      <c r="G21" s="10" t="s">
        <v>269</v>
      </c>
      <c r="H21" s="11">
        <v>45046</v>
      </c>
      <c r="I21" s="10" t="s">
        <v>233</v>
      </c>
      <c r="J21" s="10">
        <v>998631</v>
      </c>
      <c r="K21" s="10" t="s">
        <v>234</v>
      </c>
      <c r="L21" s="10">
        <v>1</v>
      </c>
      <c r="M21" s="10" t="s">
        <v>235</v>
      </c>
      <c r="N21" s="10">
        <v>344005.92000000004</v>
      </c>
      <c r="O21" s="10"/>
      <c r="P21" s="10">
        <v>30960.532800000001</v>
      </c>
      <c r="Q21" s="10">
        <v>30960.532800000001</v>
      </c>
      <c r="R21" s="10"/>
      <c r="S21" s="10"/>
      <c r="T21" s="10">
        <v>3025614</v>
      </c>
      <c r="U21" s="10" t="s">
        <v>213</v>
      </c>
      <c r="V21" t="s">
        <v>171</v>
      </c>
    </row>
    <row r="22" spans="1:22" ht="15">
      <c r="A22" s="10" t="s">
        <v>246</v>
      </c>
      <c r="B22" s="10">
        <v>1.3</v>
      </c>
      <c r="C22" s="10" t="s">
        <v>248</v>
      </c>
      <c r="D22" s="10"/>
      <c r="E22" s="10" t="s">
        <v>213</v>
      </c>
      <c r="F22" s="10" t="s">
        <v>233</v>
      </c>
      <c r="G22" s="10" t="s">
        <v>270</v>
      </c>
      <c r="H22" s="11">
        <v>45046</v>
      </c>
      <c r="I22" s="10" t="s">
        <v>233</v>
      </c>
      <c r="J22" s="10">
        <v>998631</v>
      </c>
      <c r="K22" s="10" t="s">
        <v>234</v>
      </c>
      <c r="L22" s="10">
        <v>1</v>
      </c>
      <c r="M22" s="10" t="s">
        <v>235</v>
      </c>
      <c r="N22" s="10">
        <v>557676.00000000012</v>
      </c>
      <c r="O22" s="10"/>
      <c r="P22" s="10">
        <v>50190.840000000011</v>
      </c>
      <c r="Q22" s="10">
        <v>50190.840000000011</v>
      </c>
      <c r="R22" s="10"/>
      <c r="S22" s="10"/>
      <c r="T22" s="10">
        <v>5224773</v>
      </c>
      <c r="U22" s="10" t="s">
        <v>213</v>
      </c>
      <c r="V22" t="s">
        <v>171</v>
      </c>
    </row>
    <row r="23" spans="1:22" ht="15">
      <c r="A23" s="10" t="s">
        <v>271</v>
      </c>
      <c r="B23" s="10">
        <v>1.3</v>
      </c>
      <c r="C23" s="10" t="s">
        <v>248</v>
      </c>
      <c r="D23" s="10"/>
      <c r="E23" s="10" t="s">
        <v>213</v>
      </c>
      <c r="F23" s="10" t="s">
        <v>233</v>
      </c>
      <c r="G23" s="10" t="s">
        <v>272</v>
      </c>
      <c r="H23" s="11">
        <v>45046</v>
      </c>
      <c r="I23" s="10" t="s">
        <v>233</v>
      </c>
      <c r="J23" s="10">
        <v>998631</v>
      </c>
      <c r="K23" s="10" t="s">
        <v>234</v>
      </c>
      <c r="L23" s="10">
        <v>1</v>
      </c>
      <c r="M23" s="10" t="s">
        <v>235</v>
      </c>
      <c r="N23" s="10">
        <v>192466.28999999986</v>
      </c>
      <c r="O23" s="10"/>
      <c r="P23" s="10">
        <v>17321.966099999987</v>
      </c>
      <c r="Q23" s="10">
        <v>17321.966099999987</v>
      </c>
      <c r="R23" s="10"/>
      <c r="S23" s="10"/>
      <c r="T23" s="10">
        <v>1544484</v>
      </c>
      <c r="U23" s="10" t="s">
        <v>213</v>
      </c>
      <c r="V23" t="s">
        <v>171</v>
      </c>
    </row>
    <row r="24" spans="1:22" ht="15">
      <c r="A24" s="10" t="s">
        <v>273</v>
      </c>
      <c r="B24" s="10">
        <v>1.3</v>
      </c>
      <c r="C24" s="10" t="s">
        <v>248</v>
      </c>
      <c r="D24" s="10"/>
      <c r="E24" s="10" t="s">
        <v>213</v>
      </c>
      <c r="F24" s="10" t="s">
        <v>233</v>
      </c>
      <c r="G24" s="10" t="s">
        <v>274</v>
      </c>
      <c r="H24" s="11">
        <v>45046</v>
      </c>
      <c r="I24" s="10" t="s">
        <v>233</v>
      </c>
      <c r="J24" s="10">
        <v>998631</v>
      </c>
      <c r="K24" s="10" t="s">
        <v>234</v>
      </c>
      <c r="L24" s="10">
        <v>1</v>
      </c>
      <c r="M24" s="10" t="s">
        <v>235</v>
      </c>
      <c r="N24" s="10">
        <v>252163.95000000004</v>
      </c>
      <c r="O24" s="10"/>
      <c r="P24" s="10">
        <v>22694.755500000003</v>
      </c>
      <c r="Q24" s="10">
        <v>22694.755500000003</v>
      </c>
      <c r="R24" s="10"/>
      <c r="S24" s="10"/>
      <c r="T24" s="10">
        <v>3014893</v>
      </c>
      <c r="U24" s="10" t="s">
        <v>213</v>
      </c>
      <c r="V24" t="s">
        <v>171</v>
      </c>
    </row>
    <row r="25" spans="1:22" ht="15">
      <c r="A25" s="10" t="s">
        <v>245</v>
      </c>
      <c r="B25" s="10">
        <v>1.3</v>
      </c>
      <c r="C25" s="10" t="s">
        <v>248</v>
      </c>
      <c r="D25" s="10"/>
      <c r="E25" s="10" t="s">
        <v>213</v>
      </c>
      <c r="F25" s="10" t="s">
        <v>233</v>
      </c>
      <c r="G25" s="10" t="s">
        <v>275</v>
      </c>
      <c r="H25" s="11">
        <v>45046</v>
      </c>
      <c r="I25" s="10" t="s">
        <v>233</v>
      </c>
      <c r="J25" s="10">
        <v>998631</v>
      </c>
      <c r="K25" s="10" t="s">
        <v>234</v>
      </c>
      <c r="L25" s="10">
        <v>1</v>
      </c>
      <c r="M25" s="10" t="s">
        <v>235</v>
      </c>
      <c r="N25" s="10">
        <v>856439.7699999999</v>
      </c>
      <c r="O25" s="10"/>
      <c r="P25" s="10">
        <v>77079.579299999983</v>
      </c>
      <c r="Q25" s="10">
        <v>77079.579299999983</v>
      </c>
      <c r="R25" s="10"/>
      <c r="S25" s="10"/>
      <c r="T25" s="10">
        <v>7697160</v>
      </c>
      <c r="U25" s="10" t="s">
        <v>213</v>
      </c>
      <c r="V25" t="s">
        <v>171</v>
      </c>
    </row>
    <row r="26" spans="1:22" ht="15">
      <c r="A26" s="10" t="s">
        <v>276</v>
      </c>
      <c r="B26" s="10">
        <v>1.3</v>
      </c>
      <c r="C26" s="10" t="s">
        <v>248</v>
      </c>
      <c r="D26" s="10"/>
      <c r="E26" s="10" t="s">
        <v>213</v>
      </c>
      <c r="F26" s="10" t="s">
        <v>233</v>
      </c>
      <c r="G26" s="10" t="s">
        <v>277</v>
      </c>
      <c r="H26" s="11">
        <v>45046</v>
      </c>
      <c r="I26" s="10" t="s">
        <v>233</v>
      </c>
      <c r="J26" s="10">
        <v>998631</v>
      </c>
      <c r="K26" s="10" t="s">
        <v>234</v>
      </c>
      <c r="L26" s="10">
        <v>1</v>
      </c>
      <c r="M26" s="10" t="s">
        <v>235</v>
      </c>
      <c r="N26" s="10">
        <v>59119.149999999994</v>
      </c>
      <c r="O26" s="10"/>
      <c r="P26" s="10">
        <v>5320.7234999999991</v>
      </c>
      <c r="Q26" s="10">
        <v>5320.7234999999991</v>
      </c>
      <c r="R26" s="10"/>
      <c r="S26" s="10"/>
      <c r="T26" s="10">
        <v>804195</v>
      </c>
      <c r="U26" s="10" t="s">
        <v>213</v>
      </c>
      <c r="V26" t="s">
        <v>171</v>
      </c>
    </row>
    <row r="27" spans="1:22" ht="15">
      <c r="A27" s="10" t="s">
        <v>278</v>
      </c>
      <c r="B27" s="10">
        <v>1.3</v>
      </c>
      <c r="C27" s="10" t="s">
        <v>248</v>
      </c>
      <c r="D27" s="10"/>
      <c r="E27" s="10" t="s">
        <v>213</v>
      </c>
      <c r="F27" s="10" t="s">
        <v>233</v>
      </c>
      <c r="G27" s="10" t="s">
        <v>279</v>
      </c>
      <c r="H27" s="11">
        <v>45046</v>
      </c>
      <c r="I27" s="10" t="s">
        <v>233</v>
      </c>
      <c r="J27" s="10">
        <v>998631</v>
      </c>
      <c r="K27" s="10" t="s">
        <v>234</v>
      </c>
      <c r="L27" s="10">
        <v>1</v>
      </c>
      <c r="M27" s="10" t="s">
        <v>235</v>
      </c>
      <c r="N27" s="10">
        <v>1380544.5700000003</v>
      </c>
      <c r="O27" s="10"/>
      <c r="P27" s="10">
        <v>124249.01130000003</v>
      </c>
      <c r="Q27" s="10">
        <v>124249.01130000003</v>
      </c>
      <c r="R27" s="10"/>
      <c r="S27" s="10"/>
      <c r="T27" s="10">
        <v>18032656</v>
      </c>
      <c r="U27" s="10" t="s">
        <v>213</v>
      </c>
      <c r="V27" t="s">
        <v>171</v>
      </c>
    </row>
    <row r="28" spans="1:22" ht="15">
      <c r="A28" s="10" t="s">
        <v>201</v>
      </c>
      <c r="B28" s="10">
        <v>1.3</v>
      </c>
      <c r="C28" s="10" t="s">
        <v>248</v>
      </c>
      <c r="D28" s="10"/>
      <c r="E28" s="10" t="s">
        <v>213</v>
      </c>
      <c r="F28" s="10" t="s">
        <v>233</v>
      </c>
      <c r="G28" s="10" t="s">
        <v>280</v>
      </c>
      <c r="H28" s="11">
        <v>45046</v>
      </c>
      <c r="I28" s="10" t="s">
        <v>233</v>
      </c>
      <c r="J28" s="10">
        <v>998631</v>
      </c>
      <c r="K28" s="10" t="s">
        <v>234</v>
      </c>
      <c r="L28" s="10">
        <v>1</v>
      </c>
      <c r="M28" s="10" t="s">
        <v>235</v>
      </c>
      <c r="N28" s="10">
        <v>190676.94999999992</v>
      </c>
      <c r="O28" s="10"/>
      <c r="P28" s="10">
        <v>17160.925499999994</v>
      </c>
      <c r="Q28" s="10">
        <v>17160.925499999994</v>
      </c>
      <c r="R28" s="10"/>
      <c r="S28" s="10"/>
      <c r="T28" s="10">
        <v>1498180</v>
      </c>
      <c r="U28" s="10" t="s">
        <v>213</v>
      </c>
      <c r="V28" t="s">
        <v>171</v>
      </c>
    </row>
    <row r="29" spans="1:22" ht="15">
      <c r="A29" s="10" t="s">
        <v>281</v>
      </c>
      <c r="B29" s="10">
        <v>1.3</v>
      </c>
      <c r="C29" s="10" t="s">
        <v>248</v>
      </c>
      <c r="D29" s="10"/>
      <c r="E29" s="10" t="s">
        <v>213</v>
      </c>
      <c r="F29" s="10" t="s">
        <v>233</v>
      </c>
      <c r="G29" s="10" t="s">
        <v>282</v>
      </c>
      <c r="H29" s="11">
        <v>45046</v>
      </c>
      <c r="I29" s="10" t="s">
        <v>233</v>
      </c>
      <c r="J29" s="10">
        <v>998631</v>
      </c>
      <c r="K29" s="10" t="s">
        <v>234</v>
      </c>
      <c r="L29" s="10">
        <v>1</v>
      </c>
      <c r="M29" s="10" t="s">
        <v>235</v>
      </c>
      <c r="N29" s="10">
        <v>197808.50000000003</v>
      </c>
      <c r="O29" s="10"/>
      <c r="P29" s="10">
        <v>17802.765000000003</v>
      </c>
      <c r="Q29" s="10">
        <v>17802.765000000003</v>
      </c>
      <c r="R29" s="10"/>
      <c r="S29" s="10"/>
      <c r="T29" s="10">
        <v>1378603</v>
      </c>
      <c r="U29" s="10" t="s">
        <v>213</v>
      </c>
      <c r="V29" t="s">
        <v>171</v>
      </c>
    </row>
    <row r="30" spans="1:22" ht="15">
      <c r="A30" s="10" t="s">
        <v>198</v>
      </c>
      <c r="B30" s="10">
        <v>1.3</v>
      </c>
      <c r="C30" s="10" t="s">
        <v>248</v>
      </c>
      <c r="D30" s="10"/>
      <c r="E30" s="10" t="s">
        <v>213</v>
      </c>
      <c r="F30" s="10" t="s">
        <v>233</v>
      </c>
      <c r="G30" s="10" t="s">
        <v>283</v>
      </c>
      <c r="H30" s="11">
        <v>45046</v>
      </c>
      <c r="I30" s="10" t="s">
        <v>233</v>
      </c>
      <c r="J30" s="10">
        <v>998631</v>
      </c>
      <c r="K30" s="10" t="s">
        <v>234</v>
      </c>
      <c r="L30" s="10">
        <v>1</v>
      </c>
      <c r="M30" s="10" t="s">
        <v>235</v>
      </c>
      <c r="N30" s="10">
        <v>161000.01999999999</v>
      </c>
      <c r="O30" s="10"/>
      <c r="P30" s="10">
        <v>14490.001799999998</v>
      </c>
      <c r="Q30" s="10">
        <v>14490.001799999998</v>
      </c>
      <c r="R30" s="10"/>
      <c r="S30" s="10"/>
      <c r="T30" s="10">
        <v>1705544</v>
      </c>
      <c r="U30" s="10" t="s">
        <v>213</v>
      </c>
      <c r="V30" t="s">
        <v>171</v>
      </c>
    </row>
    <row r="31" spans="1:22" ht="15">
      <c r="A31" s="10" t="s">
        <v>244</v>
      </c>
      <c r="B31" s="10">
        <v>1.3</v>
      </c>
      <c r="C31" s="10" t="s">
        <v>248</v>
      </c>
      <c r="D31" s="10"/>
      <c r="E31" s="10" t="s">
        <v>213</v>
      </c>
      <c r="F31" s="10" t="s">
        <v>233</v>
      </c>
      <c r="G31" s="10" t="s">
        <v>284</v>
      </c>
      <c r="H31" s="11">
        <v>45046</v>
      </c>
      <c r="I31" s="10" t="s">
        <v>233</v>
      </c>
      <c r="J31" s="10">
        <v>998631</v>
      </c>
      <c r="K31" s="10" t="s">
        <v>234</v>
      </c>
      <c r="L31" s="10">
        <v>1</v>
      </c>
      <c r="M31" s="10" t="s">
        <v>235</v>
      </c>
      <c r="N31" s="10">
        <v>832599.14000000106</v>
      </c>
      <c r="O31" s="10"/>
      <c r="P31" s="10">
        <v>74933.922600000093</v>
      </c>
      <c r="Q31" s="10">
        <v>74933.922600000093</v>
      </c>
      <c r="R31" s="10"/>
      <c r="S31" s="10"/>
      <c r="T31" s="10">
        <v>9526849</v>
      </c>
      <c r="U31" s="10" t="s">
        <v>213</v>
      </c>
      <c r="V31" t="s">
        <v>171</v>
      </c>
    </row>
    <row r="32" spans="1:22" ht="15">
      <c r="A32" s="10" t="s">
        <v>197</v>
      </c>
      <c r="B32" s="10">
        <v>1.3</v>
      </c>
      <c r="C32" s="10" t="s">
        <v>248</v>
      </c>
      <c r="D32" s="10"/>
      <c r="E32" s="10" t="s">
        <v>213</v>
      </c>
      <c r="F32" s="10" t="s">
        <v>233</v>
      </c>
      <c r="G32" s="10" t="s">
        <v>285</v>
      </c>
      <c r="H32" s="11">
        <v>45046</v>
      </c>
      <c r="I32" s="10" t="s">
        <v>233</v>
      </c>
      <c r="J32" s="10">
        <v>998631</v>
      </c>
      <c r="K32" s="10" t="s">
        <v>234</v>
      </c>
      <c r="L32" s="10">
        <v>1</v>
      </c>
      <c r="M32" s="10" t="s">
        <v>235</v>
      </c>
      <c r="N32" s="10">
        <v>148398.74000000002</v>
      </c>
      <c r="O32" s="10"/>
      <c r="P32" s="10">
        <v>13355.886600000002</v>
      </c>
      <c r="Q32" s="10">
        <v>13355.886600000002</v>
      </c>
      <c r="R32" s="10"/>
      <c r="S32" s="10"/>
      <c r="T32" s="10">
        <v>1495192</v>
      </c>
      <c r="U32" s="10" t="s">
        <v>213</v>
      </c>
      <c r="V32" t="s">
        <v>171</v>
      </c>
    </row>
    <row r="33" spans="1:22" ht="15">
      <c r="A33" s="10" t="s">
        <v>202</v>
      </c>
      <c r="B33" s="10">
        <v>1.3</v>
      </c>
      <c r="C33" s="10" t="s">
        <v>248</v>
      </c>
      <c r="D33" s="10"/>
      <c r="E33" s="10" t="s">
        <v>213</v>
      </c>
      <c r="F33" s="10" t="s">
        <v>233</v>
      </c>
      <c r="G33" s="10" t="s">
        <v>286</v>
      </c>
      <c r="H33" s="11">
        <v>45046</v>
      </c>
      <c r="I33" s="10" t="s">
        <v>233</v>
      </c>
      <c r="J33" s="10">
        <v>998631</v>
      </c>
      <c r="K33" s="10" t="s">
        <v>234</v>
      </c>
      <c r="L33" s="10">
        <v>1</v>
      </c>
      <c r="M33" s="10" t="s">
        <v>235</v>
      </c>
      <c r="N33" s="10">
        <v>430117.79000000015</v>
      </c>
      <c r="O33" s="10"/>
      <c r="P33" s="10">
        <v>38710.601100000014</v>
      </c>
      <c r="Q33" s="10">
        <v>38710.601100000014</v>
      </c>
      <c r="R33" s="10"/>
      <c r="S33" s="10"/>
      <c r="T33" s="10">
        <v>4797535</v>
      </c>
      <c r="U33" s="10" t="s">
        <v>213</v>
      </c>
      <c r="V33" t="s">
        <v>171</v>
      </c>
    </row>
    <row r="34" spans="1:22" ht="15">
      <c r="A34" s="10" t="s">
        <v>115</v>
      </c>
      <c r="B34" s="10">
        <v>1.3</v>
      </c>
      <c r="C34" s="10" t="s">
        <v>248</v>
      </c>
      <c r="D34" s="10"/>
      <c r="E34" s="10" t="s">
        <v>213</v>
      </c>
      <c r="F34" s="10" t="s">
        <v>233</v>
      </c>
      <c r="G34" s="10" t="s">
        <v>287</v>
      </c>
      <c r="H34" s="11">
        <v>45046</v>
      </c>
      <c r="I34" s="10" t="s">
        <v>233</v>
      </c>
      <c r="J34" s="10">
        <v>998631</v>
      </c>
      <c r="K34" s="10" t="s">
        <v>234</v>
      </c>
      <c r="L34" s="10">
        <v>1</v>
      </c>
      <c r="M34" s="10" t="s">
        <v>235</v>
      </c>
      <c r="N34" s="10">
        <v>228747.82000000004</v>
      </c>
      <c r="O34" s="10"/>
      <c r="P34" s="10">
        <v>20587.303800000002</v>
      </c>
      <c r="Q34" s="10">
        <v>20587.303800000002</v>
      </c>
      <c r="R34" s="10"/>
      <c r="S34" s="10"/>
      <c r="T34" s="10">
        <v>2742886</v>
      </c>
      <c r="U34" s="10" t="s">
        <v>213</v>
      </c>
      <c r="V34" t="s">
        <v>171</v>
      </c>
    </row>
    <row r="35" spans="1:22" ht="15">
      <c r="A35" s="10" t="s">
        <v>156</v>
      </c>
      <c r="B35" s="10">
        <v>1.3</v>
      </c>
      <c r="C35" s="10" t="s">
        <v>248</v>
      </c>
      <c r="D35" s="10"/>
      <c r="E35" s="10" t="s">
        <v>213</v>
      </c>
      <c r="F35" s="10" t="s">
        <v>233</v>
      </c>
      <c r="G35" s="10" t="s">
        <v>288</v>
      </c>
      <c r="H35" s="11">
        <v>45046</v>
      </c>
      <c r="I35" s="10" t="s">
        <v>233</v>
      </c>
      <c r="J35" s="10">
        <v>998631</v>
      </c>
      <c r="K35" s="10" t="s">
        <v>234</v>
      </c>
      <c r="L35" s="10">
        <v>1</v>
      </c>
      <c r="M35" s="10" t="s">
        <v>235</v>
      </c>
      <c r="N35" s="10">
        <v>118466.56999999999</v>
      </c>
      <c r="O35" s="10"/>
      <c r="P35" s="10">
        <v>10661.9913</v>
      </c>
      <c r="Q35" s="10">
        <v>10661.9913</v>
      </c>
      <c r="R35" s="10"/>
      <c r="S35" s="10"/>
      <c r="T35" s="10">
        <v>1056323</v>
      </c>
      <c r="U35" s="10" t="s">
        <v>213</v>
      </c>
      <c r="V35" t="s">
        <v>171</v>
      </c>
    </row>
    <row r="36" spans="1:22" ht="15">
      <c r="A36" s="10" t="s">
        <v>119</v>
      </c>
      <c r="B36" s="10">
        <v>1.3</v>
      </c>
      <c r="C36" s="10" t="s">
        <v>248</v>
      </c>
      <c r="D36" s="10"/>
      <c r="E36" s="10" t="s">
        <v>213</v>
      </c>
      <c r="F36" s="10" t="s">
        <v>233</v>
      </c>
      <c r="G36" s="10" t="s">
        <v>289</v>
      </c>
      <c r="H36" s="11">
        <v>45046</v>
      </c>
      <c r="I36" s="10" t="s">
        <v>233</v>
      </c>
      <c r="J36" s="10">
        <v>998631</v>
      </c>
      <c r="K36" s="10" t="s">
        <v>234</v>
      </c>
      <c r="L36" s="10">
        <v>1</v>
      </c>
      <c r="M36" s="10" t="s">
        <v>235</v>
      </c>
      <c r="N36" s="10">
        <v>510102.31000000023</v>
      </c>
      <c r="O36" s="10"/>
      <c r="P36" s="10">
        <v>45909.207900000016</v>
      </c>
      <c r="Q36" s="10">
        <v>45909.207900000016</v>
      </c>
      <c r="R36" s="10"/>
      <c r="S36" s="10"/>
      <c r="T36" s="10">
        <v>5769821</v>
      </c>
      <c r="U36" s="10" t="s">
        <v>213</v>
      </c>
      <c r="V36" t="s">
        <v>171</v>
      </c>
    </row>
    <row r="37" spans="1:22">
      <c r="A37" s="10" t="s">
        <v>207</v>
      </c>
      <c r="B37" s="10">
        <v>1.3</v>
      </c>
      <c r="C37" s="10" t="s">
        <v>248</v>
      </c>
      <c r="D37" s="10"/>
      <c r="E37" s="10" t="s">
        <v>213</v>
      </c>
      <c r="F37" s="10" t="s">
        <v>233</v>
      </c>
      <c r="G37" s="10" t="s">
        <v>290</v>
      </c>
      <c r="H37" s="11">
        <v>45046</v>
      </c>
      <c r="I37" s="10" t="s">
        <v>233</v>
      </c>
      <c r="J37" s="10">
        <v>998631</v>
      </c>
      <c r="K37" s="10" t="s">
        <v>234</v>
      </c>
      <c r="L37" s="10">
        <v>1</v>
      </c>
      <c r="M37" s="10" t="s">
        <v>235</v>
      </c>
      <c r="N37" s="10">
        <v>116158.07999999997</v>
      </c>
      <c r="O37" s="10"/>
      <c r="P37" s="10">
        <v>10454.227199999998</v>
      </c>
      <c r="Q37" s="10">
        <v>10454.227199999998</v>
      </c>
      <c r="R37" s="10"/>
      <c r="S37" s="10"/>
      <c r="T37" s="10">
        <v>2067346</v>
      </c>
      <c r="U37" s="10" t="s">
        <v>213</v>
      </c>
      <c r="V37" t="s">
        <v>171</v>
      </c>
    </row>
    <row r="38" spans="1:22">
      <c r="A38" s="10" t="s">
        <v>243</v>
      </c>
      <c r="B38" s="10">
        <v>1.3</v>
      </c>
      <c r="C38" s="10" t="s">
        <v>248</v>
      </c>
      <c r="D38" s="10"/>
      <c r="E38" s="10" t="s">
        <v>213</v>
      </c>
      <c r="F38" s="10" t="s">
        <v>233</v>
      </c>
      <c r="G38" s="10" t="s">
        <v>291</v>
      </c>
      <c r="H38" s="11">
        <v>45046</v>
      </c>
      <c r="I38" s="10" t="s">
        <v>233</v>
      </c>
      <c r="J38" s="10">
        <v>998631</v>
      </c>
      <c r="K38" s="10" t="s">
        <v>234</v>
      </c>
      <c r="L38" s="10">
        <v>1</v>
      </c>
      <c r="M38" s="10" t="s">
        <v>235</v>
      </c>
      <c r="N38" s="10">
        <v>3002293.98</v>
      </c>
      <c r="O38" s="10"/>
      <c r="P38" s="10">
        <v>270206.45819999999</v>
      </c>
      <c r="Q38" s="10">
        <v>270206.45819999999</v>
      </c>
      <c r="R38" s="10"/>
      <c r="S38" s="10"/>
      <c r="T38" s="10">
        <v>25582770</v>
      </c>
      <c r="U38" s="10" t="s">
        <v>213</v>
      </c>
      <c r="V38" t="s">
        <v>171</v>
      </c>
    </row>
    <row r="39" spans="1:22">
      <c r="A39" s="10" t="s">
        <v>247</v>
      </c>
      <c r="B39" s="10">
        <v>1.3</v>
      </c>
      <c r="C39" s="10" t="s">
        <v>248</v>
      </c>
      <c r="D39" s="10"/>
      <c r="E39" s="10" t="s">
        <v>213</v>
      </c>
      <c r="F39" s="10" t="s">
        <v>233</v>
      </c>
      <c r="G39" s="10" t="s">
        <v>292</v>
      </c>
      <c r="H39" s="11">
        <v>45046</v>
      </c>
      <c r="I39" s="10" t="s">
        <v>233</v>
      </c>
      <c r="J39" s="10">
        <v>998631</v>
      </c>
      <c r="K39" s="10" t="s">
        <v>234</v>
      </c>
      <c r="L39" s="10">
        <v>1</v>
      </c>
      <c r="M39" s="10" t="s">
        <v>235</v>
      </c>
      <c r="N39" s="10">
        <v>177057.09999999995</v>
      </c>
      <c r="O39" s="10"/>
      <c r="P39" s="10">
        <v>15935.138999999996</v>
      </c>
      <c r="Q39" s="10">
        <v>15935.138999999996</v>
      </c>
      <c r="R39" s="10"/>
      <c r="S39" s="10"/>
      <c r="T39" s="10">
        <v>1782181</v>
      </c>
      <c r="U39" s="10" t="s">
        <v>213</v>
      </c>
      <c r="V39" t="s">
        <v>171</v>
      </c>
    </row>
    <row r="40" spans="1:22">
      <c r="A40" s="10" t="s">
        <v>293</v>
      </c>
      <c r="B40" s="10">
        <v>1.3</v>
      </c>
      <c r="C40" s="10" t="s">
        <v>248</v>
      </c>
      <c r="D40" s="10"/>
      <c r="E40" s="10" t="s">
        <v>213</v>
      </c>
      <c r="F40" s="10" t="s">
        <v>233</v>
      </c>
      <c r="G40" s="10" t="s">
        <v>294</v>
      </c>
      <c r="H40" s="11">
        <v>45046</v>
      </c>
      <c r="I40" s="10" t="s">
        <v>233</v>
      </c>
      <c r="J40" s="10">
        <v>998631</v>
      </c>
      <c r="K40" s="10" t="s">
        <v>234</v>
      </c>
      <c r="L40" s="10">
        <v>1</v>
      </c>
      <c r="M40" s="10" t="s">
        <v>235</v>
      </c>
      <c r="N40" s="10">
        <v>1170376.8700000015</v>
      </c>
      <c r="O40" s="10"/>
      <c r="P40" s="10">
        <v>105333.91830000014</v>
      </c>
      <c r="Q40" s="10">
        <v>105333.91830000014</v>
      </c>
      <c r="R40" s="10"/>
      <c r="S40" s="10"/>
      <c r="T40" s="10">
        <v>10668168</v>
      </c>
      <c r="U40" s="10" t="s">
        <v>213</v>
      </c>
      <c r="V40" t="s">
        <v>171</v>
      </c>
    </row>
    <row r="41" spans="1:22">
      <c r="A41" s="10" t="s">
        <v>200</v>
      </c>
      <c r="B41" s="10">
        <v>1.3</v>
      </c>
      <c r="C41" s="10" t="s">
        <v>248</v>
      </c>
      <c r="D41" s="10"/>
      <c r="E41" s="10" t="s">
        <v>213</v>
      </c>
      <c r="F41" s="10" t="s">
        <v>233</v>
      </c>
      <c r="G41" s="10" t="s">
        <v>295</v>
      </c>
      <c r="H41" s="11">
        <v>45046</v>
      </c>
      <c r="I41" s="10" t="s">
        <v>233</v>
      </c>
      <c r="J41" s="10">
        <v>998631</v>
      </c>
      <c r="K41" s="10" t="s">
        <v>234</v>
      </c>
      <c r="L41" s="10">
        <v>1</v>
      </c>
      <c r="M41" s="10" t="s">
        <v>235</v>
      </c>
      <c r="N41" s="10">
        <v>630802.25000000023</v>
      </c>
      <c r="O41" s="10"/>
      <c r="P41" s="10">
        <v>56772.202500000021</v>
      </c>
      <c r="Q41" s="10">
        <v>56772.202500000021</v>
      </c>
      <c r="R41" s="10"/>
      <c r="S41" s="10"/>
      <c r="T41" s="10">
        <v>5010671</v>
      </c>
      <c r="U41" s="10" t="s">
        <v>213</v>
      </c>
      <c r="V41" t="s">
        <v>171</v>
      </c>
    </row>
    <row r="42" spans="1:22">
      <c r="A42" s="10" t="s">
        <v>296</v>
      </c>
      <c r="B42" s="10">
        <v>1.3</v>
      </c>
      <c r="C42" s="10" t="s">
        <v>248</v>
      </c>
      <c r="D42" s="10"/>
      <c r="E42" s="10" t="s">
        <v>213</v>
      </c>
      <c r="F42" s="10" t="s">
        <v>233</v>
      </c>
      <c r="G42" s="10" t="s">
        <v>297</v>
      </c>
      <c r="H42" s="11">
        <v>45046</v>
      </c>
      <c r="I42" s="10" t="s">
        <v>233</v>
      </c>
      <c r="J42" s="10">
        <v>998631</v>
      </c>
      <c r="K42" s="10" t="s">
        <v>234</v>
      </c>
      <c r="L42" s="10">
        <v>1</v>
      </c>
      <c r="M42" s="10" t="s">
        <v>235</v>
      </c>
      <c r="N42" s="10">
        <v>440176.1300000003</v>
      </c>
      <c r="O42" s="10"/>
      <c r="P42" s="10">
        <v>39615.851700000028</v>
      </c>
      <c r="Q42" s="10">
        <v>39615.851700000028</v>
      </c>
      <c r="R42" s="10"/>
      <c r="S42" s="10"/>
      <c r="T42" s="10">
        <v>5381760</v>
      </c>
      <c r="U42" s="10" t="s">
        <v>213</v>
      </c>
      <c r="V42" t="s">
        <v>171</v>
      </c>
    </row>
    <row r="43" spans="1:22">
      <c r="A43" s="10" t="s">
        <v>205</v>
      </c>
      <c r="B43" s="10">
        <v>1.3</v>
      </c>
      <c r="C43" s="10" t="s">
        <v>248</v>
      </c>
      <c r="D43" s="10"/>
      <c r="E43" s="10" t="s">
        <v>213</v>
      </c>
      <c r="F43" s="10" t="s">
        <v>233</v>
      </c>
      <c r="G43" s="10" t="s">
        <v>298</v>
      </c>
      <c r="H43" s="11">
        <v>45046</v>
      </c>
      <c r="I43" s="10" t="s">
        <v>233</v>
      </c>
      <c r="J43" s="10">
        <v>998631</v>
      </c>
      <c r="K43" s="10" t="s">
        <v>234</v>
      </c>
      <c r="L43" s="10">
        <v>1</v>
      </c>
      <c r="M43" s="10" t="s">
        <v>235</v>
      </c>
      <c r="N43" s="10">
        <v>267244.12999999989</v>
      </c>
      <c r="O43" s="10"/>
      <c r="P43" s="10">
        <v>24051.971699999987</v>
      </c>
      <c r="Q43" s="10">
        <v>24051.971699999987</v>
      </c>
      <c r="R43" s="10"/>
      <c r="S43" s="10"/>
      <c r="T43" s="10">
        <v>3570031</v>
      </c>
      <c r="U43" s="10" t="s">
        <v>213</v>
      </c>
      <c r="V43" t="s">
        <v>171</v>
      </c>
    </row>
    <row r="44" spans="1:22">
      <c r="A44" s="10" t="s">
        <v>299</v>
      </c>
      <c r="B44" s="10">
        <v>1.3</v>
      </c>
      <c r="C44" s="10" t="s">
        <v>248</v>
      </c>
      <c r="D44" s="10"/>
      <c r="E44" s="10" t="s">
        <v>213</v>
      </c>
      <c r="F44" s="10" t="s">
        <v>233</v>
      </c>
      <c r="G44" s="10" t="s">
        <v>300</v>
      </c>
      <c r="H44" s="11">
        <v>45046</v>
      </c>
      <c r="I44" s="10" t="s">
        <v>233</v>
      </c>
      <c r="J44" s="10">
        <v>998631</v>
      </c>
      <c r="K44" s="10" t="s">
        <v>234</v>
      </c>
      <c r="L44" s="10">
        <v>1</v>
      </c>
      <c r="M44" s="10" t="s">
        <v>235</v>
      </c>
      <c r="N44" s="10">
        <v>253662.8299999999</v>
      </c>
      <c r="O44" s="10"/>
      <c r="P44" s="10">
        <v>22829.654699999992</v>
      </c>
      <c r="Q44" s="10">
        <v>22829.654699999992</v>
      </c>
      <c r="R44" s="10"/>
      <c r="S44" s="10"/>
      <c r="T44" s="10">
        <v>2205676</v>
      </c>
      <c r="U44" s="10" t="s">
        <v>213</v>
      </c>
      <c r="V44" t="s">
        <v>171</v>
      </c>
    </row>
    <row r="45" spans="1:22">
      <c r="A45" s="10" t="s">
        <v>199</v>
      </c>
      <c r="B45" s="10">
        <v>1.3</v>
      </c>
      <c r="C45" s="10" t="s">
        <v>248</v>
      </c>
      <c r="D45" s="10"/>
      <c r="E45" s="10" t="s">
        <v>213</v>
      </c>
      <c r="F45" s="10" t="s">
        <v>233</v>
      </c>
      <c r="G45" s="10" t="s">
        <v>301</v>
      </c>
      <c r="H45" s="11">
        <v>45046</v>
      </c>
      <c r="I45" s="10" t="s">
        <v>233</v>
      </c>
      <c r="J45" s="10">
        <v>998631</v>
      </c>
      <c r="K45" s="10" t="s">
        <v>234</v>
      </c>
      <c r="L45" s="10">
        <v>1</v>
      </c>
      <c r="M45" s="10" t="s">
        <v>235</v>
      </c>
      <c r="N45" s="10">
        <v>560096.4700000002</v>
      </c>
      <c r="O45" s="10"/>
      <c r="P45" s="10">
        <v>50408.682300000015</v>
      </c>
      <c r="Q45" s="10">
        <v>50408.682300000015</v>
      </c>
      <c r="R45" s="10"/>
      <c r="S45" s="10"/>
      <c r="T45" s="10">
        <v>4665733</v>
      </c>
      <c r="U45" s="10" t="s">
        <v>213</v>
      </c>
      <c r="V45" t="s">
        <v>171</v>
      </c>
    </row>
    <row r="46" spans="1:22">
      <c r="A46" s="10" t="s">
        <v>242</v>
      </c>
      <c r="B46" s="10">
        <v>1.3</v>
      </c>
      <c r="C46" s="10" t="s">
        <v>248</v>
      </c>
      <c r="D46" s="10"/>
      <c r="E46" s="10" t="s">
        <v>213</v>
      </c>
      <c r="F46" s="10" t="s">
        <v>233</v>
      </c>
      <c r="G46" s="10" t="s">
        <v>1429</v>
      </c>
      <c r="H46" s="11">
        <v>45077</v>
      </c>
      <c r="I46" s="10" t="s">
        <v>233</v>
      </c>
      <c r="J46" s="10">
        <v>998631</v>
      </c>
      <c r="K46" s="10" t="s">
        <v>234</v>
      </c>
      <c r="L46" s="10">
        <v>1</v>
      </c>
      <c r="M46" s="10" t="s">
        <v>235</v>
      </c>
      <c r="N46" s="10">
        <v>1621187.4700000028</v>
      </c>
      <c r="O46" s="10"/>
      <c r="P46" s="10">
        <v>145906.69999999978</v>
      </c>
      <c r="Q46" s="10">
        <v>145906.69999999978</v>
      </c>
      <c r="R46" s="10"/>
      <c r="S46" s="10"/>
      <c r="T46" s="10">
        <v>20782332</v>
      </c>
      <c r="U46" s="10" t="s">
        <v>213</v>
      </c>
      <c r="V46" t="s">
        <v>387</v>
      </c>
    </row>
    <row r="47" spans="1:22">
      <c r="A47" s="10" t="s">
        <v>240</v>
      </c>
      <c r="B47" s="10">
        <v>1.3</v>
      </c>
      <c r="C47" s="10" t="s">
        <v>248</v>
      </c>
      <c r="D47" s="10"/>
      <c r="E47" s="10" t="s">
        <v>213</v>
      </c>
      <c r="F47" s="10" t="s">
        <v>233</v>
      </c>
      <c r="G47" s="10" t="s">
        <v>1430</v>
      </c>
      <c r="H47" s="11">
        <v>45077</v>
      </c>
      <c r="I47" s="10" t="s">
        <v>233</v>
      </c>
      <c r="J47" s="10">
        <v>998631</v>
      </c>
      <c r="K47" s="10" t="s">
        <v>234</v>
      </c>
      <c r="L47" s="10">
        <v>1</v>
      </c>
      <c r="M47" s="10" t="s">
        <v>235</v>
      </c>
      <c r="N47" s="10">
        <v>868385.06000000087</v>
      </c>
      <c r="O47" s="10"/>
      <c r="P47" s="10">
        <v>78154.749999999971</v>
      </c>
      <c r="Q47" s="10">
        <v>78154.749999999971</v>
      </c>
      <c r="R47" s="10"/>
      <c r="S47" s="10"/>
      <c r="T47" s="10">
        <v>10985749</v>
      </c>
      <c r="U47" s="10" t="s">
        <v>213</v>
      </c>
      <c r="V47" t="s">
        <v>387</v>
      </c>
    </row>
    <row r="48" spans="1:22">
      <c r="A48" s="10" t="s">
        <v>241</v>
      </c>
      <c r="B48" s="10">
        <v>1.3</v>
      </c>
      <c r="C48" s="10" t="s">
        <v>248</v>
      </c>
      <c r="D48" s="10"/>
      <c r="E48" s="10" t="s">
        <v>213</v>
      </c>
      <c r="F48" s="10" t="s">
        <v>233</v>
      </c>
      <c r="G48" s="10" t="s">
        <v>1431</v>
      </c>
      <c r="H48" s="11">
        <v>45077</v>
      </c>
      <c r="I48" s="10" t="s">
        <v>233</v>
      </c>
      <c r="J48" s="10">
        <v>998631</v>
      </c>
      <c r="K48" s="10" t="s">
        <v>234</v>
      </c>
      <c r="L48" s="10">
        <v>1</v>
      </c>
      <c r="M48" s="10" t="s">
        <v>235</v>
      </c>
      <c r="N48" s="10">
        <v>1701991.3399999994</v>
      </c>
      <c r="O48" s="10"/>
      <c r="P48" s="10">
        <v>153179.25999999998</v>
      </c>
      <c r="Q48" s="10">
        <v>153179.25999999998</v>
      </c>
      <c r="R48" s="10"/>
      <c r="S48" s="10"/>
      <c r="T48" s="10">
        <v>21097879</v>
      </c>
      <c r="U48" s="10" t="s">
        <v>213</v>
      </c>
      <c r="V48" t="s">
        <v>387</v>
      </c>
    </row>
    <row r="49" spans="1:22">
      <c r="A49" s="10" t="s">
        <v>239</v>
      </c>
      <c r="B49" s="10">
        <v>1.3</v>
      </c>
      <c r="C49" s="10" t="s">
        <v>248</v>
      </c>
      <c r="D49" s="10"/>
      <c r="E49" s="10" t="s">
        <v>213</v>
      </c>
      <c r="F49" s="10" t="s">
        <v>233</v>
      </c>
      <c r="G49" s="10" t="s">
        <v>1432</v>
      </c>
      <c r="H49" s="11">
        <v>45077</v>
      </c>
      <c r="I49" s="10" t="s">
        <v>233</v>
      </c>
      <c r="J49" s="10">
        <v>998631</v>
      </c>
      <c r="K49" s="10" t="s">
        <v>234</v>
      </c>
      <c r="L49" s="10">
        <v>1</v>
      </c>
      <c r="M49" s="10" t="s">
        <v>235</v>
      </c>
      <c r="N49" s="10">
        <v>678172.33999999869</v>
      </c>
      <c r="O49" s="10"/>
      <c r="P49" s="10">
        <v>61035.590000000084</v>
      </c>
      <c r="Q49" s="10">
        <v>61035.590000000084</v>
      </c>
      <c r="R49" s="10"/>
      <c r="S49" s="10"/>
      <c r="T49" s="10">
        <v>9605861</v>
      </c>
      <c r="U49" s="10" t="s">
        <v>213</v>
      </c>
      <c r="V49" t="s">
        <v>387</v>
      </c>
    </row>
    <row r="50" spans="1:22">
      <c r="A50" s="10" t="s">
        <v>232</v>
      </c>
      <c r="B50" s="10">
        <v>1.3</v>
      </c>
      <c r="C50" s="10" t="s">
        <v>248</v>
      </c>
      <c r="D50" s="10"/>
      <c r="E50" s="10" t="s">
        <v>213</v>
      </c>
      <c r="F50" s="10" t="s">
        <v>233</v>
      </c>
      <c r="G50" s="10" t="s">
        <v>1433</v>
      </c>
      <c r="H50" s="11">
        <v>45077</v>
      </c>
      <c r="I50" s="10" t="s">
        <v>233</v>
      </c>
      <c r="J50" s="10">
        <v>998631</v>
      </c>
      <c r="K50" s="10" t="s">
        <v>234</v>
      </c>
      <c r="L50" s="10">
        <v>1</v>
      </c>
      <c r="M50" s="10" t="s">
        <v>235</v>
      </c>
      <c r="N50" s="10">
        <v>1251019.1099999996</v>
      </c>
      <c r="O50" s="10"/>
      <c r="P50" s="10">
        <v>112591.63999999985</v>
      </c>
      <c r="Q50" s="10">
        <v>112591.63999999985</v>
      </c>
      <c r="R50" s="10"/>
      <c r="S50" s="10"/>
      <c r="T50" s="10">
        <v>22269227</v>
      </c>
      <c r="U50" s="10" t="s">
        <v>213</v>
      </c>
      <c r="V50" t="s">
        <v>387</v>
      </c>
    </row>
    <row r="51" spans="1:22">
      <c r="A51" s="10" t="s">
        <v>254</v>
      </c>
      <c r="B51" s="10">
        <v>1.3</v>
      </c>
      <c r="C51" s="10" t="s">
        <v>248</v>
      </c>
      <c r="D51" s="10"/>
      <c r="E51" s="10" t="s">
        <v>213</v>
      </c>
      <c r="F51" s="10" t="s">
        <v>233</v>
      </c>
      <c r="G51" s="10" t="s">
        <v>1434</v>
      </c>
      <c r="H51" s="11">
        <v>45077</v>
      </c>
      <c r="I51" s="10" t="s">
        <v>233</v>
      </c>
      <c r="J51" s="10">
        <v>998631</v>
      </c>
      <c r="K51" s="10" t="s">
        <v>234</v>
      </c>
      <c r="L51" s="10">
        <v>1</v>
      </c>
      <c r="M51" s="10" t="s">
        <v>235</v>
      </c>
      <c r="N51" s="10">
        <v>708528.79000000027</v>
      </c>
      <c r="O51" s="10"/>
      <c r="P51" s="10">
        <v>63767.609999999971</v>
      </c>
      <c r="Q51" s="10">
        <v>63767.609999999971</v>
      </c>
      <c r="R51" s="10"/>
      <c r="S51" s="10"/>
      <c r="T51" s="10">
        <v>7032580</v>
      </c>
      <c r="U51" s="10" t="s">
        <v>213</v>
      </c>
      <c r="V51" t="s">
        <v>387</v>
      </c>
    </row>
    <row r="52" spans="1:22">
      <c r="A52" s="10" t="s">
        <v>236</v>
      </c>
      <c r="B52" s="10">
        <v>1.3</v>
      </c>
      <c r="C52" s="10" t="s">
        <v>248</v>
      </c>
      <c r="D52" s="10"/>
      <c r="E52" s="10" t="s">
        <v>213</v>
      </c>
      <c r="F52" s="10" t="s">
        <v>233</v>
      </c>
      <c r="G52" s="10" t="s">
        <v>1435</v>
      </c>
      <c r="H52" s="11">
        <v>45077</v>
      </c>
      <c r="I52" s="10" t="s">
        <v>233</v>
      </c>
      <c r="J52" s="10">
        <v>998631</v>
      </c>
      <c r="K52" s="10" t="s">
        <v>234</v>
      </c>
      <c r="L52" s="10">
        <v>1</v>
      </c>
      <c r="M52" s="10" t="s">
        <v>235</v>
      </c>
      <c r="N52" s="10">
        <v>976052.14999999618</v>
      </c>
      <c r="O52" s="10"/>
      <c r="P52" s="10">
        <v>87844.829999999507</v>
      </c>
      <c r="Q52" s="10">
        <v>87844.829999999507</v>
      </c>
      <c r="R52" s="10"/>
      <c r="S52" s="10"/>
      <c r="T52" s="10">
        <v>11992812</v>
      </c>
      <c r="U52" s="10" t="s">
        <v>213</v>
      </c>
      <c r="V52" t="s">
        <v>387</v>
      </c>
    </row>
    <row r="53" spans="1:22">
      <c r="A53" s="10" t="s">
        <v>237</v>
      </c>
      <c r="B53" s="10">
        <v>1.3</v>
      </c>
      <c r="C53" s="10" t="s">
        <v>248</v>
      </c>
      <c r="D53" s="10"/>
      <c r="E53" s="10" t="s">
        <v>213</v>
      </c>
      <c r="F53" s="10" t="s">
        <v>233</v>
      </c>
      <c r="G53" s="10" t="s">
        <v>1436</v>
      </c>
      <c r="H53" s="11">
        <v>45077</v>
      </c>
      <c r="I53" s="10" t="s">
        <v>233</v>
      </c>
      <c r="J53" s="10">
        <v>998631</v>
      </c>
      <c r="K53" s="10" t="s">
        <v>234</v>
      </c>
      <c r="L53" s="10">
        <v>1</v>
      </c>
      <c r="M53" s="10" t="s">
        <v>235</v>
      </c>
      <c r="N53" s="10">
        <v>1430769.3200000073</v>
      </c>
      <c r="O53" s="10"/>
      <c r="P53" s="10">
        <v>128769.32999999938</v>
      </c>
      <c r="Q53" s="10">
        <v>128769.32999999938</v>
      </c>
      <c r="R53" s="10"/>
      <c r="S53" s="10"/>
      <c r="T53" s="10">
        <v>14105941</v>
      </c>
      <c r="U53" s="10" t="s">
        <v>213</v>
      </c>
      <c r="V53" t="s">
        <v>387</v>
      </c>
    </row>
    <row r="54" spans="1:22">
      <c r="A54" s="10" t="s">
        <v>238</v>
      </c>
      <c r="B54" s="10">
        <v>1.3</v>
      </c>
      <c r="C54" s="10" t="s">
        <v>248</v>
      </c>
      <c r="D54" s="10"/>
      <c r="E54" s="10" t="s">
        <v>213</v>
      </c>
      <c r="F54" s="10" t="s">
        <v>233</v>
      </c>
      <c r="G54" s="10" t="s">
        <v>1437</v>
      </c>
      <c r="H54" s="11">
        <v>45077</v>
      </c>
      <c r="I54" s="10" t="s">
        <v>233</v>
      </c>
      <c r="J54" s="10">
        <v>998631</v>
      </c>
      <c r="K54" s="10" t="s">
        <v>234</v>
      </c>
      <c r="L54" s="10">
        <v>1</v>
      </c>
      <c r="M54" s="10" t="s">
        <v>235</v>
      </c>
      <c r="N54" s="10">
        <v>1165005.1900000006</v>
      </c>
      <c r="O54" s="10"/>
      <c r="P54" s="10">
        <v>104850.33999999979</v>
      </c>
      <c r="Q54" s="10">
        <v>104850.33999999979</v>
      </c>
      <c r="R54" s="10"/>
      <c r="S54" s="10"/>
      <c r="T54" s="10">
        <v>13593031</v>
      </c>
      <c r="U54" s="10" t="s">
        <v>213</v>
      </c>
      <c r="V54" t="s">
        <v>387</v>
      </c>
    </row>
    <row r="55" spans="1:22">
      <c r="A55" s="10" t="s">
        <v>212</v>
      </c>
      <c r="B55" s="10">
        <v>1.3</v>
      </c>
      <c r="C55" s="10" t="s">
        <v>248</v>
      </c>
      <c r="D55" s="10"/>
      <c r="E55" s="10" t="s">
        <v>213</v>
      </c>
      <c r="F55" s="10" t="s">
        <v>233</v>
      </c>
      <c r="G55" s="10" t="s">
        <v>1438</v>
      </c>
      <c r="H55" s="11">
        <v>45077</v>
      </c>
      <c r="I55" s="10" t="s">
        <v>233</v>
      </c>
      <c r="J55" s="10">
        <v>998631</v>
      </c>
      <c r="K55" s="10" t="s">
        <v>234</v>
      </c>
      <c r="L55" s="10">
        <v>1</v>
      </c>
      <c r="M55" s="10" t="s">
        <v>235</v>
      </c>
      <c r="N55" s="10">
        <v>292987.53999999998</v>
      </c>
      <c r="O55" s="10"/>
      <c r="P55" s="10">
        <v>26368.820000000011</v>
      </c>
      <c r="Q55" s="10">
        <v>26368.820000000011</v>
      </c>
      <c r="R55" s="10"/>
      <c r="S55" s="10"/>
      <c r="T55" s="10">
        <v>3248830</v>
      </c>
      <c r="U55" s="10" t="s">
        <v>213</v>
      </c>
      <c r="V55" t="s">
        <v>387</v>
      </c>
    </row>
    <row r="56" spans="1:22">
      <c r="A56" s="10" t="s">
        <v>208</v>
      </c>
      <c r="B56" s="10">
        <v>1.3</v>
      </c>
      <c r="C56" s="10" t="s">
        <v>248</v>
      </c>
      <c r="D56" s="10"/>
      <c r="E56" s="10" t="s">
        <v>213</v>
      </c>
      <c r="F56" s="10" t="s">
        <v>233</v>
      </c>
      <c r="G56" s="10" t="s">
        <v>1439</v>
      </c>
      <c r="H56" s="11">
        <v>45077</v>
      </c>
      <c r="I56" s="10" t="s">
        <v>233</v>
      </c>
      <c r="J56" s="10">
        <v>998631</v>
      </c>
      <c r="K56" s="10" t="s">
        <v>234</v>
      </c>
      <c r="L56" s="10">
        <v>1</v>
      </c>
      <c r="M56" s="10" t="s">
        <v>235</v>
      </c>
      <c r="N56" s="10">
        <v>206573.18999999997</v>
      </c>
      <c r="O56" s="10"/>
      <c r="P56" s="10">
        <v>18591.619999999995</v>
      </c>
      <c r="Q56" s="10">
        <v>18591.619999999995</v>
      </c>
      <c r="R56" s="10"/>
      <c r="S56" s="10"/>
      <c r="T56" s="10">
        <v>2325208</v>
      </c>
      <c r="U56" s="10" t="s">
        <v>213</v>
      </c>
      <c r="V56" t="s">
        <v>387</v>
      </c>
    </row>
    <row r="57" spans="1:22">
      <c r="A57" s="10" t="s">
        <v>195</v>
      </c>
      <c r="B57" s="10">
        <v>1.3</v>
      </c>
      <c r="C57" s="10" t="s">
        <v>248</v>
      </c>
      <c r="D57" s="10"/>
      <c r="E57" s="10" t="s">
        <v>213</v>
      </c>
      <c r="F57" s="10" t="s">
        <v>233</v>
      </c>
      <c r="G57" s="10" t="s">
        <v>1440</v>
      </c>
      <c r="H57" s="11">
        <v>45077</v>
      </c>
      <c r="I57" s="10" t="s">
        <v>233</v>
      </c>
      <c r="J57" s="10">
        <v>998631</v>
      </c>
      <c r="K57" s="10" t="s">
        <v>234</v>
      </c>
      <c r="L57" s="10">
        <v>1</v>
      </c>
      <c r="M57" s="10" t="s">
        <v>235</v>
      </c>
      <c r="N57" s="10">
        <v>518399.48999999993</v>
      </c>
      <c r="O57" s="10"/>
      <c r="P57" s="10">
        <v>46655.960000000021</v>
      </c>
      <c r="Q57" s="10">
        <v>46655.960000000021</v>
      </c>
      <c r="R57" s="10"/>
      <c r="S57" s="10"/>
      <c r="T57" s="10">
        <v>5241230</v>
      </c>
      <c r="U57" s="10" t="s">
        <v>213</v>
      </c>
      <c r="V57" t="s">
        <v>387</v>
      </c>
    </row>
    <row r="58" spans="1:22">
      <c r="A58" s="10" t="s">
        <v>55</v>
      </c>
      <c r="B58" s="10">
        <v>1.3</v>
      </c>
      <c r="C58" s="10" t="s">
        <v>248</v>
      </c>
      <c r="D58" s="10"/>
      <c r="E58" s="10" t="s">
        <v>213</v>
      </c>
      <c r="F58" s="10" t="s">
        <v>233</v>
      </c>
      <c r="G58" s="10" t="s">
        <v>1441</v>
      </c>
      <c r="H58" s="11">
        <v>45077</v>
      </c>
      <c r="I58" s="10" t="s">
        <v>233</v>
      </c>
      <c r="J58" s="10">
        <v>998631</v>
      </c>
      <c r="K58" s="10" t="s">
        <v>234</v>
      </c>
      <c r="L58" s="10">
        <v>1</v>
      </c>
      <c r="M58" s="10" t="s">
        <v>235</v>
      </c>
      <c r="N58" s="10">
        <v>1333452.8000000012</v>
      </c>
      <c r="O58" s="10"/>
      <c r="P58" s="10">
        <v>120010.79000000008</v>
      </c>
      <c r="Q58" s="10">
        <v>120010.79000000008</v>
      </c>
      <c r="R58" s="10"/>
      <c r="S58" s="10"/>
      <c r="T58" s="10">
        <v>13153389</v>
      </c>
      <c r="U58" s="10" t="s">
        <v>213</v>
      </c>
      <c r="V58" t="s">
        <v>387</v>
      </c>
    </row>
    <row r="59" spans="1:22">
      <c r="A59" s="10" t="s">
        <v>65</v>
      </c>
      <c r="B59" s="10">
        <v>1.3</v>
      </c>
      <c r="C59" s="10" t="s">
        <v>248</v>
      </c>
      <c r="D59" s="10"/>
      <c r="E59" s="10" t="s">
        <v>213</v>
      </c>
      <c r="F59" s="10" t="s">
        <v>233</v>
      </c>
      <c r="G59" s="10" t="s">
        <v>1442</v>
      </c>
      <c r="H59" s="11">
        <v>45077</v>
      </c>
      <c r="I59" s="10" t="s">
        <v>233</v>
      </c>
      <c r="J59" s="10">
        <v>998631</v>
      </c>
      <c r="K59" s="10" t="s">
        <v>234</v>
      </c>
      <c r="L59" s="10">
        <v>1</v>
      </c>
      <c r="M59" s="10" t="s">
        <v>235</v>
      </c>
      <c r="N59" s="10">
        <v>318971.33</v>
      </c>
      <c r="O59" s="10"/>
      <c r="P59" s="10">
        <v>28707.480000000003</v>
      </c>
      <c r="Q59" s="10">
        <v>28707.480000000003</v>
      </c>
      <c r="R59" s="10"/>
      <c r="S59" s="10"/>
      <c r="T59" s="10">
        <v>2705291</v>
      </c>
      <c r="U59" s="10" t="s">
        <v>213</v>
      </c>
      <c r="V59" t="s">
        <v>387</v>
      </c>
    </row>
    <row r="60" spans="1:22">
      <c r="A60" s="10" t="s">
        <v>211</v>
      </c>
      <c r="B60" s="10">
        <v>1.3</v>
      </c>
      <c r="C60" s="10" t="s">
        <v>248</v>
      </c>
      <c r="D60" s="10"/>
      <c r="E60" s="10" t="s">
        <v>213</v>
      </c>
      <c r="F60" s="10" t="s">
        <v>233</v>
      </c>
      <c r="G60" s="10" t="s">
        <v>1443</v>
      </c>
      <c r="H60" s="11">
        <v>45077</v>
      </c>
      <c r="I60" s="10" t="s">
        <v>233</v>
      </c>
      <c r="J60" s="10">
        <v>998631</v>
      </c>
      <c r="K60" s="10" t="s">
        <v>234</v>
      </c>
      <c r="L60" s="10">
        <v>1</v>
      </c>
      <c r="M60" s="10" t="s">
        <v>235</v>
      </c>
      <c r="N60" s="10">
        <v>113648.20999999993</v>
      </c>
      <c r="O60" s="10"/>
      <c r="P60" s="10">
        <v>10228.329999999998</v>
      </c>
      <c r="Q60" s="10">
        <v>10228.329999999998</v>
      </c>
      <c r="R60" s="10"/>
      <c r="S60" s="10"/>
      <c r="T60" s="10">
        <v>1112531</v>
      </c>
      <c r="U60" s="10" t="s">
        <v>213</v>
      </c>
      <c r="V60" t="s">
        <v>387</v>
      </c>
    </row>
    <row r="61" spans="1:22">
      <c r="A61" s="10" t="s">
        <v>160</v>
      </c>
      <c r="B61" s="10">
        <v>1.3</v>
      </c>
      <c r="C61" s="10" t="s">
        <v>248</v>
      </c>
      <c r="D61" s="10"/>
      <c r="E61" s="10" t="s">
        <v>213</v>
      </c>
      <c r="F61" s="10" t="s">
        <v>233</v>
      </c>
      <c r="G61" s="10" t="s">
        <v>1444</v>
      </c>
      <c r="H61" s="11">
        <v>45077</v>
      </c>
      <c r="I61" s="10" t="s">
        <v>233</v>
      </c>
      <c r="J61" s="10">
        <v>998631</v>
      </c>
      <c r="K61" s="10" t="s">
        <v>234</v>
      </c>
      <c r="L61" s="10">
        <v>1</v>
      </c>
      <c r="M61" s="10" t="s">
        <v>235</v>
      </c>
      <c r="N61" s="10">
        <v>386030.27000000008</v>
      </c>
      <c r="O61" s="10"/>
      <c r="P61" s="10">
        <v>34742.69000000001</v>
      </c>
      <c r="Q61" s="10">
        <v>34742.69000000001</v>
      </c>
      <c r="R61" s="10"/>
      <c r="S61" s="10"/>
      <c r="T61" s="10">
        <v>2813659</v>
      </c>
      <c r="U61" s="10" t="s">
        <v>213</v>
      </c>
      <c r="V61" t="s">
        <v>387</v>
      </c>
    </row>
    <row r="62" spans="1:22">
      <c r="A62" s="10" t="s">
        <v>123</v>
      </c>
      <c r="B62" s="10">
        <v>1.3</v>
      </c>
      <c r="C62" s="10" t="s">
        <v>248</v>
      </c>
      <c r="D62" s="10"/>
      <c r="E62" s="10" t="s">
        <v>213</v>
      </c>
      <c r="F62" s="10" t="s">
        <v>233</v>
      </c>
      <c r="G62" s="10" t="s">
        <v>1445</v>
      </c>
      <c r="H62" s="11">
        <v>45077</v>
      </c>
      <c r="I62" s="10" t="s">
        <v>233</v>
      </c>
      <c r="J62" s="10">
        <v>998631</v>
      </c>
      <c r="K62" s="10" t="s">
        <v>234</v>
      </c>
      <c r="L62" s="10">
        <v>1</v>
      </c>
      <c r="M62" s="10" t="s">
        <v>235</v>
      </c>
      <c r="N62" s="10">
        <v>288670.43999999983</v>
      </c>
      <c r="O62" s="10"/>
      <c r="P62" s="10">
        <v>25980.309999999998</v>
      </c>
      <c r="Q62" s="10">
        <v>25980.309999999998</v>
      </c>
      <c r="R62" s="10"/>
      <c r="S62" s="10"/>
      <c r="T62" s="10">
        <v>3925158</v>
      </c>
      <c r="U62" s="10" t="s">
        <v>213</v>
      </c>
      <c r="V62" t="s">
        <v>387</v>
      </c>
    </row>
    <row r="63" spans="1:22">
      <c r="A63" s="10" t="s">
        <v>131</v>
      </c>
      <c r="B63" s="10">
        <v>1.3</v>
      </c>
      <c r="C63" s="10" t="s">
        <v>248</v>
      </c>
      <c r="D63" s="10"/>
      <c r="E63" s="10" t="s">
        <v>213</v>
      </c>
      <c r="F63" s="10" t="s">
        <v>233</v>
      </c>
      <c r="G63" s="10" t="s">
        <v>1446</v>
      </c>
      <c r="H63" s="11">
        <v>45077</v>
      </c>
      <c r="I63" s="10" t="s">
        <v>233</v>
      </c>
      <c r="J63" s="10">
        <v>998631</v>
      </c>
      <c r="K63" s="10" t="s">
        <v>234</v>
      </c>
      <c r="L63" s="10">
        <v>1</v>
      </c>
      <c r="M63" s="10" t="s">
        <v>235</v>
      </c>
      <c r="N63" s="10">
        <v>1566094.770000003</v>
      </c>
      <c r="O63" s="10"/>
      <c r="P63" s="10">
        <v>140948.57999999984</v>
      </c>
      <c r="Q63" s="10">
        <v>140948.57999999984</v>
      </c>
      <c r="R63" s="10"/>
      <c r="S63" s="10"/>
      <c r="T63" s="10">
        <v>13869903</v>
      </c>
      <c r="U63" s="10" t="s">
        <v>213</v>
      </c>
      <c r="V63" t="s">
        <v>387</v>
      </c>
    </row>
    <row r="64" spans="1:22">
      <c r="A64" s="10" t="s">
        <v>209</v>
      </c>
      <c r="B64" s="10">
        <v>1.3</v>
      </c>
      <c r="C64" s="10" t="s">
        <v>248</v>
      </c>
      <c r="D64" s="10"/>
      <c r="E64" s="10" t="s">
        <v>213</v>
      </c>
      <c r="F64" s="10" t="s">
        <v>233</v>
      </c>
      <c r="G64" s="10" t="s">
        <v>1447</v>
      </c>
      <c r="H64" s="11">
        <v>45077</v>
      </c>
      <c r="I64" s="10" t="s">
        <v>233</v>
      </c>
      <c r="J64" s="10">
        <v>998631</v>
      </c>
      <c r="K64" s="10" t="s">
        <v>234</v>
      </c>
      <c r="L64" s="10">
        <v>1</v>
      </c>
      <c r="M64" s="10" t="s">
        <v>235</v>
      </c>
      <c r="N64" s="10">
        <v>331909.79999999981</v>
      </c>
      <c r="O64" s="10"/>
      <c r="P64" s="10">
        <v>29871.899999999983</v>
      </c>
      <c r="Q64" s="10">
        <v>29871.899999999983</v>
      </c>
      <c r="R64" s="10"/>
      <c r="S64" s="10"/>
      <c r="T64" s="10">
        <v>3089832</v>
      </c>
      <c r="U64" s="10" t="s">
        <v>213</v>
      </c>
      <c r="V64" t="s">
        <v>387</v>
      </c>
    </row>
    <row r="65" spans="1:22">
      <c r="A65" s="10" t="s">
        <v>196</v>
      </c>
      <c r="B65" s="10">
        <v>1.3</v>
      </c>
      <c r="C65" s="10" t="s">
        <v>248</v>
      </c>
      <c r="D65" s="10"/>
      <c r="E65" s="10" t="s">
        <v>213</v>
      </c>
      <c r="F65" s="10" t="s">
        <v>233</v>
      </c>
      <c r="G65" s="10" t="s">
        <v>1448</v>
      </c>
      <c r="H65" s="11">
        <v>45077</v>
      </c>
      <c r="I65" s="10" t="s">
        <v>233</v>
      </c>
      <c r="J65" s="10">
        <v>998631</v>
      </c>
      <c r="K65" s="10" t="s">
        <v>234</v>
      </c>
      <c r="L65" s="10">
        <v>1</v>
      </c>
      <c r="M65" s="10" t="s">
        <v>235</v>
      </c>
      <c r="N65" s="10">
        <v>412144.45000000013</v>
      </c>
      <c r="O65" s="10"/>
      <c r="P65" s="10">
        <v>37092.959999999999</v>
      </c>
      <c r="Q65" s="10">
        <v>37092.959999999999</v>
      </c>
      <c r="R65" s="10"/>
      <c r="S65" s="10"/>
      <c r="T65" s="10">
        <v>4762640</v>
      </c>
      <c r="U65" s="10" t="s">
        <v>213</v>
      </c>
      <c r="V65" t="s">
        <v>387</v>
      </c>
    </row>
    <row r="66" spans="1:22">
      <c r="A66" s="10" t="s">
        <v>246</v>
      </c>
      <c r="B66" s="10">
        <v>1.3</v>
      </c>
      <c r="C66" s="10" t="s">
        <v>248</v>
      </c>
      <c r="D66" s="10"/>
      <c r="E66" s="10" t="s">
        <v>213</v>
      </c>
      <c r="F66" s="10" t="s">
        <v>233</v>
      </c>
      <c r="G66" s="10" t="s">
        <v>1449</v>
      </c>
      <c r="H66" s="11">
        <v>45077</v>
      </c>
      <c r="I66" s="10" t="s">
        <v>233</v>
      </c>
      <c r="J66" s="10">
        <v>998631</v>
      </c>
      <c r="K66" s="10" t="s">
        <v>234</v>
      </c>
      <c r="L66" s="10">
        <v>1</v>
      </c>
      <c r="M66" s="10" t="s">
        <v>235</v>
      </c>
      <c r="N66" s="10">
        <v>686531.50999999931</v>
      </c>
      <c r="O66" s="10"/>
      <c r="P66" s="10">
        <v>61787.869999999995</v>
      </c>
      <c r="Q66" s="10">
        <v>61787.869999999995</v>
      </c>
      <c r="R66" s="10"/>
      <c r="S66" s="10"/>
      <c r="T66" s="10">
        <v>7312111</v>
      </c>
      <c r="U66" s="10" t="s">
        <v>213</v>
      </c>
      <c r="V66" t="s">
        <v>387</v>
      </c>
    </row>
    <row r="67" spans="1:22">
      <c r="A67" s="10" t="s">
        <v>271</v>
      </c>
      <c r="B67" s="10">
        <v>1.3</v>
      </c>
      <c r="C67" s="10" t="s">
        <v>248</v>
      </c>
      <c r="D67" s="10"/>
      <c r="E67" s="10" t="s">
        <v>213</v>
      </c>
      <c r="F67" s="10" t="s">
        <v>233</v>
      </c>
      <c r="G67" s="10" t="s">
        <v>1450</v>
      </c>
      <c r="H67" s="11">
        <v>45077</v>
      </c>
      <c r="I67" s="10" t="s">
        <v>233</v>
      </c>
      <c r="J67" s="10">
        <v>998631</v>
      </c>
      <c r="K67" s="10" t="s">
        <v>234</v>
      </c>
      <c r="L67" s="10">
        <v>1</v>
      </c>
      <c r="M67" s="10" t="s">
        <v>235</v>
      </c>
      <c r="N67" s="10">
        <v>169426.52</v>
      </c>
      <c r="O67" s="10"/>
      <c r="P67" s="10">
        <v>15248.38</v>
      </c>
      <c r="Q67" s="10">
        <v>15248.38</v>
      </c>
      <c r="R67" s="10"/>
      <c r="S67" s="10"/>
      <c r="T67" s="10">
        <v>1445780</v>
      </c>
      <c r="U67" s="10" t="s">
        <v>213</v>
      </c>
      <c r="V67" t="s">
        <v>387</v>
      </c>
    </row>
    <row r="68" spans="1:22">
      <c r="A68" s="10" t="s">
        <v>273</v>
      </c>
      <c r="B68" s="10">
        <v>1.3</v>
      </c>
      <c r="C68" s="10" t="s">
        <v>248</v>
      </c>
      <c r="D68" s="10"/>
      <c r="E68" s="10" t="s">
        <v>213</v>
      </c>
      <c r="F68" s="10" t="s">
        <v>233</v>
      </c>
      <c r="G68" s="10" t="s">
        <v>1451</v>
      </c>
      <c r="H68" s="11">
        <v>45077</v>
      </c>
      <c r="I68" s="10" t="s">
        <v>233</v>
      </c>
      <c r="J68" s="10">
        <v>998631</v>
      </c>
      <c r="K68" s="10" t="s">
        <v>234</v>
      </c>
      <c r="L68" s="10">
        <v>1</v>
      </c>
      <c r="M68" s="10" t="s">
        <v>235</v>
      </c>
      <c r="N68" s="10">
        <v>191278.57</v>
      </c>
      <c r="O68" s="10"/>
      <c r="P68" s="10">
        <v>17215.049999999988</v>
      </c>
      <c r="Q68" s="10">
        <v>17215.049999999988</v>
      </c>
      <c r="R68" s="10"/>
      <c r="S68" s="10"/>
      <c r="T68" s="10">
        <v>2667802</v>
      </c>
      <c r="U68" s="10" t="s">
        <v>213</v>
      </c>
      <c r="V68" t="s">
        <v>387</v>
      </c>
    </row>
    <row r="69" spans="1:22">
      <c r="A69" s="10" t="s">
        <v>245</v>
      </c>
      <c r="B69" s="10">
        <v>1.3</v>
      </c>
      <c r="C69" s="10" t="s">
        <v>248</v>
      </c>
      <c r="D69" s="10"/>
      <c r="E69" s="10" t="s">
        <v>213</v>
      </c>
      <c r="F69" s="10" t="s">
        <v>233</v>
      </c>
      <c r="G69" s="10" t="s">
        <v>1452</v>
      </c>
      <c r="H69" s="11">
        <v>45077</v>
      </c>
      <c r="I69" s="10" t="s">
        <v>233</v>
      </c>
      <c r="J69" s="10">
        <v>998631</v>
      </c>
      <c r="K69" s="10" t="s">
        <v>234</v>
      </c>
      <c r="L69" s="10">
        <v>1</v>
      </c>
      <c r="M69" s="10" t="s">
        <v>235</v>
      </c>
      <c r="N69" s="10">
        <v>956051.87999999989</v>
      </c>
      <c r="O69" s="10"/>
      <c r="P69" s="10">
        <v>86044.640000000029</v>
      </c>
      <c r="Q69" s="10">
        <v>86044.640000000029</v>
      </c>
      <c r="R69" s="10"/>
      <c r="S69" s="10"/>
      <c r="T69" s="10">
        <v>8475004</v>
      </c>
      <c r="U69" s="10" t="s">
        <v>213</v>
      </c>
      <c r="V69" t="s">
        <v>387</v>
      </c>
    </row>
    <row r="70" spans="1:22">
      <c r="A70" s="10" t="s">
        <v>193</v>
      </c>
      <c r="B70" s="10">
        <v>1.3</v>
      </c>
      <c r="C70" s="10" t="s">
        <v>248</v>
      </c>
      <c r="D70" s="10"/>
      <c r="E70" s="10" t="s">
        <v>213</v>
      </c>
      <c r="F70" s="10" t="s">
        <v>233</v>
      </c>
      <c r="G70" s="10" t="s">
        <v>1453</v>
      </c>
      <c r="H70" s="11">
        <v>45077</v>
      </c>
      <c r="I70" s="10" t="s">
        <v>233</v>
      </c>
      <c r="J70" s="10">
        <v>998631</v>
      </c>
      <c r="K70" s="10" t="s">
        <v>234</v>
      </c>
      <c r="L70" s="10">
        <v>1</v>
      </c>
      <c r="M70" s="10" t="s">
        <v>235</v>
      </c>
      <c r="N70" s="10">
        <v>56615.900000000016</v>
      </c>
      <c r="O70" s="10"/>
      <c r="P70" s="10">
        <v>5095.4800000000005</v>
      </c>
      <c r="Q70" s="10">
        <v>5095.4800000000005</v>
      </c>
      <c r="R70" s="10"/>
      <c r="S70" s="10"/>
      <c r="T70" s="10">
        <v>692900</v>
      </c>
      <c r="U70" s="10" t="s">
        <v>213</v>
      </c>
      <c r="V70" t="s">
        <v>387</v>
      </c>
    </row>
    <row r="71" spans="1:22">
      <c r="A71" s="10" t="s">
        <v>278</v>
      </c>
      <c r="B71" s="10">
        <v>1.3</v>
      </c>
      <c r="C71" s="10" t="s">
        <v>248</v>
      </c>
      <c r="D71" s="10"/>
      <c r="E71" s="10" t="s">
        <v>213</v>
      </c>
      <c r="F71" s="10" t="s">
        <v>233</v>
      </c>
      <c r="G71" s="10" t="s">
        <v>1454</v>
      </c>
      <c r="H71" s="11">
        <v>45077</v>
      </c>
      <c r="I71" s="10" t="s">
        <v>233</v>
      </c>
      <c r="J71" s="10">
        <v>998631</v>
      </c>
      <c r="K71" s="10" t="s">
        <v>234</v>
      </c>
      <c r="L71" s="10">
        <v>1</v>
      </c>
      <c r="M71" s="10" t="s">
        <v>235</v>
      </c>
      <c r="N71" s="10">
        <v>1458984.49</v>
      </c>
      <c r="O71" s="10"/>
      <c r="P71" s="10">
        <v>131308.53999999998</v>
      </c>
      <c r="Q71" s="10">
        <v>131308.53999999998</v>
      </c>
      <c r="R71" s="10"/>
      <c r="S71" s="10"/>
      <c r="T71" s="10">
        <v>18301328</v>
      </c>
      <c r="U71" s="10" t="s">
        <v>213</v>
      </c>
      <c r="V71" t="s">
        <v>387</v>
      </c>
    </row>
    <row r="72" spans="1:22">
      <c r="A72" s="10" t="s">
        <v>201</v>
      </c>
      <c r="B72" s="10">
        <v>1.3</v>
      </c>
      <c r="C72" s="10" t="s">
        <v>248</v>
      </c>
      <c r="D72" s="10"/>
      <c r="E72" s="10" t="s">
        <v>213</v>
      </c>
      <c r="F72" s="10" t="s">
        <v>233</v>
      </c>
      <c r="G72" s="10" t="s">
        <v>1455</v>
      </c>
      <c r="H72" s="11">
        <v>45077</v>
      </c>
      <c r="I72" s="10" t="s">
        <v>233</v>
      </c>
      <c r="J72" s="10">
        <v>998631</v>
      </c>
      <c r="K72" s="10" t="s">
        <v>234</v>
      </c>
      <c r="L72" s="10">
        <v>1</v>
      </c>
      <c r="M72" s="10" t="s">
        <v>235</v>
      </c>
      <c r="N72" s="10">
        <v>272300.87999999995</v>
      </c>
      <c r="O72" s="10"/>
      <c r="P72" s="10">
        <v>24507.099999999988</v>
      </c>
      <c r="Q72" s="10">
        <v>24507.099999999988</v>
      </c>
      <c r="R72" s="10"/>
      <c r="S72" s="10"/>
      <c r="T72" s="10">
        <v>2273942</v>
      </c>
      <c r="U72" s="10" t="s">
        <v>213</v>
      </c>
      <c r="V72" t="s">
        <v>387</v>
      </c>
    </row>
    <row r="73" spans="1:22">
      <c r="A73" s="10" t="s">
        <v>281</v>
      </c>
      <c r="B73" s="10">
        <v>1.3</v>
      </c>
      <c r="C73" s="10" t="s">
        <v>248</v>
      </c>
      <c r="D73" s="10"/>
      <c r="E73" s="10" t="s">
        <v>213</v>
      </c>
      <c r="F73" s="10" t="s">
        <v>233</v>
      </c>
      <c r="G73" s="10" t="s">
        <v>1456</v>
      </c>
      <c r="H73" s="11">
        <v>45077</v>
      </c>
      <c r="I73" s="10" t="s">
        <v>233</v>
      </c>
      <c r="J73" s="10">
        <v>998631</v>
      </c>
      <c r="K73" s="10" t="s">
        <v>234</v>
      </c>
      <c r="L73" s="10">
        <v>1</v>
      </c>
      <c r="M73" s="10" t="s">
        <v>235</v>
      </c>
      <c r="N73" s="10">
        <v>116522.74000000003</v>
      </c>
      <c r="O73" s="10"/>
      <c r="P73" s="10">
        <v>10487.03</v>
      </c>
      <c r="Q73" s="10">
        <v>10487.03</v>
      </c>
      <c r="R73" s="10"/>
      <c r="S73" s="10"/>
      <c r="T73" s="10">
        <v>1165668</v>
      </c>
      <c r="U73" s="10" t="s">
        <v>213</v>
      </c>
      <c r="V73" t="s">
        <v>387</v>
      </c>
    </row>
    <row r="74" spans="1:22">
      <c r="A74" s="10" t="s">
        <v>198</v>
      </c>
      <c r="B74" s="10">
        <v>1.3</v>
      </c>
      <c r="C74" s="10" t="s">
        <v>248</v>
      </c>
      <c r="D74" s="10"/>
      <c r="E74" s="10" t="s">
        <v>213</v>
      </c>
      <c r="F74" s="10" t="s">
        <v>233</v>
      </c>
      <c r="G74" s="10" t="s">
        <v>1457</v>
      </c>
      <c r="H74" s="11">
        <v>45077</v>
      </c>
      <c r="I74" s="10" t="s">
        <v>233</v>
      </c>
      <c r="J74" s="10">
        <v>998631</v>
      </c>
      <c r="K74" s="10" t="s">
        <v>234</v>
      </c>
      <c r="L74" s="10">
        <v>1</v>
      </c>
      <c r="M74" s="10" t="s">
        <v>235</v>
      </c>
      <c r="N74" s="10">
        <v>162486.82999999996</v>
      </c>
      <c r="O74" s="10"/>
      <c r="P74" s="10">
        <v>14623.800000000001</v>
      </c>
      <c r="Q74" s="10">
        <v>14623.800000000001</v>
      </c>
      <c r="R74" s="10"/>
      <c r="S74" s="10"/>
      <c r="T74" s="10">
        <v>1524633</v>
      </c>
      <c r="U74" s="10" t="s">
        <v>213</v>
      </c>
      <c r="V74" t="s">
        <v>387</v>
      </c>
    </row>
    <row r="75" spans="1:22">
      <c r="A75" s="10" t="s">
        <v>244</v>
      </c>
      <c r="B75" s="10">
        <v>1.3</v>
      </c>
      <c r="C75" s="10" t="s">
        <v>248</v>
      </c>
      <c r="D75" s="10"/>
      <c r="E75" s="10" t="s">
        <v>213</v>
      </c>
      <c r="F75" s="10" t="s">
        <v>233</v>
      </c>
      <c r="G75" s="10" t="s">
        <v>1458</v>
      </c>
      <c r="H75" s="11">
        <v>45077</v>
      </c>
      <c r="I75" s="10" t="s">
        <v>233</v>
      </c>
      <c r="J75" s="10">
        <v>998631</v>
      </c>
      <c r="K75" s="10" t="s">
        <v>234</v>
      </c>
      <c r="L75" s="10">
        <v>1</v>
      </c>
      <c r="M75" s="10" t="s">
        <v>235</v>
      </c>
      <c r="N75" s="10">
        <v>1082779.5099999995</v>
      </c>
      <c r="O75" s="10"/>
      <c r="P75" s="10">
        <v>97450.019999999902</v>
      </c>
      <c r="Q75" s="10">
        <v>97450.019999999902</v>
      </c>
      <c r="R75" s="10"/>
      <c r="S75" s="10"/>
      <c r="T75" s="10">
        <v>11769215</v>
      </c>
      <c r="U75" s="10" t="s">
        <v>213</v>
      </c>
      <c r="V75" t="s">
        <v>387</v>
      </c>
    </row>
    <row r="76" spans="1:22">
      <c r="A76" s="10" t="s">
        <v>197</v>
      </c>
      <c r="B76" s="10">
        <v>1.3</v>
      </c>
      <c r="C76" s="10" t="s">
        <v>248</v>
      </c>
      <c r="D76" s="10"/>
      <c r="E76" s="10" t="s">
        <v>213</v>
      </c>
      <c r="F76" s="10" t="s">
        <v>233</v>
      </c>
      <c r="G76" s="10" t="s">
        <v>1459</v>
      </c>
      <c r="H76" s="11">
        <v>45077</v>
      </c>
      <c r="I76" s="10" t="s">
        <v>233</v>
      </c>
      <c r="J76" s="10">
        <v>998631</v>
      </c>
      <c r="K76" s="10" t="s">
        <v>234</v>
      </c>
      <c r="L76" s="10">
        <v>1</v>
      </c>
      <c r="M76" s="10" t="s">
        <v>235</v>
      </c>
      <c r="N76" s="10">
        <v>165877.01000000007</v>
      </c>
      <c r="O76" s="10"/>
      <c r="P76" s="10">
        <v>14928.869999999997</v>
      </c>
      <c r="Q76" s="10">
        <v>14928.869999999997</v>
      </c>
      <c r="R76" s="10"/>
      <c r="S76" s="10"/>
      <c r="T76" s="10">
        <v>1680366</v>
      </c>
      <c r="U76" s="10" t="s">
        <v>213</v>
      </c>
      <c r="V76" t="s">
        <v>387</v>
      </c>
    </row>
    <row r="77" spans="1:22">
      <c r="A77" s="10" t="s">
        <v>202</v>
      </c>
      <c r="B77" s="10">
        <v>1.3</v>
      </c>
      <c r="C77" s="10" t="s">
        <v>248</v>
      </c>
      <c r="D77" s="10"/>
      <c r="E77" s="10" t="s">
        <v>213</v>
      </c>
      <c r="F77" s="10" t="s">
        <v>233</v>
      </c>
      <c r="G77" s="10" t="s">
        <v>1460</v>
      </c>
      <c r="H77" s="11">
        <v>45077</v>
      </c>
      <c r="I77" s="10" t="s">
        <v>233</v>
      </c>
      <c r="J77" s="10">
        <v>998631</v>
      </c>
      <c r="K77" s="10" t="s">
        <v>234</v>
      </c>
      <c r="L77" s="10">
        <v>1</v>
      </c>
      <c r="M77" s="10" t="s">
        <v>235</v>
      </c>
      <c r="N77" s="10">
        <v>542274.2699999999</v>
      </c>
      <c r="O77" s="10"/>
      <c r="P77" s="10">
        <v>48804.7</v>
      </c>
      <c r="Q77" s="10">
        <v>48804.7</v>
      </c>
      <c r="R77" s="10"/>
      <c r="S77" s="10"/>
      <c r="T77" s="10">
        <v>5819223</v>
      </c>
      <c r="U77" s="10" t="s">
        <v>213</v>
      </c>
      <c r="V77" t="s">
        <v>387</v>
      </c>
    </row>
    <row r="78" spans="1:22">
      <c r="A78" s="10" t="s">
        <v>115</v>
      </c>
      <c r="B78" s="10">
        <v>1.3</v>
      </c>
      <c r="C78" s="10" t="s">
        <v>248</v>
      </c>
      <c r="D78" s="10"/>
      <c r="E78" s="10" t="s">
        <v>213</v>
      </c>
      <c r="F78" s="10" t="s">
        <v>233</v>
      </c>
      <c r="G78" s="10" t="s">
        <v>1461</v>
      </c>
      <c r="H78" s="11">
        <v>45077</v>
      </c>
      <c r="I78" s="10" t="s">
        <v>233</v>
      </c>
      <c r="J78" s="10">
        <v>998631</v>
      </c>
      <c r="K78" s="10" t="s">
        <v>234</v>
      </c>
      <c r="L78" s="10">
        <v>1</v>
      </c>
      <c r="M78" s="10" t="s">
        <v>235</v>
      </c>
      <c r="N78" s="10">
        <v>189570.52000000005</v>
      </c>
      <c r="O78" s="10"/>
      <c r="P78" s="10">
        <v>17061.329999999998</v>
      </c>
      <c r="Q78" s="10">
        <v>17061.329999999998</v>
      </c>
      <c r="R78" s="10"/>
      <c r="S78" s="10"/>
      <c r="T78" s="10">
        <v>2702529</v>
      </c>
      <c r="U78" s="10" t="s">
        <v>213</v>
      </c>
      <c r="V78" t="s">
        <v>387</v>
      </c>
    </row>
    <row r="79" spans="1:22">
      <c r="A79" s="10" t="s">
        <v>156</v>
      </c>
      <c r="B79" s="10">
        <v>1.3</v>
      </c>
      <c r="C79" s="10" t="s">
        <v>248</v>
      </c>
      <c r="D79" s="10"/>
      <c r="E79" s="10" t="s">
        <v>213</v>
      </c>
      <c r="F79" s="10" t="s">
        <v>233</v>
      </c>
      <c r="G79" s="10" t="s">
        <v>1462</v>
      </c>
      <c r="H79" s="11">
        <v>45077</v>
      </c>
      <c r="I79" s="10" t="s">
        <v>233</v>
      </c>
      <c r="J79" s="10">
        <v>998631</v>
      </c>
      <c r="K79" s="10" t="s">
        <v>234</v>
      </c>
      <c r="L79" s="10">
        <v>1</v>
      </c>
      <c r="M79" s="10" t="s">
        <v>235</v>
      </c>
      <c r="N79" s="10">
        <v>77795.610000000015</v>
      </c>
      <c r="O79" s="10"/>
      <c r="P79" s="10">
        <v>7001.63</v>
      </c>
      <c r="Q79" s="10">
        <v>7001.63</v>
      </c>
      <c r="R79" s="10"/>
      <c r="S79" s="10"/>
      <c r="T79" s="10">
        <v>720274</v>
      </c>
      <c r="U79" s="10" t="s">
        <v>213</v>
      </c>
      <c r="V79" t="s">
        <v>387</v>
      </c>
    </row>
    <row r="80" spans="1:22">
      <c r="A80" s="10" t="s">
        <v>119</v>
      </c>
      <c r="B80" s="10">
        <v>1.3</v>
      </c>
      <c r="C80" s="10" t="s">
        <v>248</v>
      </c>
      <c r="D80" s="10"/>
      <c r="E80" s="10" t="s">
        <v>213</v>
      </c>
      <c r="F80" s="10" t="s">
        <v>233</v>
      </c>
      <c r="G80" s="10" t="s">
        <v>1463</v>
      </c>
      <c r="H80" s="11">
        <v>45077</v>
      </c>
      <c r="I80" s="10" t="s">
        <v>233</v>
      </c>
      <c r="J80" s="10">
        <v>998631</v>
      </c>
      <c r="K80" s="10" t="s">
        <v>234</v>
      </c>
      <c r="L80" s="10">
        <v>1</v>
      </c>
      <c r="M80" s="10" t="s">
        <v>235</v>
      </c>
      <c r="N80" s="10">
        <v>720424.2500000007</v>
      </c>
      <c r="O80" s="10"/>
      <c r="P80" s="10">
        <v>64838.169999999991</v>
      </c>
      <c r="Q80" s="10">
        <v>64838.169999999991</v>
      </c>
      <c r="R80" s="10"/>
      <c r="S80" s="10"/>
      <c r="T80" s="10">
        <v>7156689</v>
      </c>
      <c r="U80" s="10" t="s">
        <v>213</v>
      </c>
      <c r="V80" t="s">
        <v>387</v>
      </c>
    </row>
    <row r="81" spans="1:22">
      <c r="A81" s="10" t="s">
        <v>207</v>
      </c>
      <c r="B81" s="10">
        <v>1.3</v>
      </c>
      <c r="C81" s="10" t="s">
        <v>248</v>
      </c>
      <c r="D81" s="10"/>
      <c r="E81" s="10" t="s">
        <v>213</v>
      </c>
      <c r="F81" s="10" t="s">
        <v>233</v>
      </c>
      <c r="G81" s="10" t="s">
        <v>1464</v>
      </c>
      <c r="H81" s="11">
        <v>45077</v>
      </c>
      <c r="I81" s="10" t="s">
        <v>233</v>
      </c>
      <c r="J81" s="10">
        <v>998631</v>
      </c>
      <c r="K81" s="10" t="s">
        <v>234</v>
      </c>
      <c r="L81" s="10">
        <v>1</v>
      </c>
      <c r="M81" s="10" t="s">
        <v>235</v>
      </c>
      <c r="N81" s="10">
        <v>135440.70000000001</v>
      </c>
      <c r="O81" s="10"/>
      <c r="P81" s="10">
        <v>12189.65</v>
      </c>
      <c r="Q81" s="10">
        <v>12189.65</v>
      </c>
      <c r="R81" s="10"/>
      <c r="S81" s="10"/>
      <c r="T81" s="10">
        <v>2143045</v>
      </c>
      <c r="U81" s="10" t="s">
        <v>213</v>
      </c>
      <c r="V81" t="s">
        <v>387</v>
      </c>
    </row>
    <row r="82" spans="1:22">
      <c r="A82" s="10" t="s">
        <v>243</v>
      </c>
      <c r="B82" s="10">
        <v>1.3</v>
      </c>
      <c r="C82" s="10" t="s">
        <v>248</v>
      </c>
      <c r="D82" s="10"/>
      <c r="E82" s="10" t="s">
        <v>213</v>
      </c>
      <c r="F82" s="10" t="s">
        <v>233</v>
      </c>
      <c r="G82" s="10" t="s">
        <v>1465</v>
      </c>
      <c r="H82" s="11">
        <v>45077</v>
      </c>
      <c r="I82" s="10" t="s">
        <v>233</v>
      </c>
      <c r="J82" s="10">
        <v>998631</v>
      </c>
      <c r="K82" s="10" t="s">
        <v>234</v>
      </c>
      <c r="L82" s="10">
        <v>1</v>
      </c>
      <c r="M82" s="10" t="s">
        <v>235</v>
      </c>
      <c r="N82" s="10">
        <v>3139434.9599999976</v>
      </c>
      <c r="O82" s="10"/>
      <c r="P82" s="10">
        <v>282549.1399999999</v>
      </c>
      <c r="Q82" s="10">
        <v>282549.1399999999</v>
      </c>
      <c r="R82" s="10"/>
      <c r="S82" s="10"/>
      <c r="T82" s="10">
        <v>27106887</v>
      </c>
      <c r="U82" s="10" t="s">
        <v>213</v>
      </c>
      <c r="V82" t="s">
        <v>387</v>
      </c>
    </row>
    <row r="83" spans="1:22">
      <c r="A83" s="10" t="s">
        <v>247</v>
      </c>
      <c r="B83" s="10">
        <v>1.3</v>
      </c>
      <c r="C83" s="10" t="s">
        <v>248</v>
      </c>
      <c r="D83" s="10"/>
      <c r="E83" s="10" t="s">
        <v>213</v>
      </c>
      <c r="F83" s="10" t="s">
        <v>233</v>
      </c>
      <c r="G83" s="10" t="s">
        <v>1466</v>
      </c>
      <c r="H83" s="11">
        <v>45077</v>
      </c>
      <c r="I83" s="10" t="s">
        <v>233</v>
      </c>
      <c r="J83" s="10">
        <v>998631</v>
      </c>
      <c r="K83" s="10" t="s">
        <v>234</v>
      </c>
      <c r="L83" s="10">
        <v>1</v>
      </c>
      <c r="M83" s="10" t="s">
        <v>235</v>
      </c>
      <c r="N83" s="10">
        <v>228669.17000000007</v>
      </c>
      <c r="O83" s="10"/>
      <c r="P83" s="10">
        <v>20580.25</v>
      </c>
      <c r="Q83" s="10">
        <v>20580.25</v>
      </c>
      <c r="R83" s="10"/>
      <c r="S83" s="10"/>
      <c r="T83" s="10">
        <v>2026264</v>
      </c>
      <c r="U83" s="10" t="s">
        <v>213</v>
      </c>
      <c r="V83" t="s">
        <v>387</v>
      </c>
    </row>
    <row r="84" spans="1:22">
      <c r="A84" s="10" t="s">
        <v>293</v>
      </c>
      <c r="B84" s="10">
        <v>1.3</v>
      </c>
      <c r="C84" s="10" t="s">
        <v>248</v>
      </c>
      <c r="D84" s="10"/>
      <c r="E84" s="10" t="s">
        <v>213</v>
      </c>
      <c r="F84" s="10" t="s">
        <v>233</v>
      </c>
      <c r="G84" s="10" t="s">
        <v>1467</v>
      </c>
      <c r="H84" s="11">
        <v>45077</v>
      </c>
      <c r="I84" s="10" t="s">
        <v>233</v>
      </c>
      <c r="J84" s="10">
        <v>998631</v>
      </c>
      <c r="K84" s="10" t="s">
        <v>234</v>
      </c>
      <c r="L84" s="10">
        <v>1</v>
      </c>
      <c r="M84" s="10" t="s">
        <v>235</v>
      </c>
      <c r="N84" s="10">
        <v>1124106.6900000002</v>
      </c>
      <c r="O84" s="10"/>
      <c r="P84" s="10">
        <v>101169.47999999989</v>
      </c>
      <c r="Q84" s="10">
        <v>101169.47999999989</v>
      </c>
      <c r="R84" s="10"/>
      <c r="S84" s="10"/>
      <c r="T84" s="10">
        <v>12406126</v>
      </c>
      <c r="U84" s="10" t="s">
        <v>213</v>
      </c>
      <c r="V84" t="s">
        <v>387</v>
      </c>
    </row>
    <row r="85" spans="1:22">
      <c r="A85" s="10" t="s">
        <v>200</v>
      </c>
      <c r="B85" s="10">
        <v>1.3</v>
      </c>
      <c r="C85" s="10" t="s">
        <v>248</v>
      </c>
      <c r="D85" s="10"/>
      <c r="E85" s="10" t="s">
        <v>213</v>
      </c>
      <c r="F85" s="10" t="s">
        <v>233</v>
      </c>
      <c r="G85" s="10" t="s">
        <v>1468</v>
      </c>
      <c r="H85" s="11">
        <v>45077</v>
      </c>
      <c r="I85" s="10" t="s">
        <v>233</v>
      </c>
      <c r="J85" s="10">
        <v>998631</v>
      </c>
      <c r="K85" s="10" t="s">
        <v>234</v>
      </c>
      <c r="L85" s="10">
        <v>1</v>
      </c>
      <c r="M85" s="10" t="s">
        <v>235</v>
      </c>
      <c r="N85" s="10">
        <v>498029.73000000016</v>
      </c>
      <c r="O85" s="10"/>
      <c r="P85" s="10">
        <v>44822.680000000008</v>
      </c>
      <c r="Q85" s="10">
        <v>44822.680000000008</v>
      </c>
      <c r="R85" s="10"/>
      <c r="S85" s="10"/>
      <c r="T85" s="10">
        <v>4342347</v>
      </c>
      <c r="U85" s="10" t="s">
        <v>213</v>
      </c>
      <c r="V85" t="s">
        <v>387</v>
      </c>
    </row>
    <row r="86" spans="1:22">
      <c r="A86" s="10" t="s">
        <v>296</v>
      </c>
      <c r="B86" s="10">
        <v>1.3</v>
      </c>
      <c r="C86" s="10" t="s">
        <v>248</v>
      </c>
      <c r="D86" s="10"/>
      <c r="E86" s="10" t="s">
        <v>213</v>
      </c>
      <c r="F86" s="10" t="s">
        <v>233</v>
      </c>
      <c r="G86" s="10" t="s">
        <v>1469</v>
      </c>
      <c r="H86" s="11">
        <v>45077</v>
      </c>
      <c r="I86" s="10" t="s">
        <v>233</v>
      </c>
      <c r="J86" s="10">
        <v>998631</v>
      </c>
      <c r="K86" s="10" t="s">
        <v>234</v>
      </c>
      <c r="L86" s="10">
        <v>1</v>
      </c>
      <c r="M86" s="10" t="s">
        <v>235</v>
      </c>
      <c r="N86" s="10">
        <v>377471.42</v>
      </c>
      <c r="O86" s="10"/>
      <c r="P86" s="10">
        <v>33972.479999999996</v>
      </c>
      <c r="Q86" s="10">
        <v>33972.479999999996</v>
      </c>
      <c r="R86" s="10"/>
      <c r="S86" s="10"/>
      <c r="T86" s="10">
        <v>5797441</v>
      </c>
      <c r="U86" s="10" t="s">
        <v>213</v>
      </c>
      <c r="V86" t="s">
        <v>387</v>
      </c>
    </row>
    <row r="87" spans="1:22">
      <c r="A87" s="10" t="s">
        <v>205</v>
      </c>
      <c r="B87" s="10">
        <v>1.3</v>
      </c>
      <c r="C87" s="10" t="s">
        <v>248</v>
      </c>
      <c r="D87" s="10"/>
      <c r="E87" s="10" t="s">
        <v>213</v>
      </c>
      <c r="F87" s="10" t="s">
        <v>233</v>
      </c>
      <c r="G87" s="10" t="s">
        <v>1470</v>
      </c>
      <c r="H87" s="11">
        <v>45077</v>
      </c>
      <c r="I87" s="10" t="s">
        <v>233</v>
      </c>
      <c r="J87" s="10">
        <v>998631</v>
      </c>
      <c r="K87" s="10" t="s">
        <v>234</v>
      </c>
      <c r="L87" s="10">
        <v>1</v>
      </c>
      <c r="M87" s="10" t="s">
        <v>235</v>
      </c>
      <c r="N87" s="10">
        <v>374781.73999999976</v>
      </c>
      <c r="O87" s="10"/>
      <c r="P87" s="10">
        <v>33730.380000000005</v>
      </c>
      <c r="Q87" s="10">
        <v>33730.380000000005</v>
      </c>
      <c r="R87" s="10"/>
      <c r="S87" s="10"/>
      <c r="T87" s="10">
        <v>4511931</v>
      </c>
      <c r="U87" s="10" t="s">
        <v>213</v>
      </c>
      <c r="V87" t="s">
        <v>387</v>
      </c>
    </row>
    <row r="88" spans="1:22">
      <c r="A88" s="10" t="s">
        <v>299</v>
      </c>
      <c r="B88" s="10">
        <v>1.3</v>
      </c>
      <c r="C88" s="10" t="s">
        <v>248</v>
      </c>
      <c r="D88" s="10"/>
      <c r="E88" s="10" t="s">
        <v>213</v>
      </c>
      <c r="F88" s="10" t="s">
        <v>233</v>
      </c>
      <c r="G88" s="10" t="s">
        <v>1471</v>
      </c>
      <c r="H88" s="11">
        <v>45077</v>
      </c>
      <c r="I88" s="10" t="s">
        <v>233</v>
      </c>
      <c r="J88" s="10">
        <v>998631</v>
      </c>
      <c r="K88" s="10" t="s">
        <v>234</v>
      </c>
      <c r="L88" s="10">
        <v>1</v>
      </c>
      <c r="M88" s="10" t="s">
        <v>235</v>
      </c>
      <c r="N88" s="10">
        <v>241622.98000000004</v>
      </c>
      <c r="O88" s="10"/>
      <c r="P88" s="10">
        <v>21746.069999999985</v>
      </c>
      <c r="Q88" s="10">
        <v>21746.069999999985</v>
      </c>
      <c r="R88" s="10"/>
      <c r="S88" s="10"/>
      <c r="T88" s="10">
        <v>1993040</v>
      </c>
      <c r="U88" s="10" t="s">
        <v>213</v>
      </c>
      <c r="V88" t="s">
        <v>387</v>
      </c>
    </row>
    <row r="89" spans="1:22">
      <c r="A89" s="10" t="s">
        <v>199</v>
      </c>
      <c r="B89" s="10">
        <v>1.3</v>
      </c>
      <c r="C89" s="10" t="s">
        <v>248</v>
      </c>
      <c r="D89" s="10"/>
      <c r="E89" s="10" t="s">
        <v>213</v>
      </c>
      <c r="F89" s="10" t="s">
        <v>233</v>
      </c>
      <c r="G89" s="10" t="s">
        <v>1472</v>
      </c>
      <c r="H89" s="11">
        <v>45077</v>
      </c>
      <c r="I89" s="10" t="s">
        <v>233</v>
      </c>
      <c r="J89" s="10">
        <v>998631</v>
      </c>
      <c r="K89" s="10" t="s">
        <v>234</v>
      </c>
      <c r="L89" s="10">
        <v>1</v>
      </c>
      <c r="M89" s="10" t="s">
        <v>235</v>
      </c>
      <c r="N89" s="10">
        <v>628275.86999999918</v>
      </c>
      <c r="O89" s="10"/>
      <c r="P89" s="10">
        <v>56544.71</v>
      </c>
      <c r="Q89" s="10">
        <v>56544.71</v>
      </c>
      <c r="R89" s="10"/>
      <c r="S89" s="10"/>
      <c r="T89" s="10">
        <v>5496027</v>
      </c>
      <c r="U89" s="10" t="s">
        <v>213</v>
      </c>
      <c r="V89" t="s">
        <v>387</v>
      </c>
    </row>
    <row r="90" spans="1:22">
      <c r="A90" s="10" t="s">
        <v>242</v>
      </c>
      <c r="B90" s="10" t="s">
        <v>233</v>
      </c>
      <c r="C90" s="10">
        <v>1.3</v>
      </c>
      <c r="D90" s="10" t="s">
        <v>248</v>
      </c>
      <c r="E90" s="10" t="s">
        <v>213</v>
      </c>
      <c r="F90" s="10" t="s">
        <v>233</v>
      </c>
      <c r="G90" s="10" t="s">
        <v>1473</v>
      </c>
      <c r="H90" s="11">
        <v>45107</v>
      </c>
      <c r="I90" s="10" t="s">
        <v>233</v>
      </c>
      <c r="J90" s="10">
        <v>998631</v>
      </c>
      <c r="K90" s="10" t="s">
        <v>234</v>
      </c>
      <c r="L90" s="10">
        <v>1</v>
      </c>
      <c r="M90" s="10" t="s">
        <v>235</v>
      </c>
      <c r="N90" s="10">
        <v>1655905.5399999991</v>
      </c>
      <c r="O90" s="10">
        <v>0</v>
      </c>
      <c r="P90" s="10">
        <v>149031.5</v>
      </c>
      <c r="Q90" s="10">
        <v>149031.5</v>
      </c>
      <c r="R90" s="10"/>
      <c r="S90" s="10" t="s">
        <v>1474</v>
      </c>
      <c r="T90" s="10">
        <v>0</v>
      </c>
      <c r="U90" s="10" t="s">
        <v>213</v>
      </c>
      <c r="V90" t="s">
        <v>389</v>
      </c>
    </row>
    <row r="91" spans="1:22">
      <c r="A91" s="10" t="s">
        <v>240</v>
      </c>
      <c r="B91" s="10" t="s">
        <v>233</v>
      </c>
      <c r="C91" s="10">
        <v>1.3</v>
      </c>
      <c r="D91" s="10" t="s">
        <v>248</v>
      </c>
      <c r="E91" s="10" t="s">
        <v>213</v>
      </c>
      <c r="F91" s="10" t="s">
        <v>233</v>
      </c>
      <c r="G91" s="10" t="s">
        <v>1476</v>
      </c>
      <c r="H91" s="11">
        <v>45107</v>
      </c>
      <c r="I91" s="10" t="s">
        <v>233</v>
      </c>
      <c r="J91" s="10">
        <v>998631</v>
      </c>
      <c r="K91" s="10" t="s">
        <v>234</v>
      </c>
      <c r="L91" s="10">
        <v>1</v>
      </c>
      <c r="M91" s="10" t="s">
        <v>235</v>
      </c>
      <c r="N91" s="10">
        <v>879572.94000000029</v>
      </c>
      <c r="O91" s="10">
        <v>0</v>
      </c>
      <c r="P91" s="10">
        <v>79161.56</v>
      </c>
      <c r="Q91" s="10">
        <v>79161.56</v>
      </c>
      <c r="R91" s="10"/>
      <c r="S91" s="10" t="s">
        <v>1474</v>
      </c>
      <c r="T91" s="10">
        <v>0</v>
      </c>
      <c r="U91" s="10" t="s">
        <v>213</v>
      </c>
      <c r="V91" t="s">
        <v>389</v>
      </c>
    </row>
    <row r="92" spans="1:22">
      <c r="A92" s="10" t="s">
        <v>241</v>
      </c>
      <c r="B92" s="10" t="s">
        <v>233</v>
      </c>
      <c r="C92" s="10">
        <v>1.3</v>
      </c>
      <c r="D92" s="10" t="s">
        <v>248</v>
      </c>
      <c r="E92" s="10" t="s">
        <v>213</v>
      </c>
      <c r="F92" s="10" t="s">
        <v>233</v>
      </c>
      <c r="G92" s="10" t="s">
        <v>1477</v>
      </c>
      <c r="H92" s="11">
        <v>45107</v>
      </c>
      <c r="I92" s="10" t="s">
        <v>233</v>
      </c>
      <c r="J92" s="10">
        <v>998631</v>
      </c>
      <c r="K92" s="10" t="s">
        <v>234</v>
      </c>
      <c r="L92" s="10">
        <v>1</v>
      </c>
      <c r="M92" s="10" t="s">
        <v>235</v>
      </c>
      <c r="N92" s="10">
        <v>1716168.5200000012</v>
      </c>
      <c r="O92" s="10">
        <v>0</v>
      </c>
      <c r="P92" s="10">
        <v>154455.17000000001</v>
      </c>
      <c r="Q92" s="10">
        <v>154455.17000000001</v>
      </c>
      <c r="R92" s="10"/>
      <c r="S92" s="10" t="s">
        <v>1474</v>
      </c>
      <c r="T92" s="10">
        <v>0</v>
      </c>
      <c r="U92" s="10" t="s">
        <v>213</v>
      </c>
      <c r="V92" t="s">
        <v>389</v>
      </c>
    </row>
    <row r="93" spans="1:22">
      <c r="A93" s="10" t="s">
        <v>239</v>
      </c>
      <c r="B93" s="10" t="s">
        <v>233</v>
      </c>
      <c r="C93" s="10">
        <v>1.3</v>
      </c>
      <c r="D93" s="10" t="s">
        <v>248</v>
      </c>
      <c r="E93" s="10" t="s">
        <v>213</v>
      </c>
      <c r="F93" s="10" t="s">
        <v>233</v>
      </c>
      <c r="G93" s="10" t="s">
        <v>1478</v>
      </c>
      <c r="H93" s="11">
        <v>45107</v>
      </c>
      <c r="I93" s="10" t="s">
        <v>233</v>
      </c>
      <c r="J93" s="10">
        <v>998631</v>
      </c>
      <c r="K93" s="10" t="s">
        <v>234</v>
      </c>
      <c r="L93" s="10">
        <v>1</v>
      </c>
      <c r="M93" s="10" t="s">
        <v>235</v>
      </c>
      <c r="N93" s="10">
        <v>596576.17999999993</v>
      </c>
      <c r="O93" s="10">
        <v>0</v>
      </c>
      <c r="P93" s="10">
        <v>53691.86</v>
      </c>
      <c r="Q93" s="10">
        <v>53691.86</v>
      </c>
      <c r="R93" s="10"/>
      <c r="S93" s="10" t="s">
        <v>1474</v>
      </c>
      <c r="T93" s="10">
        <v>0</v>
      </c>
      <c r="U93" s="10" t="s">
        <v>213</v>
      </c>
      <c r="V93" t="s">
        <v>389</v>
      </c>
    </row>
    <row r="94" spans="1:22">
      <c r="A94" s="10" t="s">
        <v>232</v>
      </c>
      <c r="B94" s="10" t="s">
        <v>233</v>
      </c>
      <c r="C94" s="10">
        <v>1.3</v>
      </c>
      <c r="D94" s="10" t="s">
        <v>248</v>
      </c>
      <c r="E94" s="10" t="s">
        <v>213</v>
      </c>
      <c r="F94" s="10" t="s">
        <v>233</v>
      </c>
      <c r="G94" s="10" t="s">
        <v>1479</v>
      </c>
      <c r="H94" s="11">
        <v>45107</v>
      </c>
      <c r="I94" s="10" t="s">
        <v>233</v>
      </c>
      <c r="J94" s="10">
        <v>998631</v>
      </c>
      <c r="K94" s="10" t="s">
        <v>234</v>
      </c>
      <c r="L94" s="10">
        <v>1</v>
      </c>
      <c r="M94" s="10" t="s">
        <v>235</v>
      </c>
      <c r="N94" s="10">
        <v>1066102.4700000018</v>
      </c>
      <c r="O94" s="10">
        <v>0</v>
      </c>
      <c r="P94" s="10">
        <v>95949.22</v>
      </c>
      <c r="Q94" s="10">
        <v>95949.22</v>
      </c>
      <c r="R94" s="10"/>
      <c r="S94" s="10" t="s">
        <v>1474</v>
      </c>
      <c r="T94" s="10">
        <v>0</v>
      </c>
      <c r="U94" s="10" t="s">
        <v>213</v>
      </c>
      <c r="V94" t="s">
        <v>389</v>
      </c>
    </row>
    <row r="95" spans="1:22">
      <c r="A95" s="10" t="s">
        <v>254</v>
      </c>
      <c r="B95" s="10" t="s">
        <v>233</v>
      </c>
      <c r="C95" s="10">
        <v>1.3</v>
      </c>
      <c r="D95" s="10" t="s">
        <v>248</v>
      </c>
      <c r="E95" s="10" t="s">
        <v>213</v>
      </c>
      <c r="F95" s="10" t="s">
        <v>233</v>
      </c>
      <c r="G95" s="10" t="s">
        <v>1480</v>
      </c>
      <c r="H95" s="11">
        <v>45107</v>
      </c>
      <c r="I95" s="10" t="s">
        <v>233</v>
      </c>
      <c r="J95" s="10">
        <v>998631</v>
      </c>
      <c r="K95" s="10" t="s">
        <v>234</v>
      </c>
      <c r="L95" s="10">
        <v>1</v>
      </c>
      <c r="M95" s="10" t="s">
        <v>235</v>
      </c>
      <c r="N95" s="10">
        <v>688385.92999999947</v>
      </c>
      <c r="O95" s="10">
        <v>0</v>
      </c>
      <c r="P95" s="10">
        <v>61954.73</v>
      </c>
      <c r="Q95" s="10">
        <v>61954.73</v>
      </c>
      <c r="R95" s="10"/>
      <c r="S95" s="10" t="s">
        <v>1474</v>
      </c>
      <c r="T95" s="10">
        <v>0</v>
      </c>
      <c r="U95" s="10" t="s">
        <v>213</v>
      </c>
      <c r="V95" t="s">
        <v>389</v>
      </c>
    </row>
    <row r="96" spans="1:22">
      <c r="A96" s="10" t="s">
        <v>236</v>
      </c>
      <c r="B96" s="10" t="s">
        <v>233</v>
      </c>
      <c r="C96" s="10">
        <v>1.3</v>
      </c>
      <c r="D96" s="10" t="s">
        <v>248</v>
      </c>
      <c r="E96" s="10" t="s">
        <v>213</v>
      </c>
      <c r="F96" s="10" t="s">
        <v>233</v>
      </c>
      <c r="G96" s="10" t="s">
        <v>1481</v>
      </c>
      <c r="H96" s="11">
        <v>45107</v>
      </c>
      <c r="I96" s="10" t="s">
        <v>233</v>
      </c>
      <c r="J96" s="10">
        <v>998631</v>
      </c>
      <c r="K96" s="10" t="s">
        <v>234</v>
      </c>
      <c r="L96" s="10">
        <v>1</v>
      </c>
      <c r="M96" s="10" t="s">
        <v>235</v>
      </c>
      <c r="N96" s="10">
        <v>1180061.8699999992</v>
      </c>
      <c r="O96" s="10">
        <v>0</v>
      </c>
      <c r="P96" s="10">
        <v>106205.57</v>
      </c>
      <c r="Q96" s="10">
        <v>106205.57</v>
      </c>
      <c r="R96" s="10"/>
      <c r="S96" s="10" t="s">
        <v>1474</v>
      </c>
      <c r="T96" s="10">
        <v>0</v>
      </c>
      <c r="U96" s="10" t="s">
        <v>213</v>
      </c>
      <c r="V96" t="s">
        <v>389</v>
      </c>
    </row>
    <row r="97" spans="1:22">
      <c r="A97" s="10" t="s">
        <v>237</v>
      </c>
      <c r="B97" s="10" t="s">
        <v>233</v>
      </c>
      <c r="C97" s="10">
        <v>1.3</v>
      </c>
      <c r="D97" s="10" t="s">
        <v>248</v>
      </c>
      <c r="E97" s="10" t="s">
        <v>213</v>
      </c>
      <c r="F97" s="10" t="s">
        <v>233</v>
      </c>
      <c r="G97" s="10" t="s">
        <v>1483</v>
      </c>
      <c r="H97" s="11">
        <v>45107</v>
      </c>
      <c r="I97" s="10" t="s">
        <v>233</v>
      </c>
      <c r="J97" s="10">
        <v>998631</v>
      </c>
      <c r="K97" s="10" t="s">
        <v>234</v>
      </c>
      <c r="L97" s="10">
        <v>1</v>
      </c>
      <c r="M97" s="10" t="s">
        <v>235</v>
      </c>
      <c r="N97" s="10">
        <v>1260442.9400000009</v>
      </c>
      <c r="O97" s="10">
        <v>0</v>
      </c>
      <c r="P97" s="10">
        <v>113439.86</v>
      </c>
      <c r="Q97" s="10">
        <v>113439.86</v>
      </c>
      <c r="R97" s="10"/>
      <c r="S97" s="10" t="s">
        <v>1474</v>
      </c>
      <c r="T97" s="10">
        <v>0</v>
      </c>
      <c r="U97" s="10" t="s">
        <v>213</v>
      </c>
      <c r="V97" t="s">
        <v>389</v>
      </c>
    </row>
    <row r="98" spans="1:22">
      <c r="A98" s="10" t="s">
        <v>238</v>
      </c>
      <c r="B98" s="10" t="s">
        <v>233</v>
      </c>
      <c r="C98" s="12">
        <v>1.3</v>
      </c>
      <c r="D98" s="12" t="s">
        <v>248</v>
      </c>
      <c r="E98" s="12" t="s">
        <v>213</v>
      </c>
      <c r="F98" s="12" t="s">
        <v>233</v>
      </c>
      <c r="G98" s="12" t="s">
        <v>1484</v>
      </c>
      <c r="H98" s="20">
        <v>45107</v>
      </c>
      <c r="I98" s="12" t="s">
        <v>233</v>
      </c>
      <c r="J98" s="12">
        <v>998631</v>
      </c>
      <c r="K98" s="12" t="s">
        <v>234</v>
      </c>
      <c r="L98" s="12">
        <v>1</v>
      </c>
      <c r="M98" s="12" t="s">
        <v>235</v>
      </c>
      <c r="N98" s="12">
        <v>1028239.4199999997</v>
      </c>
      <c r="O98" s="12">
        <v>0</v>
      </c>
      <c r="P98" s="12">
        <v>92541.55</v>
      </c>
      <c r="Q98" s="12">
        <v>92541.55</v>
      </c>
      <c r="R98" s="12"/>
      <c r="S98" s="12" t="s">
        <v>1474</v>
      </c>
      <c r="T98" s="12">
        <v>0</v>
      </c>
      <c r="U98" s="10" t="s">
        <v>213</v>
      </c>
      <c r="V98" t="s">
        <v>389</v>
      </c>
    </row>
    <row r="99" spans="1:22">
      <c r="A99" s="10" t="s">
        <v>212</v>
      </c>
      <c r="B99" s="10" t="s">
        <v>233</v>
      </c>
      <c r="C99" s="10">
        <v>1.3</v>
      </c>
      <c r="D99" s="10" t="s">
        <v>248</v>
      </c>
      <c r="E99" s="10" t="s">
        <v>213</v>
      </c>
      <c r="F99" s="10" t="s">
        <v>233</v>
      </c>
      <c r="G99" s="10" t="s">
        <v>1485</v>
      </c>
      <c r="H99" s="11">
        <v>45107</v>
      </c>
      <c r="I99" s="10" t="s">
        <v>233</v>
      </c>
      <c r="J99" s="10">
        <v>998631</v>
      </c>
      <c r="K99" s="10" t="s">
        <v>234</v>
      </c>
      <c r="L99" s="10">
        <v>1</v>
      </c>
      <c r="M99" s="10" t="s">
        <v>235</v>
      </c>
      <c r="N99" s="10">
        <v>281941.06999999995</v>
      </c>
      <c r="O99" s="10">
        <v>0</v>
      </c>
      <c r="P99" s="10">
        <v>25374.7</v>
      </c>
      <c r="Q99" s="10">
        <v>25374.7</v>
      </c>
      <c r="R99" s="10"/>
      <c r="S99" s="10" t="s">
        <v>1474</v>
      </c>
      <c r="T99" s="10">
        <v>0</v>
      </c>
      <c r="U99" s="10" t="s">
        <v>213</v>
      </c>
      <c r="V99" t="s">
        <v>389</v>
      </c>
    </row>
    <row r="100" spans="1:22">
      <c r="A100" s="10" t="s">
        <v>208</v>
      </c>
      <c r="B100" s="10" t="s">
        <v>233</v>
      </c>
      <c r="C100" s="10">
        <v>1.3</v>
      </c>
      <c r="D100" s="10" t="s">
        <v>248</v>
      </c>
      <c r="E100" s="10" t="s">
        <v>213</v>
      </c>
      <c r="F100" s="10" t="s">
        <v>233</v>
      </c>
      <c r="G100" s="10" t="s">
        <v>1486</v>
      </c>
      <c r="H100" s="11">
        <v>45107</v>
      </c>
      <c r="I100" s="10" t="s">
        <v>233</v>
      </c>
      <c r="J100" s="10">
        <v>998631</v>
      </c>
      <c r="K100" s="10" t="s">
        <v>234</v>
      </c>
      <c r="L100" s="10">
        <v>1</v>
      </c>
      <c r="M100" s="10" t="s">
        <v>235</v>
      </c>
      <c r="N100" s="10">
        <v>167713.88</v>
      </c>
      <c r="O100" s="10">
        <v>0</v>
      </c>
      <c r="P100" s="10">
        <v>15094.25</v>
      </c>
      <c r="Q100" s="10">
        <v>15094.25</v>
      </c>
      <c r="R100" s="10"/>
      <c r="S100" s="10" t="s">
        <v>1474</v>
      </c>
      <c r="T100" s="10">
        <v>0</v>
      </c>
      <c r="U100" s="10" t="s">
        <v>213</v>
      </c>
      <c r="V100" t="s">
        <v>389</v>
      </c>
    </row>
    <row r="101" spans="1:22">
      <c r="A101" s="10" t="s">
        <v>195</v>
      </c>
      <c r="B101" s="10" t="s">
        <v>233</v>
      </c>
      <c r="C101" s="10">
        <v>1.3</v>
      </c>
      <c r="D101" s="10" t="s">
        <v>248</v>
      </c>
      <c r="E101" s="10" t="s">
        <v>213</v>
      </c>
      <c r="F101" s="10" t="s">
        <v>233</v>
      </c>
      <c r="G101" s="10" t="s">
        <v>1487</v>
      </c>
      <c r="H101" s="11">
        <v>45107</v>
      </c>
      <c r="I101" s="10" t="s">
        <v>233</v>
      </c>
      <c r="J101" s="10">
        <v>998631</v>
      </c>
      <c r="K101" s="10" t="s">
        <v>234</v>
      </c>
      <c r="L101" s="10">
        <v>1</v>
      </c>
      <c r="M101" s="10" t="s">
        <v>235</v>
      </c>
      <c r="N101" s="10">
        <v>445100.05000000022</v>
      </c>
      <c r="O101" s="10">
        <v>0</v>
      </c>
      <c r="P101" s="10">
        <v>40059</v>
      </c>
      <c r="Q101" s="10">
        <v>40059</v>
      </c>
      <c r="R101" s="10"/>
      <c r="S101" s="10" t="s">
        <v>1474</v>
      </c>
      <c r="T101" s="10">
        <v>0</v>
      </c>
      <c r="U101" s="10" t="s">
        <v>213</v>
      </c>
      <c r="V101" t="s">
        <v>389</v>
      </c>
    </row>
    <row r="102" spans="1:22">
      <c r="A102" s="10" t="s">
        <v>55</v>
      </c>
      <c r="B102" s="10" t="s">
        <v>233</v>
      </c>
      <c r="C102" s="10">
        <v>1.3</v>
      </c>
      <c r="D102" s="10" t="s">
        <v>248</v>
      </c>
      <c r="E102" s="10" t="s">
        <v>213</v>
      </c>
      <c r="F102" s="10" t="s">
        <v>233</v>
      </c>
      <c r="G102" s="10" t="s">
        <v>1488</v>
      </c>
      <c r="H102" s="11">
        <v>45107</v>
      </c>
      <c r="I102" s="10" t="s">
        <v>233</v>
      </c>
      <c r="J102" s="10">
        <v>998631</v>
      </c>
      <c r="K102" s="10" t="s">
        <v>234</v>
      </c>
      <c r="L102" s="10">
        <v>1</v>
      </c>
      <c r="M102" s="10" t="s">
        <v>235</v>
      </c>
      <c r="N102" s="10">
        <v>1430561.8800000022</v>
      </c>
      <c r="O102" s="10">
        <v>0</v>
      </c>
      <c r="P102" s="10">
        <v>128750.57</v>
      </c>
      <c r="Q102" s="10">
        <v>128750.57</v>
      </c>
      <c r="R102" s="10"/>
      <c r="S102" s="10" t="s">
        <v>1474</v>
      </c>
      <c r="T102" s="10">
        <v>0</v>
      </c>
      <c r="U102" s="10" t="s">
        <v>213</v>
      </c>
      <c r="V102" t="s">
        <v>389</v>
      </c>
    </row>
    <row r="103" spans="1:22">
      <c r="A103" s="10" t="s">
        <v>65</v>
      </c>
      <c r="B103" s="10" t="s">
        <v>233</v>
      </c>
      <c r="C103" s="10">
        <v>1.3</v>
      </c>
      <c r="D103" s="10" t="s">
        <v>248</v>
      </c>
      <c r="E103" s="10" t="s">
        <v>213</v>
      </c>
      <c r="F103" s="10" t="s">
        <v>233</v>
      </c>
      <c r="G103" s="10" t="s">
        <v>1489</v>
      </c>
      <c r="H103" s="11">
        <v>45107</v>
      </c>
      <c r="I103" s="10" t="s">
        <v>233</v>
      </c>
      <c r="J103" s="10">
        <v>998631</v>
      </c>
      <c r="K103" s="10" t="s">
        <v>234</v>
      </c>
      <c r="L103" s="10">
        <v>1</v>
      </c>
      <c r="M103" s="10" t="s">
        <v>235</v>
      </c>
      <c r="N103" s="10">
        <v>299597.31000000023</v>
      </c>
      <c r="O103" s="10">
        <v>0</v>
      </c>
      <c r="P103" s="10">
        <v>26963.759999999998</v>
      </c>
      <c r="Q103" s="10">
        <v>26963.759999999998</v>
      </c>
      <c r="R103" s="10"/>
      <c r="S103" s="10" t="s">
        <v>1474</v>
      </c>
      <c r="T103" s="10">
        <v>0</v>
      </c>
      <c r="U103" s="10" t="s">
        <v>213</v>
      </c>
      <c r="V103" t="s">
        <v>389</v>
      </c>
    </row>
    <row r="104" spans="1:22">
      <c r="A104" s="10" t="s">
        <v>211</v>
      </c>
      <c r="B104" s="10" t="s">
        <v>233</v>
      </c>
      <c r="C104" s="10">
        <v>1.3</v>
      </c>
      <c r="D104" s="10" t="s">
        <v>248</v>
      </c>
      <c r="E104" s="10" t="s">
        <v>213</v>
      </c>
      <c r="F104" s="10" t="s">
        <v>233</v>
      </c>
      <c r="G104" s="10" t="s">
        <v>1490</v>
      </c>
      <c r="H104" s="11">
        <v>45107</v>
      </c>
      <c r="I104" s="10" t="s">
        <v>233</v>
      </c>
      <c r="J104" s="10">
        <v>998631</v>
      </c>
      <c r="K104" s="10" t="s">
        <v>234</v>
      </c>
      <c r="L104" s="10">
        <v>1</v>
      </c>
      <c r="M104" s="10" t="s">
        <v>235</v>
      </c>
      <c r="N104" s="10">
        <v>179279.18999999992</v>
      </c>
      <c r="O104" s="10">
        <v>0</v>
      </c>
      <c r="P104" s="10">
        <v>16135.13</v>
      </c>
      <c r="Q104" s="10">
        <v>16135.13</v>
      </c>
      <c r="R104" s="10"/>
      <c r="S104" s="10" t="s">
        <v>1474</v>
      </c>
      <c r="T104" s="10">
        <v>0</v>
      </c>
      <c r="U104" s="10" t="s">
        <v>213</v>
      </c>
      <c r="V104" t="s">
        <v>389</v>
      </c>
    </row>
    <row r="105" spans="1:22">
      <c r="A105" s="10" t="s">
        <v>160</v>
      </c>
      <c r="B105" s="10" t="s">
        <v>233</v>
      </c>
      <c r="C105" s="10">
        <v>1.3</v>
      </c>
      <c r="D105" s="10" t="s">
        <v>248</v>
      </c>
      <c r="E105" s="10" t="s">
        <v>213</v>
      </c>
      <c r="F105" s="10" t="s">
        <v>233</v>
      </c>
      <c r="G105" s="10" t="s">
        <v>1491</v>
      </c>
      <c r="H105" s="11">
        <v>45107</v>
      </c>
      <c r="I105" s="10" t="s">
        <v>233</v>
      </c>
      <c r="J105" s="10">
        <v>998631</v>
      </c>
      <c r="K105" s="10" t="s">
        <v>234</v>
      </c>
      <c r="L105" s="10">
        <v>1</v>
      </c>
      <c r="M105" s="10" t="s">
        <v>235</v>
      </c>
      <c r="N105" s="10">
        <v>281089.32000000012</v>
      </c>
      <c r="O105" s="10">
        <v>0</v>
      </c>
      <c r="P105" s="10">
        <v>25298.04</v>
      </c>
      <c r="Q105" s="10">
        <v>25298.04</v>
      </c>
      <c r="R105" s="10"/>
      <c r="S105" s="10" t="s">
        <v>1474</v>
      </c>
      <c r="T105" s="10">
        <v>0</v>
      </c>
      <c r="U105" s="10" t="s">
        <v>213</v>
      </c>
      <c r="V105" t="s">
        <v>389</v>
      </c>
    </row>
    <row r="106" spans="1:22">
      <c r="A106" s="10" t="s">
        <v>123</v>
      </c>
      <c r="B106" s="10" t="s">
        <v>233</v>
      </c>
      <c r="C106" s="10">
        <v>1.3</v>
      </c>
      <c r="D106" s="10" t="s">
        <v>248</v>
      </c>
      <c r="E106" s="10" t="s">
        <v>213</v>
      </c>
      <c r="F106" s="10" t="s">
        <v>233</v>
      </c>
      <c r="G106" s="10" t="s">
        <v>1492</v>
      </c>
      <c r="H106" s="11">
        <v>45107</v>
      </c>
      <c r="I106" s="10" t="s">
        <v>233</v>
      </c>
      <c r="J106" s="10">
        <v>998631</v>
      </c>
      <c r="K106" s="10" t="s">
        <v>234</v>
      </c>
      <c r="L106" s="10">
        <v>1</v>
      </c>
      <c r="M106" s="10" t="s">
        <v>235</v>
      </c>
      <c r="N106" s="10">
        <v>295597.73000000004</v>
      </c>
      <c r="O106" s="10">
        <v>0</v>
      </c>
      <c r="P106" s="10">
        <v>26603.8</v>
      </c>
      <c r="Q106" s="10">
        <v>26603.8</v>
      </c>
      <c r="R106" s="10"/>
      <c r="S106" s="10" t="s">
        <v>1474</v>
      </c>
      <c r="T106" s="10">
        <v>0</v>
      </c>
      <c r="U106" s="10" t="s">
        <v>213</v>
      </c>
      <c r="V106" t="s">
        <v>389</v>
      </c>
    </row>
    <row r="107" spans="1:22">
      <c r="A107" s="12" t="s">
        <v>131</v>
      </c>
      <c r="B107" s="10" t="s">
        <v>233</v>
      </c>
      <c r="C107" s="12">
        <v>1.3</v>
      </c>
      <c r="D107" s="12" t="s">
        <v>248</v>
      </c>
      <c r="E107" s="12" t="s">
        <v>213</v>
      </c>
      <c r="F107" s="12" t="s">
        <v>233</v>
      </c>
      <c r="G107" s="12" t="s">
        <v>1493</v>
      </c>
      <c r="H107" s="20">
        <v>45107</v>
      </c>
      <c r="I107" s="12" t="s">
        <v>233</v>
      </c>
      <c r="J107" s="12">
        <v>998631</v>
      </c>
      <c r="K107" s="12" t="s">
        <v>234</v>
      </c>
      <c r="L107" s="12">
        <v>1</v>
      </c>
      <c r="M107" s="12" t="s">
        <v>235</v>
      </c>
      <c r="N107" s="12">
        <v>1552669.5400000038</v>
      </c>
      <c r="O107" s="12">
        <v>0</v>
      </c>
      <c r="P107" s="12">
        <v>139740.26</v>
      </c>
      <c r="Q107" s="12">
        <v>139740.26</v>
      </c>
      <c r="R107" s="12"/>
      <c r="S107" s="12" t="s">
        <v>1474</v>
      </c>
      <c r="T107" s="12">
        <v>0</v>
      </c>
      <c r="U107" s="10" t="s">
        <v>213</v>
      </c>
      <c r="V107" t="s">
        <v>389</v>
      </c>
    </row>
    <row r="108" spans="1:22">
      <c r="A108" s="10" t="s">
        <v>209</v>
      </c>
      <c r="B108" s="10" t="s">
        <v>233</v>
      </c>
      <c r="C108" s="10">
        <v>1.3</v>
      </c>
      <c r="D108" s="10" t="s">
        <v>248</v>
      </c>
      <c r="E108" s="10" t="s">
        <v>213</v>
      </c>
      <c r="F108" s="10" t="s">
        <v>233</v>
      </c>
      <c r="G108" s="10" t="s">
        <v>1494</v>
      </c>
      <c r="H108" s="11">
        <v>45107</v>
      </c>
      <c r="I108" s="10" t="s">
        <v>233</v>
      </c>
      <c r="J108" s="10">
        <v>998631</v>
      </c>
      <c r="K108" s="10" t="s">
        <v>234</v>
      </c>
      <c r="L108" s="10">
        <v>1</v>
      </c>
      <c r="M108" s="10" t="s">
        <v>235</v>
      </c>
      <c r="N108" s="10">
        <v>317132.57999999984</v>
      </c>
      <c r="O108" s="10">
        <v>0</v>
      </c>
      <c r="P108" s="10">
        <v>28541.93</v>
      </c>
      <c r="Q108" s="10">
        <v>28541.93</v>
      </c>
      <c r="R108" s="10"/>
      <c r="S108" s="10" t="s">
        <v>1474</v>
      </c>
      <c r="T108" s="10">
        <v>0</v>
      </c>
      <c r="U108" s="10" t="s">
        <v>213</v>
      </c>
      <c r="V108" t="s">
        <v>389</v>
      </c>
    </row>
    <row r="109" spans="1:22">
      <c r="A109" s="10" t="s">
        <v>196</v>
      </c>
      <c r="B109" s="10" t="s">
        <v>233</v>
      </c>
      <c r="C109" s="10">
        <v>1.3</v>
      </c>
      <c r="D109" s="10" t="s">
        <v>248</v>
      </c>
      <c r="E109" s="10" t="s">
        <v>213</v>
      </c>
      <c r="F109" s="10" t="s">
        <v>233</v>
      </c>
      <c r="G109" s="10" t="s">
        <v>1495</v>
      </c>
      <c r="H109" s="11">
        <v>45107</v>
      </c>
      <c r="I109" s="10" t="s">
        <v>233</v>
      </c>
      <c r="J109" s="10">
        <v>998631</v>
      </c>
      <c r="K109" s="10" t="s">
        <v>234</v>
      </c>
      <c r="L109" s="10">
        <v>1</v>
      </c>
      <c r="M109" s="10" t="s">
        <v>235</v>
      </c>
      <c r="N109" s="10">
        <v>444026.4499999999</v>
      </c>
      <c r="O109" s="10">
        <v>0</v>
      </c>
      <c r="P109" s="10">
        <v>39962.379999999997</v>
      </c>
      <c r="Q109" s="10">
        <v>39962.379999999997</v>
      </c>
      <c r="R109" s="10"/>
      <c r="S109" s="10" t="s">
        <v>1474</v>
      </c>
      <c r="T109" s="10">
        <v>0</v>
      </c>
      <c r="U109" s="10" t="s">
        <v>213</v>
      </c>
      <c r="V109" t="s">
        <v>389</v>
      </c>
    </row>
    <row r="110" spans="1:22">
      <c r="A110" s="10" t="s">
        <v>246</v>
      </c>
      <c r="B110" s="10" t="s">
        <v>233</v>
      </c>
      <c r="C110" s="10">
        <v>1.3</v>
      </c>
      <c r="D110" s="10" t="s">
        <v>248</v>
      </c>
      <c r="E110" s="10" t="s">
        <v>213</v>
      </c>
      <c r="F110" s="10" t="s">
        <v>233</v>
      </c>
      <c r="G110" s="10" t="s">
        <v>1496</v>
      </c>
      <c r="H110" s="11">
        <v>45107</v>
      </c>
      <c r="I110" s="10" t="s">
        <v>233</v>
      </c>
      <c r="J110" s="10">
        <v>998631</v>
      </c>
      <c r="K110" s="10" t="s">
        <v>234</v>
      </c>
      <c r="L110" s="10">
        <v>1</v>
      </c>
      <c r="M110" s="10" t="s">
        <v>235</v>
      </c>
      <c r="N110" s="10">
        <v>645949.09000000032</v>
      </c>
      <c r="O110" s="10">
        <v>0</v>
      </c>
      <c r="P110" s="10">
        <v>58135.42</v>
      </c>
      <c r="Q110" s="10">
        <v>58135.42</v>
      </c>
      <c r="R110" s="10"/>
      <c r="S110" s="10" t="s">
        <v>1474</v>
      </c>
      <c r="T110" s="10">
        <v>0</v>
      </c>
      <c r="U110" s="10" t="s">
        <v>213</v>
      </c>
      <c r="V110" t="s">
        <v>389</v>
      </c>
    </row>
    <row r="111" spans="1:22">
      <c r="A111" s="10" t="s">
        <v>271</v>
      </c>
      <c r="B111" s="10" t="s">
        <v>233</v>
      </c>
      <c r="C111" s="10">
        <v>1.3</v>
      </c>
      <c r="D111" s="10" t="s">
        <v>248</v>
      </c>
      <c r="E111" s="10" t="s">
        <v>213</v>
      </c>
      <c r="F111" s="10" t="s">
        <v>233</v>
      </c>
      <c r="G111" s="10" t="s">
        <v>1497</v>
      </c>
      <c r="H111" s="11">
        <v>45107</v>
      </c>
      <c r="I111" s="10" t="s">
        <v>233</v>
      </c>
      <c r="J111" s="10">
        <v>998631</v>
      </c>
      <c r="K111" s="10" t="s">
        <v>234</v>
      </c>
      <c r="L111" s="10">
        <v>1</v>
      </c>
      <c r="M111" s="10" t="s">
        <v>235</v>
      </c>
      <c r="N111" s="10">
        <v>174011.58999999997</v>
      </c>
      <c r="O111" s="10">
        <v>0</v>
      </c>
      <c r="P111" s="10">
        <v>15661.04</v>
      </c>
      <c r="Q111" s="10">
        <v>15661.04</v>
      </c>
      <c r="R111" s="10"/>
      <c r="S111" s="10" t="s">
        <v>1474</v>
      </c>
      <c r="T111" s="10">
        <v>0</v>
      </c>
      <c r="U111" s="10" t="s">
        <v>213</v>
      </c>
      <c r="V111" t="s">
        <v>389</v>
      </c>
    </row>
    <row r="112" spans="1:22">
      <c r="A112" s="10" t="s">
        <v>273</v>
      </c>
      <c r="B112" s="10" t="s">
        <v>233</v>
      </c>
      <c r="C112" s="10">
        <v>1.3</v>
      </c>
      <c r="D112" s="10" t="s">
        <v>248</v>
      </c>
      <c r="E112" s="10" t="s">
        <v>213</v>
      </c>
      <c r="F112" s="10" t="s">
        <v>233</v>
      </c>
      <c r="G112" s="10" t="s">
        <v>1498</v>
      </c>
      <c r="H112" s="11">
        <v>45107</v>
      </c>
      <c r="I112" s="10" t="s">
        <v>233</v>
      </c>
      <c r="J112" s="10">
        <v>998631</v>
      </c>
      <c r="K112" s="10" t="s">
        <v>234</v>
      </c>
      <c r="L112" s="10">
        <v>1</v>
      </c>
      <c r="M112" s="10" t="s">
        <v>235</v>
      </c>
      <c r="N112" s="10">
        <v>261713.55000000005</v>
      </c>
      <c r="O112" s="10">
        <v>0</v>
      </c>
      <c r="P112" s="10">
        <v>23554.22</v>
      </c>
      <c r="Q112" s="10">
        <v>23554.22</v>
      </c>
      <c r="R112" s="10"/>
      <c r="S112" s="10" t="s">
        <v>1474</v>
      </c>
      <c r="T112" s="10">
        <v>0</v>
      </c>
      <c r="U112" s="10" t="s">
        <v>213</v>
      </c>
      <c r="V112" t="s">
        <v>389</v>
      </c>
    </row>
    <row r="113" spans="1:22">
      <c r="A113" s="10" t="s">
        <v>245</v>
      </c>
      <c r="B113" s="10" t="s">
        <v>233</v>
      </c>
      <c r="C113" s="10">
        <v>1.3</v>
      </c>
      <c r="D113" s="10" t="s">
        <v>248</v>
      </c>
      <c r="E113" s="10" t="s">
        <v>213</v>
      </c>
      <c r="F113" s="10" t="s">
        <v>233</v>
      </c>
      <c r="G113" s="10" t="s">
        <v>1499</v>
      </c>
      <c r="H113" s="11">
        <v>45107</v>
      </c>
      <c r="I113" s="10" t="s">
        <v>233</v>
      </c>
      <c r="J113" s="10">
        <v>998631</v>
      </c>
      <c r="K113" s="10" t="s">
        <v>234</v>
      </c>
      <c r="L113" s="10">
        <v>1</v>
      </c>
      <c r="M113" s="10" t="s">
        <v>235</v>
      </c>
      <c r="N113" s="10">
        <v>822738.97999999917</v>
      </c>
      <c r="O113" s="10">
        <v>0</v>
      </c>
      <c r="P113" s="10">
        <v>74046.509999999995</v>
      </c>
      <c r="Q113" s="10">
        <v>74046.509999999995</v>
      </c>
      <c r="R113" s="10"/>
      <c r="S113" s="10" t="s">
        <v>1474</v>
      </c>
      <c r="T113" s="10">
        <v>0</v>
      </c>
      <c r="U113" s="10" t="s">
        <v>213</v>
      </c>
      <c r="V113" t="s">
        <v>389</v>
      </c>
    </row>
    <row r="114" spans="1:22">
      <c r="A114" s="10" t="s">
        <v>193</v>
      </c>
      <c r="B114" s="10" t="s">
        <v>233</v>
      </c>
      <c r="C114" s="10">
        <v>1.3</v>
      </c>
      <c r="D114" s="10" t="s">
        <v>248</v>
      </c>
      <c r="E114" s="10" t="s">
        <v>213</v>
      </c>
      <c r="F114" s="10" t="s">
        <v>233</v>
      </c>
      <c r="G114" s="10" t="s">
        <v>1500</v>
      </c>
      <c r="H114" s="11">
        <v>45107</v>
      </c>
      <c r="I114" s="10" t="s">
        <v>233</v>
      </c>
      <c r="J114" s="10">
        <v>998631</v>
      </c>
      <c r="K114" s="10" t="s">
        <v>234</v>
      </c>
      <c r="L114" s="10">
        <v>1</v>
      </c>
      <c r="M114" s="10" t="s">
        <v>235</v>
      </c>
      <c r="N114" s="10">
        <v>56772.340000000018</v>
      </c>
      <c r="O114" s="10">
        <v>0</v>
      </c>
      <c r="P114" s="10">
        <v>5109.51</v>
      </c>
      <c r="Q114" s="10">
        <v>5109.51</v>
      </c>
      <c r="R114" s="10"/>
      <c r="S114" s="10" t="s">
        <v>1474</v>
      </c>
      <c r="T114" s="10">
        <v>0</v>
      </c>
      <c r="U114" s="10" t="s">
        <v>213</v>
      </c>
      <c r="V114" t="s">
        <v>389</v>
      </c>
    </row>
    <row r="115" spans="1:22">
      <c r="A115" s="10" t="s">
        <v>32</v>
      </c>
      <c r="B115" s="10" t="s">
        <v>233</v>
      </c>
      <c r="C115" s="10">
        <v>1.3</v>
      </c>
      <c r="D115" s="10" t="s">
        <v>248</v>
      </c>
      <c r="E115" s="10" t="s">
        <v>213</v>
      </c>
      <c r="F115" s="10" t="s">
        <v>233</v>
      </c>
      <c r="G115" s="10" t="s">
        <v>1501</v>
      </c>
      <c r="H115" s="11">
        <v>45107</v>
      </c>
      <c r="I115" s="10" t="s">
        <v>233</v>
      </c>
      <c r="J115" s="10">
        <v>998631</v>
      </c>
      <c r="K115" s="10" t="s">
        <v>234</v>
      </c>
      <c r="L115" s="10">
        <v>1</v>
      </c>
      <c r="M115" s="10" t="s">
        <v>235</v>
      </c>
      <c r="N115" s="10">
        <v>1527478.4100000006</v>
      </c>
      <c r="O115" s="10">
        <v>0</v>
      </c>
      <c r="P115" s="10">
        <v>137473.06</v>
      </c>
      <c r="Q115" s="10">
        <v>137473.06</v>
      </c>
      <c r="R115" s="10"/>
      <c r="S115" s="10" t="s">
        <v>1474</v>
      </c>
      <c r="T115" s="10">
        <v>0</v>
      </c>
      <c r="U115" s="10" t="s">
        <v>213</v>
      </c>
      <c r="V115" t="s">
        <v>389</v>
      </c>
    </row>
    <row r="116" spans="1:22">
      <c r="A116" s="10" t="s">
        <v>201</v>
      </c>
      <c r="B116" s="10" t="s">
        <v>233</v>
      </c>
      <c r="C116" s="10">
        <v>1.3</v>
      </c>
      <c r="D116" s="10" t="s">
        <v>248</v>
      </c>
      <c r="E116" s="10" t="s">
        <v>213</v>
      </c>
      <c r="F116" s="10" t="s">
        <v>233</v>
      </c>
      <c r="G116" s="10" t="s">
        <v>1502</v>
      </c>
      <c r="H116" s="11">
        <v>45107</v>
      </c>
      <c r="I116" s="10" t="s">
        <v>233</v>
      </c>
      <c r="J116" s="10">
        <v>998631</v>
      </c>
      <c r="K116" s="10" t="s">
        <v>234</v>
      </c>
      <c r="L116" s="10">
        <v>1</v>
      </c>
      <c r="M116" s="10" t="s">
        <v>235</v>
      </c>
      <c r="N116" s="10">
        <v>212726.57000000009</v>
      </c>
      <c r="O116" s="10">
        <v>0</v>
      </c>
      <c r="P116" s="10">
        <v>19145.39</v>
      </c>
      <c r="Q116" s="10">
        <v>19145.39</v>
      </c>
      <c r="R116" s="10"/>
      <c r="S116" s="10" t="s">
        <v>1474</v>
      </c>
      <c r="T116" s="10">
        <v>0</v>
      </c>
      <c r="U116" s="10" t="s">
        <v>213</v>
      </c>
      <c r="V116" t="s">
        <v>389</v>
      </c>
    </row>
    <row r="117" spans="1:22">
      <c r="A117" s="10" t="s">
        <v>281</v>
      </c>
      <c r="B117" s="10" t="s">
        <v>233</v>
      </c>
      <c r="C117" s="10">
        <v>1.3</v>
      </c>
      <c r="D117" s="10" t="s">
        <v>248</v>
      </c>
      <c r="E117" s="10" t="s">
        <v>213</v>
      </c>
      <c r="F117" s="10" t="s">
        <v>233</v>
      </c>
      <c r="G117" s="10" t="s">
        <v>1503</v>
      </c>
      <c r="H117" s="11">
        <v>45107</v>
      </c>
      <c r="I117" s="10" t="s">
        <v>233</v>
      </c>
      <c r="J117" s="10">
        <v>998631</v>
      </c>
      <c r="K117" s="10" t="s">
        <v>234</v>
      </c>
      <c r="L117" s="10">
        <v>1</v>
      </c>
      <c r="M117" s="10" t="s">
        <v>235</v>
      </c>
      <c r="N117" s="10">
        <v>209073.67</v>
      </c>
      <c r="O117" s="10">
        <v>0</v>
      </c>
      <c r="P117" s="10">
        <v>18816.63</v>
      </c>
      <c r="Q117" s="10">
        <v>18816.63</v>
      </c>
      <c r="R117" s="10"/>
      <c r="S117" s="10" t="s">
        <v>1474</v>
      </c>
      <c r="T117" s="10">
        <v>0</v>
      </c>
      <c r="U117" s="10" t="s">
        <v>213</v>
      </c>
      <c r="V117" t="s">
        <v>389</v>
      </c>
    </row>
    <row r="118" spans="1:22">
      <c r="A118" s="10" t="s">
        <v>198</v>
      </c>
      <c r="B118" s="10" t="s">
        <v>233</v>
      </c>
      <c r="C118" s="10">
        <v>1.3</v>
      </c>
      <c r="D118" s="10" t="s">
        <v>248</v>
      </c>
      <c r="E118" s="10" t="s">
        <v>213</v>
      </c>
      <c r="F118" s="10" t="s">
        <v>233</v>
      </c>
      <c r="G118" s="10" t="s">
        <v>1504</v>
      </c>
      <c r="H118" s="11">
        <v>45107</v>
      </c>
      <c r="I118" s="10" t="s">
        <v>233</v>
      </c>
      <c r="J118" s="10">
        <v>998631</v>
      </c>
      <c r="K118" s="10" t="s">
        <v>234</v>
      </c>
      <c r="L118" s="10">
        <v>1</v>
      </c>
      <c r="M118" s="10" t="s">
        <v>235</v>
      </c>
      <c r="N118" s="10">
        <v>156398.99999999994</v>
      </c>
      <c r="O118" s="10">
        <v>0</v>
      </c>
      <c r="P118" s="10">
        <v>14075.91</v>
      </c>
      <c r="Q118" s="10">
        <v>14075.91</v>
      </c>
      <c r="R118" s="10"/>
      <c r="S118" s="10" t="s">
        <v>1474</v>
      </c>
      <c r="T118" s="10">
        <v>0</v>
      </c>
      <c r="U118" s="10" t="s">
        <v>213</v>
      </c>
      <c r="V118" t="s">
        <v>389</v>
      </c>
    </row>
    <row r="119" spans="1:22">
      <c r="A119" s="10" t="s">
        <v>244</v>
      </c>
      <c r="B119" s="10" t="s">
        <v>233</v>
      </c>
      <c r="C119" s="12">
        <v>1.3</v>
      </c>
      <c r="D119" s="12" t="s">
        <v>248</v>
      </c>
      <c r="E119" s="12" t="s">
        <v>213</v>
      </c>
      <c r="F119" s="12" t="s">
        <v>233</v>
      </c>
      <c r="G119" s="12" t="s">
        <v>1505</v>
      </c>
      <c r="H119" s="20">
        <v>45107</v>
      </c>
      <c r="I119" s="12" t="s">
        <v>233</v>
      </c>
      <c r="J119" s="12">
        <v>998631</v>
      </c>
      <c r="K119" s="12" t="s">
        <v>234</v>
      </c>
      <c r="L119" s="12">
        <v>1</v>
      </c>
      <c r="M119" s="12" t="s">
        <v>235</v>
      </c>
      <c r="N119" s="12">
        <v>1099835.2300000009</v>
      </c>
      <c r="O119" s="12">
        <v>0</v>
      </c>
      <c r="P119" s="12">
        <v>98985.17</v>
      </c>
      <c r="Q119" s="12">
        <v>98985.17</v>
      </c>
      <c r="R119" s="12"/>
      <c r="S119" s="12" t="s">
        <v>1474</v>
      </c>
      <c r="T119" s="12">
        <v>0</v>
      </c>
      <c r="U119" s="10" t="s">
        <v>213</v>
      </c>
      <c r="V119" t="s">
        <v>389</v>
      </c>
    </row>
    <row r="120" spans="1:22">
      <c r="A120" s="10" t="s">
        <v>197</v>
      </c>
      <c r="B120" s="10" t="s">
        <v>233</v>
      </c>
      <c r="C120" s="10">
        <v>1.3</v>
      </c>
      <c r="D120" s="10" t="s">
        <v>248</v>
      </c>
      <c r="E120" s="10" t="s">
        <v>213</v>
      </c>
      <c r="F120" s="10" t="s">
        <v>233</v>
      </c>
      <c r="G120" s="10" t="s">
        <v>1506</v>
      </c>
      <c r="H120" s="11">
        <v>45107</v>
      </c>
      <c r="I120" s="10" t="s">
        <v>233</v>
      </c>
      <c r="J120" s="10">
        <v>998631</v>
      </c>
      <c r="K120" s="10" t="s">
        <v>234</v>
      </c>
      <c r="L120" s="10">
        <v>1</v>
      </c>
      <c r="M120" s="10" t="s">
        <v>235</v>
      </c>
      <c r="N120" s="10">
        <v>142723.63</v>
      </c>
      <c r="O120" s="10">
        <v>0</v>
      </c>
      <c r="P120" s="10">
        <v>12845.13</v>
      </c>
      <c r="Q120" s="10">
        <v>12845.13</v>
      </c>
      <c r="R120" s="10"/>
      <c r="S120" s="10" t="s">
        <v>1474</v>
      </c>
      <c r="T120" s="10">
        <v>0</v>
      </c>
      <c r="U120" s="10" t="s">
        <v>213</v>
      </c>
      <c r="V120" t="s">
        <v>389</v>
      </c>
    </row>
    <row r="121" spans="1:22">
      <c r="A121" s="10" t="s">
        <v>202</v>
      </c>
      <c r="B121" s="10" t="s">
        <v>233</v>
      </c>
      <c r="C121" s="10">
        <v>1.3</v>
      </c>
      <c r="D121" s="10" t="s">
        <v>248</v>
      </c>
      <c r="E121" s="10" t="s">
        <v>213</v>
      </c>
      <c r="F121" s="10" t="s">
        <v>233</v>
      </c>
      <c r="G121" s="10" t="s">
        <v>1507</v>
      </c>
      <c r="H121" s="11">
        <v>45107</v>
      </c>
      <c r="I121" s="10" t="s">
        <v>233</v>
      </c>
      <c r="J121" s="10">
        <v>998631</v>
      </c>
      <c r="K121" s="10" t="s">
        <v>234</v>
      </c>
      <c r="L121" s="10">
        <v>1</v>
      </c>
      <c r="M121" s="10" t="s">
        <v>235</v>
      </c>
      <c r="N121" s="10">
        <v>461446.33000000007</v>
      </c>
      <c r="O121" s="10">
        <v>0</v>
      </c>
      <c r="P121" s="10">
        <v>41530.17</v>
      </c>
      <c r="Q121" s="10">
        <v>41530.17</v>
      </c>
      <c r="R121" s="10"/>
      <c r="S121" s="10" t="s">
        <v>1474</v>
      </c>
      <c r="T121" s="10">
        <v>0</v>
      </c>
      <c r="U121" s="10" t="s">
        <v>213</v>
      </c>
      <c r="V121" t="s">
        <v>389</v>
      </c>
    </row>
    <row r="122" spans="1:22">
      <c r="A122" s="10" t="s">
        <v>115</v>
      </c>
      <c r="B122" s="10" t="s">
        <v>233</v>
      </c>
      <c r="C122" s="10">
        <v>1.3</v>
      </c>
      <c r="D122" s="10" t="s">
        <v>248</v>
      </c>
      <c r="E122" s="10" t="s">
        <v>213</v>
      </c>
      <c r="F122" s="10" t="s">
        <v>233</v>
      </c>
      <c r="G122" s="10" t="s">
        <v>1508</v>
      </c>
      <c r="H122" s="11">
        <v>45107</v>
      </c>
      <c r="I122" s="10" t="s">
        <v>233</v>
      </c>
      <c r="J122" s="10">
        <v>998631</v>
      </c>
      <c r="K122" s="10" t="s">
        <v>234</v>
      </c>
      <c r="L122" s="10">
        <v>1</v>
      </c>
      <c r="M122" s="10" t="s">
        <v>235</v>
      </c>
      <c r="N122" s="10">
        <v>263428.52000000008</v>
      </c>
      <c r="O122" s="10">
        <v>0</v>
      </c>
      <c r="P122" s="10">
        <v>23708.57</v>
      </c>
      <c r="Q122" s="10">
        <v>23708.57</v>
      </c>
      <c r="R122" s="10"/>
      <c r="S122" s="10" t="s">
        <v>1474</v>
      </c>
      <c r="T122" s="10">
        <v>0</v>
      </c>
      <c r="U122" s="10" t="s">
        <v>213</v>
      </c>
      <c r="V122" t="s">
        <v>389</v>
      </c>
    </row>
    <row r="123" spans="1:22">
      <c r="A123" s="10" t="s">
        <v>156</v>
      </c>
      <c r="B123" s="10" t="s">
        <v>233</v>
      </c>
      <c r="C123" s="10">
        <v>1.3</v>
      </c>
      <c r="D123" s="10" t="s">
        <v>248</v>
      </c>
      <c r="E123" s="10" t="s">
        <v>213</v>
      </c>
      <c r="F123" s="10" t="s">
        <v>233</v>
      </c>
      <c r="G123" s="10" t="s">
        <v>1509</v>
      </c>
      <c r="H123" s="11">
        <v>45107</v>
      </c>
      <c r="I123" s="10" t="s">
        <v>233</v>
      </c>
      <c r="J123" s="10">
        <v>998631</v>
      </c>
      <c r="K123" s="10" t="s">
        <v>234</v>
      </c>
      <c r="L123" s="10">
        <v>1</v>
      </c>
      <c r="M123" s="10" t="s">
        <v>235</v>
      </c>
      <c r="N123" s="10">
        <v>75633.609999999986</v>
      </c>
      <c r="O123" s="10">
        <v>0</v>
      </c>
      <c r="P123" s="10">
        <v>6807.02</v>
      </c>
      <c r="Q123" s="10">
        <v>6807.02</v>
      </c>
      <c r="R123" s="10"/>
      <c r="S123" s="10" t="s">
        <v>1474</v>
      </c>
      <c r="T123" s="10">
        <v>0</v>
      </c>
      <c r="U123" s="10" t="s">
        <v>213</v>
      </c>
      <c r="V123" t="s">
        <v>389</v>
      </c>
    </row>
    <row r="124" spans="1:22">
      <c r="A124" s="12" t="s">
        <v>119</v>
      </c>
      <c r="B124" s="10" t="s">
        <v>233</v>
      </c>
      <c r="C124" s="12">
        <v>1.3</v>
      </c>
      <c r="D124" s="12" t="s">
        <v>248</v>
      </c>
      <c r="E124" s="12" t="s">
        <v>213</v>
      </c>
      <c r="F124" s="12" t="s">
        <v>233</v>
      </c>
      <c r="G124" s="12" t="s">
        <v>1510</v>
      </c>
      <c r="H124" s="20">
        <v>45107</v>
      </c>
      <c r="I124" s="12" t="s">
        <v>233</v>
      </c>
      <c r="J124" s="12">
        <v>998631</v>
      </c>
      <c r="K124" s="12" t="s">
        <v>234</v>
      </c>
      <c r="L124" s="12">
        <v>1</v>
      </c>
      <c r="M124" s="12" t="s">
        <v>235</v>
      </c>
      <c r="N124" s="12">
        <v>562309.96</v>
      </c>
      <c r="O124" s="12">
        <v>0</v>
      </c>
      <c r="P124" s="12">
        <v>50607.9</v>
      </c>
      <c r="Q124" s="12">
        <v>50607.9</v>
      </c>
      <c r="R124" s="12"/>
      <c r="S124" s="12" t="s">
        <v>1474</v>
      </c>
      <c r="T124" s="12">
        <v>0</v>
      </c>
      <c r="U124" s="10" t="s">
        <v>213</v>
      </c>
      <c r="V124" t="s">
        <v>389</v>
      </c>
    </row>
    <row r="125" spans="1:22">
      <c r="A125" s="10" t="s">
        <v>207</v>
      </c>
      <c r="B125" s="10" t="s">
        <v>233</v>
      </c>
      <c r="C125" s="10">
        <v>1.3</v>
      </c>
      <c r="D125" s="10" t="s">
        <v>248</v>
      </c>
      <c r="E125" s="10" t="s">
        <v>213</v>
      </c>
      <c r="F125" s="10" t="s">
        <v>233</v>
      </c>
      <c r="G125" s="10" t="s">
        <v>1511</v>
      </c>
      <c r="H125" s="11">
        <v>45107</v>
      </c>
      <c r="I125" s="10" t="s">
        <v>233</v>
      </c>
      <c r="J125" s="10">
        <v>998631</v>
      </c>
      <c r="K125" s="10" t="s">
        <v>234</v>
      </c>
      <c r="L125" s="10">
        <v>1</v>
      </c>
      <c r="M125" s="10" t="s">
        <v>235</v>
      </c>
      <c r="N125" s="10">
        <v>125342.97000000002</v>
      </c>
      <c r="O125" s="10">
        <v>0</v>
      </c>
      <c r="P125" s="10">
        <v>11280.87</v>
      </c>
      <c r="Q125" s="10">
        <v>11280.87</v>
      </c>
      <c r="R125" s="10"/>
      <c r="S125" s="10" t="s">
        <v>1474</v>
      </c>
      <c r="T125" s="10">
        <v>0</v>
      </c>
      <c r="U125" s="10" t="s">
        <v>213</v>
      </c>
      <c r="V125" t="s">
        <v>389</v>
      </c>
    </row>
    <row r="126" spans="1:22">
      <c r="A126" s="10" t="s">
        <v>243</v>
      </c>
      <c r="B126" s="10" t="s">
        <v>233</v>
      </c>
      <c r="C126" s="10">
        <v>1.3</v>
      </c>
      <c r="D126" s="10" t="s">
        <v>248</v>
      </c>
      <c r="E126" s="10" t="s">
        <v>213</v>
      </c>
      <c r="F126" s="10" t="s">
        <v>233</v>
      </c>
      <c r="G126" s="10" t="s">
        <v>1512</v>
      </c>
      <c r="H126" s="11">
        <v>45107</v>
      </c>
      <c r="I126" s="10" t="s">
        <v>233</v>
      </c>
      <c r="J126" s="10">
        <v>998631</v>
      </c>
      <c r="K126" s="10" t="s">
        <v>234</v>
      </c>
      <c r="L126" s="10">
        <v>1</v>
      </c>
      <c r="M126" s="10" t="s">
        <v>235</v>
      </c>
      <c r="N126" s="10">
        <v>3114185.66</v>
      </c>
      <c r="O126" s="10">
        <v>0</v>
      </c>
      <c r="P126" s="10">
        <v>280276.71000000002</v>
      </c>
      <c r="Q126" s="10">
        <v>280276.71000000002</v>
      </c>
      <c r="R126" s="10"/>
      <c r="S126" s="10" t="s">
        <v>1474</v>
      </c>
      <c r="T126" s="10">
        <v>0</v>
      </c>
      <c r="U126" s="10" t="s">
        <v>213</v>
      </c>
      <c r="V126" t="s">
        <v>389</v>
      </c>
    </row>
    <row r="127" spans="1:22">
      <c r="A127" s="10" t="s">
        <v>247</v>
      </c>
      <c r="B127" s="10" t="s">
        <v>233</v>
      </c>
      <c r="C127" s="10">
        <v>1.3</v>
      </c>
      <c r="D127" s="10" t="s">
        <v>248</v>
      </c>
      <c r="E127" s="10" t="s">
        <v>213</v>
      </c>
      <c r="F127" s="10" t="s">
        <v>233</v>
      </c>
      <c r="G127" s="10" t="s">
        <v>1514</v>
      </c>
      <c r="H127" s="11">
        <v>45107</v>
      </c>
      <c r="I127" s="10" t="s">
        <v>233</v>
      </c>
      <c r="J127" s="10">
        <v>998631</v>
      </c>
      <c r="K127" s="10" t="s">
        <v>234</v>
      </c>
      <c r="L127" s="10">
        <v>1</v>
      </c>
      <c r="M127" s="10" t="s">
        <v>235</v>
      </c>
      <c r="N127" s="10">
        <v>206840.91</v>
      </c>
      <c r="O127" s="10">
        <v>0</v>
      </c>
      <c r="P127" s="10">
        <v>18615.68</v>
      </c>
      <c r="Q127" s="10">
        <v>18615.68</v>
      </c>
      <c r="R127" s="10"/>
      <c r="S127" s="10" t="s">
        <v>1474</v>
      </c>
      <c r="T127" s="10">
        <v>0</v>
      </c>
      <c r="U127" s="10" t="s">
        <v>213</v>
      </c>
      <c r="V127" t="s">
        <v>389</v>
      </c>
    </row>
    <row r="128" spans="1:22">
      <c r="A128" s="10" t="s">
        <v>293</v>
      </c>
      <c r="B128" s="10" t="s">
        <v>233</v>
      </c>
      <c r="C128" s="12">
        <v>1.3</v>
      </c>
      <c r="D128" s="12" t="s">
        <v>248</v>
      </c>
      <c r="E128" s="12" t="s">
        <v>213</v>
      </c>
      <c r="F128" s="12" t="s">
        <v>233</v>
      </c>
      <c r="G128" s="12" t="s">
        <v>1515</v>
      </c>
      <c r="H128" s="20">
        <v>45107</v>
      </c>
      <c r="I128" s="12" t="s">
        <v>233</v>
      </c>
      <c r="J128" s="12">
        <v>998631</v>
      </c>
      <c r="K128" s="12" t="s">
        <v>234</v>
      </c>
      <c r="L128" s="12">
        <v>1</v>
      </c>
      <c r="M128" s="12" t="s">
        <v>235</v>
      </c>
      <c r="N128" s="12">
        <v>1272971.7800000026</v>
      </c>
      <c r="O128" s="12">
        <v>0</v>
      </c>
      <c r="P128" s="12">
        <v>114567.46</v>
      </c>
      <c r="Q128" s="12">
        <v>114567.46</v>
      </c>
      <c r="R128" s="12"/>
      <c r="S128" s="12" t="s">
        <v>1474</v>
      </c>
      <c r="T128" s="12">
        <v>0</v>
      </c>
      <c r="U128" s="10" t="s">
        <v>213</v>
      </c>
      <c r="V128" t="s">
        <v>389</v>
      </c>
    </row>
    <row r="129" spans="1:22">
      <c r="A129" s="10" t="s">
        <v>200</v>
      </c>
      <c r="B129" s="10" t="s">
        <v>233</v>
      </c>
      <c r="C129" s="10">
        <v>1.3</v>
      </c>
      <c r="D129" s="10" t="s">
        <v>248</v>
      </c>
      <c r="E129" s="10" t="s">
        <v>213</v>
      </c>
      <c r="F129" s="10" t="s">
        <v>233</v>
      </c>
      <c r="G129" s="10" t="s">
        <v>1516</v>
      </c>
      <c r="H129" s="11">
        <v>45107</v>
      </c>
      <c r="I129" s="10" t="s">
        <v>233</v>
      </c>
      <c r="J129" s="10">
        <v>998631</v>
      </c>
      <c r="K129" s="10" t="s">
        <v>234</v>
      </c>
      <c r="L129" s="10">
        <v>1</v>
      </c>
      <c r="M129" s="10" t="s">
        <v>235</v>
      </c>
      <c r="N129" s="10">
        <v>588396.48</v>
      </c>
      <c r="O129" s="10">
        <v>0</v>
      </c>
      <c r="P129" s="10">
        <v>52955.68</v>
      </c>
      <c r="Q129" s="10">
        <v>52955.68</v>
      </c>
      <c r="R129" s="10"/>
      <c r="S129" s="10" t="s">
        <v>1474</v>
      </c>
      <c r="T129" s="10">
        <v>0</v>
      </c>
      <c r="U129" s="10" t="s">
        <v>213</v>
      </c>
      <c r="V129" t="s">
        <v>389</v>
      </c>
    </row>
    <row r="130" spans="1:22">
      <c r="A130" s="10" t="s">
        <v>296</v>
      </c>
      <c r="B130" s="10" t="s">
        <v>233</v>
      </c>
      <c r="C130" s="10">
        <v>1.3</v>
      </c>
      <c r="D130" s="10" t="s">
        <v>248</v>
      </c>
      <c r="E130" s="10" t="s">
        <v>213</v>
      </c>
      <c r="F130" s="10" t="s">
        <v>233</v>
      </c>
      <c r="G130" s="10" t="s">
        <v>1517</v>
      </c>
      <c r="H130" s="11">
        <v>45107</v>
      </c>
      <c r="I130" s="10" t="s">
        <v>233</v>
      </c>
      <c r="J130" s="10">
        <v>998631</v>
      </c>
      <c r="K130" s="10" t="s">
        <v>234</v>
      </c>
      <c r="L130" s="10">
        <v>1</v>
      </c>
      <c r="M130" s="10" t="s">
        <v>235</v>
      </c>
      <c r="N130" s="10">
        <v>487294.09999999969</v>
      </c>
      <c r="O130" s="10">
        <v>0</v>
      </c>
      <c r="P130" s="10">
        <v>43856.47</v>
      </c>
      <c r="Q130" s="10">
        <v>43856.47</v>
      </c>
      <c r="R130" s="10"/>
      <c r="S130" s="10" t="s">
        <v>1474</v>
      </c>
      <c r="T130" s="10">
        <v>0</v>
      </c>
      <c r="U130" s="10" t="s">
        <v>213</v>
      </c>
      <c r="V130" t="s">
        <v>389</v>
      </c>
    </row>
    <row r="131" spans="1:22">
      <c r="A131" s="10" t="s">
        <v>205</v>
      </c>
      <c r="B131" s="10" t="s">
        <v>233</v>
      </c>
      <c r="C131" s="10">
        <v>1.3</v>
      </c>
      <c r="D131" s="10" t="s">
        <v>248</v>
      </c>
      <c r="E131" s="10" t="s">
        <v>213</v>
      </c>
      <c r="F131" s="10" t="s">
        <v>233</v>
      </c>
      <c r="G131" s="10" t="s">
        <v>1518</v>
      </c>
      <c r="H131" s="11">
        <v>45107</v>
      </c>
      <c r="I131" s="10" t="s">
        <v>233</v>
      </c>
      <c r="J131" s="10">
        <v>998631</v>
      </c>
      <c r="K131" s="10" t="s">
        <v>234</v>
      </c>
      <c r="L131" s="10">
        <v>1</v>
      </c>
      <c r="M131" s="10" t="s">
        <v>235</v>
      </c>
      <c r="N131" s="10">
        <v>296125.87</v>
      </c>
      <c r="O131" s="10">
        <v>0</v>
      </c>
      <c r="P131" s="10">
        <v>26651.33</v>
      </c>
      <c r="Q131" s="10">
        <v>26651.33</v>
      </c>
      <c r="R131" s="10"/>
      <c r="S131" s="10" t="s">
        <v>1474</v>
      </c>
      <c r="T131" s="10">
        <v>0</v>
      </c>
      <c r="U131" s="10" t="s">
        <v>213</v>
      </c>
      <c r="V131" t="s">
        <v>389</v>
      </c>
    </row>
    <row r="132" spans="1:22">
      <c r="A132" s="10" t="s">
        <v>299</v>
      </c>
      <c r="B132" s="10" t="s">
        <v>233</v>
      </c>
      <c r="C132" s="10">
        <v>1.3</v>
      </c>
      <c r="D132" s="10" t="s">
        <v>248</v>
      </c>
      <c r="E132" s="10" t="s">
        <v>213</v>
      </c>
      <c r="F132" s="10" t="s">
        <v>233</v>
      </c>
      <c r="G132" s="10" t="s">
        <v>1519</v>
      </c>
      <c r="H132" s="11">
        <v>45107</v>
      </c>
      <c r="I132" s="10" t="s">
        <v>233</v>
      </c>
      <c r="J132" s="10">
        <v>998631</v>
      </c>
      <c r="K132" s="10" t="s">
        <v>234</v>
      </c>
      <c r="L132" s="10">
        <v>1</v>
      </c>
      <c r="M132" s="10" t="s">
        <v>235</v>
      </c>
      <c r="N132" s="10">
        <v>231448.52999999997</v>
      </c>
      <c r="O132" s="10">
        <v>0</v>
      </c>
      <c r="P132" s="10">
        <v>20830.37</v>
      </c>
      <c r="Q132" s="10">
        <v>20830.37</v>
      </c>
      <c r="R132" s="10"/>
      <c r="S132" s="10" t="s">
        <v>1474</v>
      </c>
      <c r="T132" s="10">
        <v>0</v>
      </c>
      <c r="U132" s="10" t="s">
        <v>213</v>
      </c>
      <c r="V132" t="s">
        <v>389</v>
      </c>
    </row>
    <row r="133" spans="1:22">
      <c r="A133" s="10" t="s">
        <v>199</v>
      </c>
      <c r="B133" s="10" t="s">
        <v>233</v>
      </c>
      <c r="C133" s="10">
        <v>1.3</v>
      </c>
      <c r="D133" s="10" t="s">
        <v>248</v>
      </c>
      <c r="E133" s="10" t="s">
        <v>213</v>
      </c>
      <c r="F133" s="10" t="s">
        <v>233</v>
      </c>
      <c r="G133" s="10" t="s">
        <v>1520</v>
      </c>
      <c r="H133" s="11">
        <v>45107</v>
      </c>
      <c r="I133" s="10" t="s">
        <v>233</v>
      </c>
      <c r="J133" s="10">
        <v>998631</v>
      </c>
      <c r="K133" s="10" t="s">
        <v>234</v>
      </c>
      <c r="L133" s="10">
        <v>1</v>
      </c>
      <c r="M133" s="10" t="s">
        <v>235</v>
      </c>
      <c r="N133" s="10">
        <v>693764.21999999962</v>
      </c>
      <c r="O133" s="10">
        <v>0</v>
      </c>
      <c r="P133" s="10">
        <v>62438.78</v>
      </c>
      <c r="Q133" s="10">
        <v>62438.78</v>
      </c>
      <c r="R133" s="10"/>
      <c r="S133" s="10" t="s">
        <v>1474</v>
      </c>
      <c r="T133" s="10">
        <v>0</v>
      </c>
      <c r="U133" s="10" t="s">
        <v>213</v>
      </c>
      <c r="V133" t="s">
        <v>389</v>
      </c>
    </row>
    <row r="134" spans="1:22">
      <c r="A134" s="10" t="s">
        <v>242</v>
      </c>
      <c r="B134" s="10" t="s">
        <v>1521</v>
      </c>
      <c r="C134" s="10"/>
      <c r="D134" s="10"/>
      <c r="E134" s="10">
        <v>0</v>
      </c>
      <c r="F134" s="10" t="s">
        <v>1522</v>
      </c>
      <c r="G134" s="10" t="s">
        <v>1523</v>
      </c>
      <c r="H134" s="11">
        <v>45138</v>
      </c>
      <c r="I134" s="10" t="s">
        <v>1522</v>
      </c>
      <c r="J134">
        <v>998631</v>
      </c>
      <c r="K134" s="10" t="s">
        <v>234</v>
      </c>
      <c r="L134" s="10">
        <v>1</v>
      </c>
      <c r="M134" s="10" t="s">
        <v>235</v>
      </c>
      <c r="N134" s="10">
        <v>1622840.2300000021</v>
      </c>
      <c r="O134" s="10"/>
      <c r="P134" s="10">
        <v>146055.62070000017</v>
      </c>
      <c r="Q134" s="10">
        <v>146055.62070000017</v>
      </c>
      <c r="R134" s="10"/>
      <c r="S134" s="10">
        <v>0</v>
      </c>
      <c r="T134" s="10">
        <v>21064822</v>
      </c>
      <c r="U134" s="10" t="s">
        <v>213</v>
      </c>
      <c r="V134" t="s">
        <v>511</v>
      </c>
    </row>
    <row r="135" spans="1:22">
      <c r="A135" s="10" t="s">
        <v>240</v>
      </c>
      <c r="B135" s="10" t="s">
        <v>1521</v>
      </c>
      <c r="C135" s="10"/>
      <c r="D135" s="10"/>
      <c r="E135" s="10">
        <v>0</v>
      </c>
      <c r="F135" s="10" t="s">
        <v>1522</v>
      </c>
      <c r="G135" s="10" t="s">
        <v>1524</v>
      </c>
      <c r="H135" s="11">
        <v>45138</v>
      </c>
      <c r="I135" s="10" t="s">
        <v>1522</v>
      </c>
      <c r="J135">
        <v>998631</v>
      </c>
      <c r="K135" s="10" t="s">
        <v>234</v>
      </c>
      <c r="L135" s="10">
        <v>1</v>
      </c>
      <c r="M135" s="10" t="s">
        <v>235</v>
      </c>
      <c r="N135" s="10">
        <v>877041.9800000001</v>
      </c>
      <c r="O135" s="10"/>
      <c r="P135" s="10">
        <v>78933.778200000001</v>
      </c>
      <c r="Q135" s="10">
        <v>78933.778200000001</v>
      </c>
      <c r="R135" s="10"/>
      <c r="S135" s="10">
        <v>0</v>
      </c>
      <c r="T135" s="10">
        <v>13606420</v>
      </c>
      <c r="U135" s="10" t="s">
        <v>213</v>
      </c>
      <c r="V135" t="s">
        <v>511</v>
      </c>
    </row>
    <row r="136" spans="1:22">
      <c r="A136" s="10" t="s">
        <v>241</v>
      </c>
      <c r="B136" s="10" t="s">
        <v>1521</v>
      </c>
      <c r="C136" s="10"/>
      <c r="D136" s="10"/>
      <c r="E136" s="10">
        <v>0</v>
      </c>
      <c r="F136" s="10" t="s">
        <v>1522</v>
      </c>
      <c r="G136" s="10" t="s">
        <v>1525</v>
      </c>
      <c r="H136" s="11">
        <v>45138</v>
      </c>
      <c r="I136" s="10" t="s">
        <v>1522</v>
      </c>
      <c r="J136">
        <v>998631</v>
      </c>
      <c r="K136" s="10" t="s">
        <v>234</v>
      </c>
      <c r="L136" s="10">
        <v>1</v>
      </c>
      <c r="M136" s="10" t="s">
        <v>235</v>
      </c>
      <c r="N136" s="10">
        <v>1661487.2000000009</v>
      </c>
      <c r="O136" s="10"/>
      <c r="P136" s="10">
        <v>149533.84800000009</v>
      </c>
      <c r="Q136" s="10">
        <v>149533.84800000009</v>
      </c>
      <c r="R136" s="10"/>
      <c r="S136" s="10">
        <v>0</v>
      </c>
      <c r="T136" s="10">
        <v>22151659</v>
      </c>
      <c r="U136" s="10" t="s">
        <v>213</v>
      </c>
      <c r="V136" t="s">
        <v>511</v>
      </c>
    </row>
    <row r="137" spans="1:22">
      <c r="A137" s="10" t="s">
        <v>239</v>
      </c>
      <c r="B137" s="10" t="s">
        <v>1521</v>
      </c>
      <c r="C137" s="10"/>
      <c r="D137" s="10"/>
      <c r="E137" s="10">
        <v>0</v>
      </c>
      <c r="F137" s="10" t="s">
        <v>1522</v>
      </c>
      <c r="G137" s="10" t="s">
        <v>1526</v>
      </c>
      <c r="H137" s="11">
        <v>45138</v>
      </c>
      <c r="I137" s="10" t="s">
        <v>1522</v>
      </c>
      <c r="J137">
        <v>998631</v>
      </c>
      <c r="K137" s="10" t="s">
        <v>234</v>
      </c>
      <c r="L137" s="10">
        <v>1</v>
      </c>
      <c r="M137" s="10" t="s">
        <v>235</v>
      </c>
      <c r="N137" s="10">
        <v>712409.10000000009</v>
      </c>
      <c r="O137" s="10"/>
      <c r="P137" s="10">
        <v>64116.819000000003</v>
      </c>
      <c r="Q137" s="10">
        <v>64116.819000000003</v>
      </c>
      <c r="R137" s="10"/>
      <c r="S137" s="10">
        <v>0</v>
      </c>
      <c r="T137" s="10">
        <v>11289887</v>
      </c>
      <c r="U137" s="10" t="s">
        <v>213</v>
      </c>
      <c r="V137" t="s">
        <v>511</v>
      </c>
    </row>
    <row r="138" spans="1:22">
      <c r="A138" s="10" t="s">
        <v>232</v>
      </c>
      <c r="B138" s="10" t="s">
        <v>1521</v>
      </c>
      <c r="C138" s="10"/>
      <c r="D138" s="10"/>
      <c r="E138" s="10">
        <v>0</v>
      </c>
      <c r="F138" s="10" t="s">
        <v>1522</v>
      </c>
      <c r="G138" s="10" t="s">
        <v>1527</v>
      </c>
      <c r="H138" s="11">
        <v>45138</v>
      </c>
      <c r="I138" s="10" t="s">
        <v>1522</v>
      </c>
      <c r="J138">
        <v>998631</v>
      </c>
      <c r="K138" s="10" t="s">
        <v>234</v>
      </c>
      <c r="L138" s="10">
        <v>1</v>
      </c>
      <c r="M138" s="10" t="s">
        <v>235</v>
      </c>
      <c r="N138" s="10">
        <v>1148932.9399999985</v>
      </c>
      <c r="O138" s="10"/>
      <c r="P138" s="10">
        <v>103403.96459999986</v>
      </c>
      <c r="Q138" s="10">
        <v>103403.96459999986</v>
      </c>
      <c r="R138" s="10"/>
      <c r="S138" s="10">
        <v>0</v>
      </c>
      <c r="T138" s="10">
        <v>16894704</v>
      </c>
      <c r="U138" s="10" t="s">
        <v>213</v>
      </c>
      <c r="V138" t="s">
        <v>511</v>
      </c>
    </row>
    <row r="139" spans="1:22">
      <c r="A139" s="10" t="s">
        <v>254</v>
      </c>
      <c r="B139" s="10" t="s">
        <v>1521</v>
      </c>
      <c r="C139" s="10"/>
      <c r="D139" s="10"/>
      <c r="E139" s="10">
        <v>0</v>
      </c>
      <c r="F139" s="10" t="s">
        <v>1522</v>
      </c>
      <c r="G139" s="10" t="s">
        <v>1528</v>
      </c>
      <c r="H139" s="11">
        <v>45138</v>
      </c>
      <c r="I139" s="10" t="s">
        <v>1522</v>
      </c>
      <c r="J139">
        <v>998631</v>
      </c>
      <c r="K139" s="10" t="s">
        <v>234</v>
      </c>
      <c r="L139" s="10">
        <v>1</v>
      </c>
      <c r="M139" s="10" t="s">
        <v>235</v>
      </c>
      <c r="N139" s="10">
        <v>542225.38000000012</v>
      </c>
      <c r="O139" s="10"/>
      <c r="P139" s="10">
        <v>48800.284200000009</v>
      </c>
      <c r="Q139" s="10">
        <v>48800.284200000009</v>
      </c>
      <c r="R139" s="10"/>
      <c r="S139" s="10">
        <v>0</v>
      </c>
      <c r="T139" s="10">
        <v>5834778</v>
      </c>
      <c r="U139" s="10" t="s">
        <v>213</v>
      </c>
      <c r="V139" t="s">
        <v>511</v>
      </c>
    </row>
    <row r="140" spans="1:22">
      <c r="A140" s="10" t="s">
        <v>236</v>
      </c>
      <c r="B140" s="10" t="s">
        <v>1521</v>
      </c>
      <c r="C140" s="10"/>
      <c r="D140" s="10"/>
      <c r="E140" s="10">
        <v>0</v>
      </c>
      <c r="F140" s="10" t="s">
        <v>1522</v>
      </c>
      <c r="G140" s="10" t="s">
        <v>1529</v>
      </c>
      <c r="H140" s="11">
        <v>45138</v>
      </c>
      <c r="I140" s="10" t="s">
        <v>1522</v>
      </c>
      <c r="J140">
        <v>998631</v>
      </c>
      <c r="K140" s="10" t="s">
        <v>234</v>
      </c>
      <c r="L140" s="10">
        <v>1</v>
      </c>
      <c r="M140" s="10" t="s">
        <v>235</v>
      </c>
      <c r="N140" s="10">
        <v>935179.81999999797</v>
      </c>
      <c r="O140" s="10"/>
      <c r="P140" s="10">
        <v>84166.18379999981</v>
      </c>
      <c r="Q140" s="10">
        <v>84166.18379999981</v>
      </c>
      <c r="R140" s="10"/>
      <c r="S140" s="10">
        <v>0</v>
      </c>
      <c r="T140" s="10">
        <v>14644247</v>
      </c>
      <c r="U140" s="10" t="s">
        <v>213</v>
      </c>
      <c r="V140" t="s">
        <v>511</v>
      </c>
    </row>
    <row r="141" spans="1:22">
      <c r="A141" s="10" t="s">
        <v>237</v>
      </c>
      <c r="B141" s="10" t="s">
        <v>1521</v>
      </c>
      <c r="C141" s="10"/>
      <c r="D141" s="10"/>
      <c r="E141" s="10">
        <v>0</v>
      </c>
      <c r="F141" s="10" t="s">
        <v>1522</v>
      </c>
      <c r="G141" s="10" t="s">
        <v>1530</v>
      </c>
      <c r="H141" s="11">
        <v>45138</v>
      </c>
      <c r="I141" s="10" t="s">
        <v>1522</v>
      </c>
      <c r="J141">
        <v>998631</v>
      </c>
      <c r="K141" s="10" t="s">
        <v>234</v>
      </c>
      <c r="L141" s="10">
        <v>1</v>
      </c>
      <c r="M141" s="10" t="s">
        <v>235</v>
      </c>
      <c r="N141" s="10">
        <v>1253421.0200000012</v>
      </c>
      <c r="O141" s="10"/>
      <c r="P141" s="10">
        <v>112807.8918000001</v>
      </c>
      <c r="Q141" s="10">
        <v>112807.8918000001</v>
      </c>
      <c r="R141" s="10"/>
      <c r="S141" s="10">
        <v>0</v>
      </c>
      <c r="T141" s="10">
        <v>17286910</v>
      </c>
      <c r="U141" s="10" t="s">
        <v>213</v>
      </c>
      <c r="V141" t="s">
        <v>511</v>
      </c>
    </row>
    <row r="142" spans="1:22">
      <c r="A142" s="10" t="s">
        <v>238</v>
      </c>
      <c r="B142" s="10" t="s">
        <v>1521</v>
      </c>
      <c r="C142" s="10"/>
      <c r="D142" s="10"/>
      <c r="E142" s="10">
        <v>0</v>
      </c>
      <c r="F142" s="10" t="s">
        <v>1522</v>
      </c>
      <c r="G142" s="10" t="s">
        <v>1531</v>
      </c>
      <c r="H142" s="11">
        <v>45138</v>
      </c>
      <c r="I142" s="10" t="s">
        <v>1522</v>
      </c>
      <c r="J142">
        <v>998631</v>
      </c>
      <c r="K142" s="10" t="s">
        <v>234</v>
      </c>
      <c r="L142" s="10">
        <v>1</v>
      </c>
      <c r="M142" s="10" t="s">
        <v>235</v>
      </c>
      <c r="N142" s="10">
        <v>1156548.7400000002</v>
      </c>
      <c r="O142" s="10"/>
      <c r="P142" s="10">
        <v>104089.38660000001</v>
      </c>
      <c r="Q142" s="10">
        <v>104089.38660000001</v>
      </c>
      <c r="R142" s="10"/>
      <c r="S142" s="10">
        <v>0</v>
      </c>
      <c r="T142" s="10">
        <v>15564158</v>
      </c>
      <c r="U142" s="10" t="s">
        <v>213</v>
      </c>
      <c r="V142" t="s">
        <v>511</v>
      </c>
    </row>
    <row r="143" spans="1:22">
      <c r="A143" s="10" t="s">
        <v>212</v>
      </c>
      <c r="B143" s="10" t="s">
        <v>1521</v>
      </c>
      <c r="C143" s="10"/>
      <c r="D143" s="10"/>
      <c r="E143" s="10">
        <v>0</v>
      </c>
      <c r="F143" s="10" t="s">
        <v>1522</v>
      </c>
      <c r="G143" s="10" t="s">
        <v>1532</v>
      </c>
      <c r="H143" s="11">
        <v>45138</v>
      </c>
      <c r="I143" s="10" t="s">
        <v>1522</v>
      </c>
      <c r="J143">
        <v>998631</v>
      </c>
      <c r="K143" s="10" t="s">
        <v>234</v>
      </c>
      <c r="L143" s="10">
        <v>1</v>
      </c>
      <c r="M143" s="10" t="s">
        <v>235</v>
      </c>
      <c r="N143" s="10">
        <v>326264.43</v>
      </c>
      <c r="O143" s="10"/>
      <c r="P143" s="10">
        <v>29363.798699999999</v>
      </c>
      <c r="Q143" s="10">
        <v>29363.798699999999</v>
      </c>
      <c r="R143" s="10"/>
      <c r="S143" s="10">
        <v>0</v>
      </c>
      <c r="T143" s="10">
        <v>4080781</v>
      </c>
      <c r="U143" s="10" t="s">
        <v>213</v>
      </c>
      <c r="V143" t="s">
        <v>511</v>
      </c>
    </row>
    <row r="144" spans="1:22">
      <c r="A144" s="10" t="s">
        <v>208</v>
      </c>
      <c r="B144" s="10" t="s">
        <v>1521</v>
      </c>
      <c r="C144" s="10"/>
      <c r="D144" s="10"/>
      <c r="E144" s="10">
        <v>0</v>
      </c>
      <c r="F144" s="10" t="s">
        <v>1522</v>
      </c>
      <c r="G144" s="10" t="s">
        <v>1533</v>
      </c>
      <c r="H144" s="11">
        <v>45138</v>
      </c>
      <c r="I144" s="10" t="s">
        <v>1522</v>
      </c>
      <c r="J144">
        <v>998631</v>
      </c>
      <c r="K144" s="10" t="s">
        <v>234</v>
      </c>
      <c r="L144" s="10">
        <v>1</v>
      </c>
      <c r="M144" s="10" t="s">
        <v>235</v>
      </c>
      <c r="N144" s="10">
        <v>231708.88</v>
      </c>
      <c r="O144" s="10"/>
      <c r="P144" s="10">
        <v>20853.799200000001</v>
      </c>
      <c r="Q144" s="10">
        <v>20853.799200000001</v>
      </c>
      <c r="R144" s="10"/>
      <c r="S144" s="10">
        <v>0</v>
      </c>
      <c r="T144" s="10">
        <v>2597235</v>
      </c>
      <c r="U144" s="10" t="s">
        <v>213</v>
      </c>
      <c r="V144" t="s">
        <v>511</v>
      </c>
    </row>
    <row r="145" spans="1:22">
      <c r="A145" s="10" t="s">
        <v>195</v>
      </c>
      <c r="B145" s="10" t="s">
        <v>1521</v>
      </c>
      <c r="C145" s="10"/>
      <c r="D145" s="10"/>
      <c r="E145" s="10">
        <v>0</v>
      </c>
      <c r="F145" s="10" t="s">
        <v>1522</v>
      </c>
      <c r="G145" s="10" t="s">
        <v>1534</v>
      </c>
      <c r="H145" s="11">
        <v>45138</v>
      </c>
      <c r="I145" s="10" t="s">
        <v>1522</v>
      </c>
      <c r="J145">
        <v>998631</v>
      </c>
      <c r="K145" s="10" t="s">
        <v>234</v>
      </c>
      <c r="L145" s="10">
        <v>1</v>
      </c>
      <c r="M145" s="10" t="s">
        <v>235</v>
      </c>
      <c r="N145" s="10">
        <v>562474.18999999983</v>
      </c>
      <c r="O145" s="10"/>
      <c r="P145" s="10">
        <v>50622.677099999986</v>
      </c>
      <c r="Q145" s="10">
        <v>50622.677099999986</v>
      </c>
      <c r="R145" s="10"/>
      <c r="S145" s="10">
        <v>0</v>
      </c>
      <c r="T145" s="10">
        <v>5576670</v>
      </c>
      <c r="U145" s="10" t="s">
        <v>213</v>
      </c>
      <c r="V145" t="s">
        <v>511</v>
      </c>
    </row>
    <row r="146" spans="1:22">
      <c r="A146" s="10" t="s">
        <v>55</v>
      </c>
      <c r="B146" s="10" t="s">
        <v>1521</v>
      </c>
      <c r="C146" s="10"/>
      <c r="D146" s="10"/>
      <c r="E146" s="10">
        <v>0</v>
      </c>
      <c r="F146" s="10" t="s">
        <v>1522</v>
      </c>
      <c r="G146" s="10" t="s">
        <v>1535</v>
      </c>
      <c r="H146" s="11">
        <v>45138</v>
      </c>
      <c r="I146" s="10" t="s">
        <v>1522</v>
      </c>
      <c r="J146">
        <v>998631</v>
      </c>
      <c r="K146" s="10" t="s">
        <v>234</v>
      </c>
      <c r="L146" s="10">
        <v>1</v>
      </c>
      <c r="M146" s="10" t="s">
        <v>235</v>
      </c>
      <c r="N146" s="10">
        <v>1337067.1900000023</v>
      </c>
      <c r="O146" s="10"/>
      <c r="P146" s="10">
        <v>120336.0471000002</v>
      </c>
      <c r="Q146" s="10">
        <v>120336.0471000002</v>
      </c>
      <c r="R146" s="10"/>
      <c r="S146" s="10">
        <v>0</v>
      </c>
      <c r="T146" s="10">
        <v>13694710</v>
      </c>
      <c r="U146" s="10" t="s">
        <v>213</v>
      </c>
      <c r="V146" t="s">
        <v>511</v>
      </c>
    </row>
    <row r="147" spans="1:22">
      <c r="A147" s="10" t="s">
        <v>65</v>
      </c>
      <c r="B147" s="10" t="s">
        <v>1521</v>
      </c>
      <c r="C147" s="10"/>
      <c r="D147" s="10"/>
      <c r="E147" s="10">
        <v>0</v>
      </c>
      <c r="F147" s="10" t="s">
        <v>1522</v>
      </c>
      <c r="G147" s="10" t="s">
        <v>1536</v>
      </c>
      <c r="H147" s="11">
        <v>45138</v>
      </c>
      <c r="I147" s="10" t="s">
        <v>1522</v>
      </c>
      <c r="J147">
        <v>998631</v>
      </c>
      <c r="K147" s="10" t="s">
        <v>234</v>
      </c>
      <c r="L147" s="10">
        <v>1</v>
      </c>
      <c r="M147" s="10" t="s">
        <v>235</v>
      </c>
      <c r="N147" s="10">
        <v>331620.07999999996</v>
      </c>
      <c r="O147" s="10"/>
      <c r="P147" s="10">
        <v>29845.807199999996</v>
      </c>
      <c r="Q147" s="10">
        <v>29845.807199999996</v>
      </c>
      <c r="R147" s="10"/>
      <c r="S147" s="10">
        <v>0</v>
      </c>
      <c r="T147" s="10">
        <v>3050500</v>
      </c>
      <c r="U147" s="10" t="s">
        <v>213</v>
      </c>
      <c r="V147" t="s">
        <v>511</v>
      </c>
    </row>
    <row r="148" spans="1:22">
      <c r="A148" s="10" t="s">
        <v>211</v>
      </c>
      <c r="B148" s="10" t="s">
        <v>1521</v>
      </c>
      <c r="C148" s="10"/>
      <c r="D148" s="10"/>
      <c r="E148" s="10">
        <v>0</v>
      </c>
      <c r="F148" s="10" t="s">
        <v>1522</v>
      </c>
      <c r="G148" s="10" t="s">
        <v>1537</v>
      </c>
      <c r="H148" s="11">
        <v>45138</v>
      </c>
      <c r="I148" s="10" t="s">
        <v>1522</v>
      </c>
      <c r="J148">
        <v>998631</v>
      </c>
      <c r="K148" s="10" t="s">
        <v>234</v>
      </c>
      <c r="L148" s="10">
        <v>1</v>
      </c>
      <c r="M148" s="10" t="s">
        <v>235</v>
      </c>
      <c r="N148" s="10">
        <v>150425.32</v>
      </c>
      <c r="O148" s="10"/>
      <c r="P148" s="10">
        <v>13538.2788</v>
      </c>
      <c r="Q148" s="10">
        <v>13538.2788</v>
      </c>
      <c r="R148" s="10"/>
      <c r="S148" s="10">
        <v>0</v>
      </c>
      <c r="T148" s="10">
        <v>1392436</v>
      </c>
      <c r="U148" s="10" t="s">
        <v>213</v>
      </c>
      <c r="V148" t="s">
        <v>511</v>
      </c>
    </row>
    <row r="149" spans="1:22">
      <c r="A149" s="10" t="s">
        <v>160</v>
      </c>
      <c r="B149" s="10" t="s">
        <v>1521</v>
      </c>
      <c r="C149" s="10"/>
      <c r="D149" s="10"/>
      <c r="E149" s="10">
        <v>0</v>
      </c>
      <c r="F149" s="10" t="s">
        <v>1522</v>
      </c>
      <c r="G149" s="10" t="s">
        <v>1538</v>
      </c>
      <c r="H149" s="11">
        <v>45138</v>
      </c>
      <c r="I149" s="10" t="s">
        <v>1522</v>
      </c>
      <c r="J149">
        <v>998631</v>
      </c>
      <c r="K149" s="10" t="s">
        <v>234</v>
      </c>
      <c r="L149" s="10">
        <v>1</v>
      </c>
      <c r="M149" s="10" t="s">
        <v>235</v>
      </c>
      <c r="N149" s="10">
        <v>229008.44999999995</v>
      </c>
      <c r="O149" s="10"/>
      <c r="P149" s="10">
        <v>20610.760499999997</v>
      </c>
      <c r="Q149" s="10">
        <v>20610.760499999997</v>
      </c>
      <c r="R149" s="10"/>
      <c r="S149" s="10">
        <v>0</v>
      </c>
      <c r="T149" s="10">
        <v>2628259</v>
      </c>
      <c r="U149" s="10" t="s">
        <v>213</v>
      </c>
      <c r="V149" t="s">
        <v>511</v>
      </c>
    </row>
    <row r="150" spans="1:22">
      <c r="A150" s="10" t="s">
        <v>123</v>
      </c>
      <c r="B150" s="10" t="s">
        <v>1521</v>
      </c>
      <c r="C150" s="10"/>
      <c r="D150" s="10"/>
      <c r="E150" s="10">
        <v>0</v>
      </c>
      <c r="F150" s="10" t="s">
        <v>1522</v>
      </c>
      <c r="G150" s="10" t="s">
        <v>1539</v>
      </c>
      <c r="H150" s="11">
        <v>45138</v>
      </c>
      <c r="I150" s="10" t="s">
        <v>1522</v>
      </c>
      <c r="J150">
        <v>998631</v>
      </c>
      <c r="K150" s="10" t="s">
        <v>234</v>
      </c>
      <c r="L150" s="10">
        <v>1</v>
      </c>
      <c r="M150" s="10" t="s">
        <v>235</v>
      </c>
      <c r="N150" s="10">
        <v>230747.38</v>
      </c>
      <c r="O150" s="10"/>
      <c r="P150" s="10">
        <v>20767.264200000001</v>
      </c>
      <c r="Q150" s="10">
        <v>20767.264200000001</v>
      </c>
      <c r="R150" s="10"/>
      <c r="S150" s="10">
        <v>0</v>
      </c>
      <c r="T150" s="10">
        <v>3168514</v>
      </c>
      <c r="U150" s="10" t="s">
        <v>213</v>
      </c>
      <c r="V150" t="s">
        <v>511</v>
      </c>
    </row>
    <row r="151" spans="1:22">
      <c r="A151" s="10" t="s">
        <v>131</v>
      </c>
      <c r="B151" s="10" t="s">
        <v>1521</v>
      </c>
      <c r="C151" s="10"/>
      <c r="D151" s="10"/>
      <c r="E151" s="10">
        <v>0</v>
      </c>
      <c r="F151" s="10" t="s">
        <v>1522</v>
      </c>
      <c r="G151" s="10" t="s">
        <v>1540</v>
      </c>
      <c r="H151" s="11">
        <v>45138</v>
      </c>
      <c r="I151" s="10" t="s">
        <v>1522</v>
      </c>
      <c r="J151">
        <v>998631</v>
      </c>
      <c r="K151" s="10" t="s">
        <v>234</v>
      </c>
      <c r="L151" s="10">
        <v>1</v>
      </c>
      <c r="M151" s="10" t="s">
        <v>235</v>
      </c>
      <c r="N151" s="10">
        <v>1610928.2800000005</v>
      </c>
      <c r="O151" s="10"/>
      <c r="P151" s="10">
        <v>144983.54520000005</v>
      </c>
      <c r="Q151" s="10">
        <v>144983.54520000005</v>
      </c>
      <c r="R151" s="10"/>
      <c r="S151" s="10">
        <v>0</v>
      </c>
      <c r="T151" s="10">
        <v>13486677</v>
      </c>
      <c r="U151" s="10" t="s">
        <v>213</v>
      </c>
      <c r="V151" t="s">
        <v>511</v>
      </c>
    </row>
    <row r="152" spans="1:22">
      <c r="A152" s="10" t="s">
        <v>209</v>
      </c>
      <c r="B152" s="10" t="s">
        <v>1521</v>
      </c>
      <c r="C152" s="10"/>
      <c r="D152" s="10"/>
      <c r="E152" s="10">
        <v>0</v>
      </c>
      <c r="F152" s="10" t="s">
        <v>1522</v>
      </c>
      <c r="G152" s="10" t="s">
        <v>1541</v>
      </c>
      <c r="H152" s="11">
        <v>45138</v>
      </c>
      <c r="I152" s="10" t="s">
        <v>1522</v>
      </c>
      <c r="J152">
        <v>998631</v>
      </c>
      <c r="K152" s="10" t="s">
        <v>234</v>
      </c>
      <c r="L152" s="10">
        <v>1</v>
      </c>
      <c r="M152" s="10" t="s">
        <v>235</v>
      </c>
      <c r="N152" s="10">
        <v>381043.8</v>
      </c>
      <c r="O152" s="10"/>
      <c r="P152" s="10">
        <v>34293.941999999995</v>
      </c>
      <c r="Q152" s="10">
        <v>34293.941999999995</v>
      </c>
      <c r="R152" s="10"/>
      <c r="S152" s="10">
        <v>0</v>
      </c>
      <c r="T152" s="10">
        <v>4106242</v>
      </c>
      <c r="U152" s="10" t="s">
        <v>213</v>
      </c>
      <c r="V152" t="s">
        <v>511</v>
      </c>
    </row>
    <row r="153" spans="1:22">
      <c r="A153" s="10" t="s">
        <v>1542</v>
      </c>
      <c r="B153" s="10" t="s">
        <v>1521</v>
      </c>
      <c r="C153" s="10"/>
      <c r="D153" s="10"/>
      <c r="E153" s="10">
        <v>0</v>
      </c>
      <c r="F153" s="10" t="s">
        <v>1522</v>
      </c>
      <c r="G153" s="10" t="s">
        <v>1543</v>
      </c>
      <c r="H153" s="11">
        <v>45138</v>
      </c>
      <c r="I153" s="10" t="s">
        <v>1522</v>
      </c>
      <c r="J153">
        <v>998631</v>
      </c>
      <c r="K153" s="10" t="s">
        <v>234</v>
      </c>
      <c r="L153" s="10">
        <v>1</v>
      </c>
      <c r="M153" s="10" t="s">
        <v>235</v>
      </c>
      <c r="N153" s="10">
        <v>437453.37999999989</v>
      </c>
      <c r="O153" s="10"/>
      <c r="P153" s="10">
        <v>39370.804199999991</v>
      </c>
      <c r="Q153" s="10">
        <v>39370.804199999991</v>
      </c>
      <c r="R153" s="10"/>
      <c r="S153" s="10">
        <v>0</v>
      </c>
      <c r="T153" s="10">
        <v>4736686</v>
      </c>
      <c r="U153" s="10" t="s">
        <v>213</v>
      </c>
      <c r="V153" t="s">
        <v>511</v>
      </c>
    </row>
    <row r="154" spans="1:22">
      <c r="A154" s="10" t="s">
        <v>246</v>
      </c>
      <c r="B154" s="10" t="s">
        <v>1521</v>
      </c>
      <c r="C154" s="10"/>
      <c r="D154" s="10"/>
      <c r="E154" s="10">
        <v>0</v>
      </c>
      <c r="F154" s="10" t="s">
        <v>1522</v>
      </c>
      <c r="G154" s="10" t="s">
        <v>1544</v>
      </c>
      <c r="H154" s="11">
        <v>45138</v>
      </c>
      <c r="I154" s="10" t="s">
        <v>1522</v>
      </c>
      <c r="J154">
        <v>998631</v>
      </c>
      <c r="K154" s="10" t="s">
        <v>234</v>
      </c>
      <c r="L154" s="10">
        <v>1</v>
      </c>
      <c r="M154" s="10" t="s">
        <v>235</v>
      </c>
      <c r="N154" s="10">
        <v>687258.48999999987</v>
      </c>
      <c r="O154" s="10"/>
      <c r="P154" s="10">
        <v>61853.264099999986</v>
      </c>
      <c r="Q154" s="10">
        <v>61853.264099999986</v>
      </c>
      <c r="R154" s="10"/>
      <c r="S154" s="10">
        <v>0</v>
      </c>
      <c r="T154" s="10">
        <v>8530682</v>
      </c>
      <c r="U154" s="10" t="s">
        <v>213</v>
      </c>
      <c r="V154" t="s">
        <v>511</v>
      </c>
    </row>
    <row r="155" spans="1:22">
      <c r="A155" s="10" t="s">
        <v>271</v>
      </c>
      <c r="B155" s="10" t="s">
        <v>1521</v>
      </c>
      <c r="C155" s="10"/>
      <c r="D155" s="10"/>
      <c r="E155" s="10">
        <v>0</v>
      </c>
      <c r="F155" s="10" t="s">
        <v>1522</v>
      </c>
      <c r="G155" s="10" t="s">
        <v>1545</v>
      </c>
      <c r="H155" s="11">
        <v>45138</v>
      </c>
      <c r="I155" s="10" t="s">
        <v>1522</v>
      </c>
      <c r="J155">
        <v>998631</v>
      </c>
      <c r="K155" s="10" t="s">
        <v>234</v>
      </c>
      <c r="L155" s="10">
        <v>1</v>
      </c>
      <c r="M155" s="10" t="s">
        <v>235</v>
      </c>
      <c r="N155" s="10">
        <v>169362.41000000006</v>
      </c>
      <c r="O155" s="10"/>
      <c r="P155" s="10">
        <v>15242.616900000005</v>
      </c>
      <c r="Q155" s="10">
        <v>15242.616900000005</v>
      </c>
      <c r="R155" s="10"/>
      <c r="S155" s="10">
        <v>0</v>
      </c>
      <c r="T155" s="10">
        <v>1974538</v>
      </c>
      <c r="U155" s="10" t="s">
        <v>213</v>
      </c>
      <c r="V155" t="s">
        <v>511</v>
      </c>
    </row>
    <row r="156" spans="1:22">
      <c r="A156" s="10" t="s">
        <v>273</v>
      </c>
      <c r="B156" s="10" t="s">
        <v>1521</v>
      </c>
      <c r="C156" s="10"/>
      <c r="D156" s="10"/>
      <c r="E156" s="10">
        <v>0</v>
      </c>
      <c r="F156" s="10" t="s">
        <v>1522</v>
      </c>
      <c r="G156" s="10" t="s">
        <v>1546</v>
      </c>
      <c r="H156" s="11">
        <v>45138</v>
      </c>
      <c r="I156" s="10" t="s">
        <v>1522</v>
      </c>
      <c r="J156">
        <v>998631</v>
      </c>
      <c r="K156" s="10" t="s">
        <v>234</v>
      </c>
      <c r="L156" s="10">
        <v>1</v>
      </c>
      <c r="M156" s="10" t="s">
        <v>235</v>
      </c>
      <c r="N156" s="10">
        <v>234010.91</v>
      </c>
      <c r="O156" s="10"/>
      <c r="P156" s="10">
        <v>21060.981899999999</v>
      </c>
      <c r="Q156" s="10">
        <v>21060.981899999999</v>
      </c>
      <c r="R156" s="10"/>
      <c r="S156" s="10">
        <v>0</v>
      </c>
      <c r="T156" s="10">
        <v>3056633</v>
      </c>
      <c r="U156" s="10" t="s">
        <v>213</v>
      </c>
      <c r="V156" t="s">
        <v>511</v>
      </c>
    </row>
    <row r="157" spans="1:22">
      <c r="A157" s="10" t="s">
        <v>245</v>
      </c>
      <c r="B157" s="10" t="s">
        <v>1521</v>
      </c>
      <c r="C157" s="10"/>
      <c r="D157" s="10"/>
      <c r="E157" s="10">
        <v>0</v>
      </c>
      <c r="F157" s="10" t="s">
        <v>1522</v>
      </c>
      <c r="G157" s="10" t="s">
        <v>1547</v>
      </c>
      <c r="H157" s="11">
        <v>45138</v>
      </c>
      <c r="I157" s="10" t="s">
        <v>1522</v>
      </c>
      <c r="J157">
        <v>998631</v>
      </c>
      <c r="K157" s="10" t="s">
        <v>234</v>
      </c>
      <c r="L157" s="10">
        <v>1</v>
      </c>
      <c r="M157" s="10" t="s">
        <v>235</v>
      </c>
      <c r="N157" s="10">
        <v>935643.65</v>
      </c>
      <c r="O157" s="10"/>
      <c r="P157" s="10">
        <v>84207.928499999995</v>
      </c>
      <c r="Q157" s="10">
        <v>84207.928499999995</v>
      </c>
      <c r="R157" s="10"/>
      <c r="S157" s="10">
        <v>0</v>
      </c>
      <c r="T157" s="10">
        <v>9379595</v>
      </c>
      <c r="U157" s="10" t="s">
        <v>213</v>
      </c>
      <c r="V157" t="s">
        <v>511</v>
      </c>
    </row>
    <row r="158" spans="1:22">
      <c r="A158" s="10" t="s">
        <v>193</v>
      </c>
      <c r="B158" s="10" t="s">
        <v>1521</v>
      </c>
      <c r="C158" s="10"/>
      <c r="D158" s="10"/>
      <c r="E158" s="10">
        <v>0</v>
      </c>
      <c r="F158" s="10" t="s">
        <v>1522</v>
      </c>
      <c r="G158" s="10" t="s">
        <v>1548</v>
      </c>
      <c r="H158" s="11">
        <v>45138</v>
      </c>
      <c r="I158" s="10" t="s">
        <v>1522</v>
      </c>
      <c r="J158">
        <v>998631</v>
      </c>
      <c r="K158" s="10" t="s">
        <v>234</v>
      </c>
      <c r="L158" s="10">
        <v>1</v>
      </c>
      <c r="M158" s="10" t="s">
        <v>235</v>
      </c>
      <c r="N158" s="10">
        <v>60297.829999999994</v>
      </c>
      <c r="O158" s="10"/>
      <c r="P158" s="10">
        <v>5426.8046999999997</v>
      </c>
      <c r="Q158" s="10">
        <v>5426.8046999999997</v>
      </c>
      <c r="R158" s="10"/>
      <c r="S158" s="10">
        <v>0</v>
      </c>
      <c r="T158" s="10">
        <v>569778</v>
      </c>
      <c r="U158" s="10" t="s">
        <v>213</v>
      </c>
      <c r="V158" t="s">
        <v>511</v>
      </c>
    </row>
    <row r="159" spans="1:22">
      <c r="A159" s="10" t="s">
        <v>32</v>
      </c>
      <c r="B159" s="10" t="s">
        <v>1521</v>
      </c>
      <c r="C159" s="10"/>
      <c r="D159" s="10"/>
      <c r="E159" s="10">
        <v>0</v>
      </c>
      <c r="F159" s="10" t="s">
        <v>1522</v>
      </c>
      <c r="G159" s="10" t="s">
        <v>1549</v>
      </c>
      <c r="H159" s="11">
        <v>45138</v>
      </c>
      <c r="I159" s="10" t="s">
        <v>1522</v>
      </c>
      <c r="J159">
        <v>998631</v>
      </c>
      <c r="K159" s="10" t="s">
        <v>234</v>
      </c>
      <c r="L159" s="10">
        <v>1</v>
      </c>
      <c r="M159" s="10" t="s">
        <v>235</v>
      </c>
      <c r="N159" s="10">
        <v>1568628.7999999993</v>
      </c>
      <c r="O159" s="10"/>
      <c r="P159" s="10">
        <v>141176.59199999995</v>
      </c>
      <c r="Q159" s="10">
        <v>141176.59199999995</v>
      </c>
      <c r="R159" s="10"/>
      <c r="S159" s="10">
        <v>0</v>
      </c>
      <c r="T159" s="10">
        <v>20646142</v>
      </c>
      <c r="U159" s="10" t="s">
        <v>213</v>
      </c>
      <c r="V159" t="s">
        <v>511</v>
      </c>
    </row>
    <row r="160" spans="1:22">
      <c r="A160" s="10" t="s">
        <v>201</v>
      </c>
      <c r="B160" s="10" t="s">
        <v>1521</v>
      </c>
      <c r="C160" s="10"/>
      <c r="D160" s="10"/>
      <c r="E160" s="10">
        <v>0</v>
      </c>
      <c r="F160" s="10" t="s">
        <v>1522</v>
      </c>
      <c r="G160" s="10" t="s">
        <v>1550</v>
      </c>
      <c r="H160" s="11">
        <v>45138</v>
      </c>
      <c r="I160" s="10" t="s">
        <v>1522</v>
      </c>
      <c r="J160">
        <v>998631</v>
      </c>
      <c r="K160" s="10" t="s">
        <v>234</v>
      </c>
      <c r="L160" s="10">
        <v>1</v>
      </c>
      <c r="M160" s="10" t="s">
        <v>235</v>
      </c>
      <c r="N160" s="10">
        <v>232482.54999999993</v>
      </c>
      <c r="O160" s="10"/>
      <c r="P160" s="10">
        <v>20923.429499999995</v>
      </c>
      <c r="Q160" s="10">
        <v>20923.429499999995</v>
      </c>
      <c r="R160" s="10"/>
      <c r="S160" s="10">
        <v>0</v>
      </c>
      <c r="T160" s="10">
        <v>2405342</v>
      </c>
      <c r="U160" s="10" t="s">
        <v>213</v>
      </c>
      <c r="V160" t="s">
        <v>511</v>
      </c>
    </row>
    <row r="161" spans="1:22">
      <c r="A161" s="10" t="s">
        <v>281</v>
      </c>
      <c r="B161" s="10" t="s">
        <v>1521</v>
      </c>
      <c r="C161" s="10"/>
      <c r="D161" s="10"/>
      <c r="E161" s="10">
        <v>0</v>
      </c>
      <c r="F161" s="10" t="s">
        <v>1522</v>
      </c>
      <c r="G161" s="10" t="s">
        <v>1551</v>
      </c>
      <c r="H161" s="11">
        <v>45138</v>
      </c>
      <c r="I161" s="10" t="s">
        <v>1522</v>
      </c>
      <c r="J161">
        <v>998631</v>
      </c>
      <c r="K161" s="10" t="s">
        <v>234</v>
      </c>
      <c r="L161" s="10">
        <v>1</v>
      </c>
      <c r="M161" s="10" t="s">
        <v>235</v>
      </c>
      <c r="N161" s="10">
        <v>132297.82</v>
      </c>
      <c r="O161" s="10"/>
      <c r="P161" s="10">
        <v>11906.8038</v>
      </c>
      <c r="Q161" s="10">
        <v>11906.8038</v>
      </c>
      <c r="R161" s="10"/>
      <c r="S161" s="10">
        <v>0</v>
      </c>
      <c r="T161" s="10">
        <v>1508965</v>
      </c>
      <c r="U161" s="10" t="s">
        <v>213</v>
      </c>
      <c r="V161" t="s">
        <v>511</v>
      </c>
    </row>
    <row r="162" spans="1:22">
      <c r="A162" s="10" t="s">
        <v>198</v>
      </c>
      <c r="B162" s="10" t="s">
        <v>1521</v>
      </c>
      <c r="C162" s="10"/>
      <c r="D162" s="10"/>
      <c r="E162" s="10">
        <v>0</v>
      </c>
      <c r="F162" s="10" t="s">
        <v>1522</v>
      </c>
      <c r="G162" s="10" t="s">
        <v>1552</v>
      </c>
      <c r="H162" s="11">
        <v>45138</v>
      </c>
      <c r="I162" s="10" t="s">
        <v>1522</v>
      </c>
      <c r="J162">
        <v>998631</v>
      </c>
      <c r="K162" s="10" t="s">
        <v>234</v>
      </c>
      <c r="L162" s="10">
        <v>1</v>
      </c>
      <c r="M162" s="10" t="s">
        <v>235</v>
      </c>
      <c r="N162" s="10">
        <v>183541.56000000003</v>
      </c>
      <c r="O162" s="10"/>
      <c r="P162" s="10">
        <v>16518.740400000002</v>
      </c>
      <c r="Q162" s="10">
        <v>16518.740400000002</v>
      </c>
      <c r="R162" s="10"/>
      <c r="S162" s="10">
        <v>0</v>
      </c>
      <c r="T162" s="10">
        <v>2080806</v>
      </c>
      <c r="U162" s="10" t="s">
        <v>213</v>
      </c>
      <c r="V162" t="s">
        <v>511</v>
      </c>
    </row>
    <row r="163" spans="1:22">
      <c r="A163" s="10" t="s">
        <v>244</v>
      </c>
      <c r="B163" s="10" t="s">
        <v>1521</v>
      </c>
      <c r="C163" s="10"/>
      <c r="D163" s="10"/>
      <c r="E163" s="10">
        <v>0</v>
      </c>
      <c r="F163" s="10" t="s">
        <v>1522</v>
      </c>
      <c r="G163" s="10" t="s">
        <v>1553</v>
      </c>
      <c r="H163" s="11">
        <v>45138</v>
      </c>
      <c r="I163" s="10" t="s">
        <v>1522</v>
      </c>
      <c r="J163">
        <v>998631</v>
      </c>
      <c r="K163" s="10" t="s">
        <v>234</v>
      </c>
      <c r="L163" s="10">
        <v>1</v>
      </c>
      <c r="M163" s="10" t="s">
        <v>235</v>
      </c>
      <c r="N163" s="10">
        <v>937777.93999999866</v>
      </c>
      <c r="O163" s="10"/>
      <c r="P163" s="10">
        <v>84400.014599999879</v>
      </c>
      <c r="Q163" s="10">
        <v>84400.014599999879</v>
      </c>
      <c r="R163" s="10"/>
      <c r="S163" s="10">
        <v>0</v>
      </c>
      <c r="T163" s="10">
        <v>12116143</v>
      </c>
      <c r="U163" s="10" t="s">
        <v>213</v>
      </c>
      <c r="V163" t="s">
        <v>511</v>
      </c>
    </row>
    <row r="164" spans="1:22">
      <c r="A164" s="10" t="s">
        <v>197</v>
      </c>
      <c r="B164" s="10" t="s">
        <v>1521</v>
      </c>
      <c r="C164" s="10"/>
      <c r="D164" s="10"/>
      <c r="E164" s="10">
        <v>0</v>
      </c>
      <c r="F164" s="10" t="s">
        <v>1522</v>
      </c>
      <c r="G164" s="10" t="s">
        <v>1554</v>
      </c>
      <c r="H164" s="11">
        <v>45138</v>
      </c>
      <c r="I164" s="10" t="s">
        <v>1522</v>
      </c>
      <c r="J164">
        <v>998631</v>
      </c>
      <c r="K164" s="10" t="s">
        <v>234</v>
      </c>
      <c r="L164" s="10">
        <v>1</v>
      </c>
      <c r="M164" s="10" t="s">
        <v>235</v>
      </c>
      <c r="N164" s="10">
        <v>177848.61000000002</v>
      </c>
      <c r="O164" s="10"/>
      <c r="P164" s="10">
        <v>16006.374900000001</v>
      </c>
      <c r="Q164" s="10">
        <v>16006.374900000001</v>
      </c>
      <c r="R164" s="10"/>
      <c r="S164" s="10">
        <v>0</v>
      </c>
      <c r="T164" s="10">
        <v>1864027</v>
      </c>
      <c r="U164" s="10" t="s">
        <v>213</v>
      </c>
      <c r="V164" t="s">
        <v>511</v>
      </c>
    </row>
    <row r="165" spans="1:22">
      <c r="A165" s="10" t="s">
        <v>202</v>
      </c>
      <c r="B165" s="10" t="s">
        <v>1521</v>
      </c>
      <c r="C165" s="10"/>
      <c r="D165" s="10"/>
      <c r="E165" s="10">
        <v>0</v>
      </c>
      <c r="F165" s="10" t="s">
        <v>1522</v>
      </c>
      <c r="G165" s="10" t="s">
        <v>1555</v>
      </c>
      <c r="H165" s="11">
        <v>45138</v>
      </c>
      <c r="I165" s="10" t="s">
        <v>1522</v>
      </c>
      <c r="J165">
        <v>998631</v>
      </c>
      <c r="K165" s="10" t="s">
        <v>234</v>
      </c>
      <c r="L165" s="10">
        <v>1</v>
      </c>
      <c r="M165" s="10" t="s">
        <v>235</v>
      </c>
      <c r="N165" s="10">
        <v>440720.51999999967</v>
      </c>
      <c r="O165" s="10"/>
      <c r="P165" s="10">
        <v>39664.84679999997</v>
      </c>
      <c r="Q165" s="10">
        <v>39664.84679999997</v>
      </c>
      <c r="R165" s="10"/>
      <c r="S165" s="10">
        <v>0</v>
      </c>
      <c r="T165" s="10">
        <v>5551111</v>
      </c>
      <c r="U165" s="10" t="s">
        <v>213</v>
      </c>
      <c r="V165" t="s">
        <v>511</v>
      </c>
    </row>
    <row r="166" spans="1:22">
      <c r="A166" s="10" t="s">
        <v>115</v>
      </c>
      <c r="B166" s="10" t="s">
        <v>1521</v>
      </c>
      <c r="C166" s="10"/>
      <c r="D166" s="10"/>
      <c r="E166" s="10">
        <v>0</v>
      </c>
      <c r="F166" s="10" t="s">
        <v>1522</v>
      </c>
      <c r="G166" s="10" t="s">
        <v>1556</v>
      </c>
      <c r="H166" s="11">
        <v>45138</v>
      </c>
      <c r="I166" s="10" t="s">
        <v>1522</v>
      </c>
      <c r="J166">
        <v>998631</v>
      </c>
      <c r="K166" s="10" t="s">
        <v>234</v>
      </c>
      <c r="L166" s="10">
        <v>1</v>
      </c>
      <c r="M166" s="10" t="s">
        <v>235</v>
      </c>
      <c r="N166" s="10">
        <v>201338.88999999998</v>
      </c>
      <c r="O166" s="10"/>
      <c r="P166" s="10">
        <v>18120.500099999997</v>
      </c>
      <c r="Q166" s="10">
        <v>18120.500099999997</v>
      </c>
      <c r="R166" s="10"/>
      <c r="S166" s="10">
        <v>0</v>
      </c>
      <c r="T166" s="10">
        <v>2863419</v>
      </c>
      <c r="U166" s="10" t="s">
        <v>213</v>
      </c>
      <c r="V166" t="s">
        <v>511</v>
      </c>
    </row>
    <row r="167" spans="1:22">
      <c r="A167" s="10" t="s">
        <v>156</v>
      </c>
      <c r="B167" s="10" t="s">
        <v>1521</v>
      </c>
      <c r="C167" s="10"/>
      <c r="D167" s="10"/>
      <c r="E167" s="10">
        <v>0</v>
      </c>
      <c r="F167" s="10" t="s">
        <v>1522</v>
      </c>
      <c r="G167" s="10" t="s">
        <v>1557</v>
      </c>
      <c r="H167" s="11">
        <v>45138</v>
      </c>
      <c r="I167" s="10" t="s">
        <v>1522</v>
      </c>
      <c r="J167">
        <v>998631</v>
      </c>
      <c r="K167" s="10" t="s">
        <v>234</v>
      </c>
      <c r="L167" s="10">
        <v>1</v>
      </c>
      <c r="M167" s="10" t="s">
        <v>235</v>
      </c>
      <c r="N167" s="10">
        <v>117454.47</v>
      </c>
      <c r="O167" s="10"/>
      <c r="P167" s="10">
        <v>10570.9023</v>
      </c>
      <c r="Q167" s="10">
        <v>10570.9023</v>
      </c>
      <c r="R167" s="10"/>
      <c r="S167" s="10">
        <v>0</v>
      </c>
      <c r="T167" s="10">
        <v>1395746</v>
      </c>
      <c r="U167" s="10" t="s">
        <v>213</v>
      </c>
      <c r="V167" t="s">
        <v>511</v>
      </c>
    </row>
    <row r="168" spans="1:22">
      <c r="A168" s="10" t="s">
        <v>119</v>
      </c>
      <c r="B168" s="10" t="s">
        <v>1521</v>
      </c>
      <c r="C168" s="10"/>
      <c r="D168" s="10"/>
      <c r="E168" s="10">
        <v>0</v>
      </c>
      <c r="F168" s="10" t="s">
        <v>1522</v>
      </c>
      <c r="G168" s="10" t="s">
        <v>1558</v>
      </c>
      <c r="H168" s="11">
        <v>45138</v>
      </c>
      <c r="I168" s="10" t="s">
        <v>1522</v>
      </c>
      <c r="J168">
        <v>998631</v>
      </c>
      <c r="K168" s="10" t="s">
        <v>234</v>
      </c>
      <c r="L168" s="10">
        <v>1</v>
      </c>
      <c r="M168" s="10" t="s">
        <v>235</v>
      </c>
      <c r="N168" s="10">
        <v>742964.06999999972</v>
      </c>
      <c r="O168" s="10"/>
      <c r="P168" s="10">
        <v>66866.766299999974</v>
      </c>
      <c r="Q168" s="10">
        <v>66866.766299999974</v>
      </c>
      <c r="R168" s="10"/>
      <c r="S168" s="10">
        <v>0</v>
      </c>
      <c r="T168" s="10">
        <v>8204080</v>
      </c>
      <c r="U168" s="10" t="s">
        <v>213</v>
      </c>
      <c r="V168" t="s">
        <v>511</v>
      </c>
    </row>
    <row r="169" spans="1:22">
      <c r="A169" s="10" t="s">
        <v>207</v>
      </c>
      <c r="B169" s="10" t="s">
        <v>1521</v>
      </c>
      <c r="C169" s="10"/>
      <c r="D169" s="10"/>
      <c r="E169" s="10">
        <v>0</v>
      </c>
      <c r="F169" s="10" t="s">
        <v>1522</v>
      </c>
      <c r="G169" s="10" t="s">
        <v>1559</v>
      </c>
      <c r="H169" s="11">
        <v>45138</v>
      </c>
      <c r="I169" s="10" t="s">
        <v>1522</v>
      </c>
      <c r="J169">
        <v>998631</v>
      </c>
      <c r="K169" s="10" t="s">
        <v>234</v>
      </c>
      <c r="L169" s="10">
        <v>1</v>
      </c>
      <c r="M169" s="10" t="s">
        <v>235</v>
      </c>
      <c r="N169" s="10">
        <v>145550.75</v>
      </c>
      <c r="O169" s="10"/>
      <c r="P169" s="10">
        <v>13099.567499999999</v>
      </c>
      <c r="Q169" s="10">
        <v>13099.567499999999</v>
      </c>
      <c r="R169" s="10"/>
      <c r="S169" s="10">
        <v>0</v>
      </c>
      <c r="T169" s="10">
        <v>2344635</v>
      </c>
      <c r="U169" s="10" t="s">
        <v>213</v>
      </c>
      <c r="V169" t="s">
        <v>511</v>
      </c>
    </row>
    <row r="170" spans="1:22">
      <c r="A170" s="10" t="s">
        <v>243</v>
      </c>
      <c r="B170" s="10" t="s">
        <v>1521</v>
      </c>
      <c r="C170" s="10"/>
      <c r="D170" s="10"/>
      <c r="E170" s="10">
        <v>0</v>
      </c>
      <c r="F170" s="10" t="s">
        <v>1522</v>
      </c>
      <c r="G170" s="10" t="s">
        <v>1560</v>
      </c>
      <c r="H170" s="11">
        <v>45138</v>
      </c>
      <c r="I170" s="10" t="s">
        <v>1522</v>
      </c>
      <c r="J170">
        <v>998631</v>
      </c>
      <c r="K170" s="10" t="s">
        <v>234</v>
      </c>
      <c r="L170" s="10">
        <v>1</v>
      </c>
      <c r="M170" s="10" t="s">
        <v>235</v>
      </c>
      <c r="N170" s="10">
        <v>3282423.9200000018</v>
      </c>
      <c r="O170" s="10"/>
      <c r="P170" s="10">
        <v>295418.15280000016</v>
      </c>
      <c r="Q170" s="10">
        <v>295418.15280000016</v>
      </c>
      <c r="R170" s="10"/>
      <c r="S170" s="10">
        <v>0</v>
      </c>
      <c r="T170" s="10">
        <v>29499554</v>
      </c>
      <c r="U170" s="10" t="s">
        <v>213</v>
      </c>
      <c r="V170" t="s">
        <v>511</v>
      </c>
    </row>
    <row r="171" spans="1:22">
      <c r="A171" s="10" t="s">
        <v>247</v>
      </c>
      <c r="B171" s="10" t="s">
        <v>1521</v>
      </c>
      <c r="C171" s="10"/>
      <c r="D171" s="10"/>
      <c r="E171" s="10">
        <v>0</v>
      </c>
      <c r="F171" s="10" t="s">
        <v>1522</v>
      </c>
      <c r="G171" s="10" t="s">
        <v>1561</v>
      </c>
      <c r="H171" s="11">
        <v>45138</v>
      </c>
      <c r="I171" s="10" t="s">
        <v>1522</v>
      </c>
      <c r="J171">
        <v>998631</v>
      </c>
      <c r="K171" s="10" t="s">
        <v>234</v>
      </c>
      <c r="L171" s="10">
        <v>1</v>
      </c>
      <c r="M171" s="10" t="s">
        <v>235</v>
      </c>
      <c r="N171" s="10">
        <v>226905.34</v>
      </c>
      <c r="O171" s="10"/>
      <c r="P171" s="10">
        <v>20421.480599999999</v>
      </c>
      <c r="Q171" s="10">
        <v>20421.480599999999</v>
      </c>
      <c r="R171" s="10"/>
      <c r="S171" s="10">
        <v>0</v>
      </c>
      <c r="T171" s="10">
        <v>2221225</v>
      </c>
      <c r="U171" s="10" t="s">
        <v>213</v>
      </c>
      <c r="V171" t="s">
        <v>511</v>
      </c>
    </row>
    <row r="172" spans="1:22">
      <c r="A172" s="10" t="s">
        <v>293</v>
      </c>
      <c r="B172" s="10" t="s">
        <v>1521</v>
      </c>
      <c r="C172" s="10"/>
      <c r="D172" s="10"/>
      <c r="E172" s="10">
        <v>0</v>
      </c>
      <c r="F172" s="10" t="s">
        <v>1522</v>
      </c>
      <c r="G172" s="10" t="s">
        <v>1562</v>
      </c>
      <c r="H172" s="11">
        <v>45138</v>
      </c>
      <c r="I172" s="10" t="s">
        <v>1522</v>
      </c>
      <c r="J172">
        <v>998631</v>
      </c>
      <c r="K172" s="10" t="s">
        <v>234</v>
      </c>
      <c r="L172" s="10">
        <v>1</v>
      </c>
      <c r="M172" s="10" t="s">
        <v>235</v>
      </c>
      <c r="N172" s="10">
        <v>1068406.22</v>
      </c>
      <c r="O172" s="10"/>
      <c r="P172" s="10">
        <v>96156.559799999988</v>
      </c>
      <c r="Q172" s="10">
        <v>96156.559799999988</v>
      </c>
      <c r="R172" s="10"/>
      <c r="S172" s="10">
        <v>0</v>
      </c>
      <c r="T172" s="10">
        <v>13817961</v>
      </c>
      <c r="U172" s="10" t="s">
        <v>213</v>
      </c>
      <c r="V172" t="s">
        <v>511</v>
      </c>
    </row>
    <row r="173" spans="1:22">
      <c r="A173" s="10" t="s">
        <v>200</v>
      </c>
      <c r="B173" s="10" t="s">
        <v>1521</v>
      </c>
      <c r="C173" s="10"/>
      <c r="D173" s="10"/>
      <c r="E173" s="10">
        <v>0</v>
      </c>
      <c r="F173" s="10" t="s">
        <v>1522</v>
      </c>
      <c r="G173" s="10" t="s">
        <v>1563</v>
      </c>
      <c r="H173" s="11">
        <v>45138</v>
      </c>
      <c r="I173" s="10" t="s">
        <v>1522</v>
      </c>
      <c r="J173">
        <v>998631</v>
      </c>
      <c r="K173" s="10" t="s">
        <v>234</v>
      </c>
      <c r="L173" s="10">
        <v>1</v>
      </c>
      <c r="M173" s="10" t="s">
        <v>235</v>
      </c>
      <c r="N173" s="10">
        <v>507627.25999999989</v>
      </c>
      <c r="O173" s="10"/>
      <c r="P173" s="10">
        <v>45686.453399999991</v>
      </c>
      <c r="Q173" s="10">
        <v>45686.453399999991</v>
      </c>
      <c r="R173" s="10"/>
      <c r="S173" s="10">
        <v>0</v>
      </c>
      <c r="T173" s="10">
        <v>5070450</v>
      </c>
      <c r="U173" s="10" t="s">
        <v>213</v>
      </c>
      <c r="V173" t="s">
        <v>511</v>
      </c>
    </row>
    <row r="174" spans="1:22">
      <c r="A174" s="10" t="s">
        <v>296</v>
      </c>
      <c r="B174" s="10" t="s">
        <v>1521</v>
      </c>
      <c r="C174" s="10"/>
      <c r="D174" s="10"/>
      <c r="E174" s="10">
        <v>0</v>
      </c>
      <c r="F174" s="10" t="s">
        <v>1522</v>
      </c>
      <c r="G174" s="10" t="s">
        <v>1564</v>
      </c>
      <c r="H174" s="11">
        <v>45138</v>
      </c>
      <c r="I174" s="10" t="s">
        <v>1522</v>
      </c>
      <c r="J174">
        <v>998631</v>
      </c>
      <c r="K174" s="10" t="s">
        <v>234</v>
      </c>
      <c r="L174" s="10">
        <v>1</v>
      </c>
      <c r="M174" s="10" t="s">
        <v>235</v>
      </c>
      <c r="N174" s="10">
        <v>467279.98999999993</v>
      </c>
      <c r="O174" s="10"/>
      <c r="P174" s="10">
        <v>42055.199099999991</v>
      </c>
      <c r="Q174" s="10">
        <v>42055.199099999991</v>
      </c>
      <c r="R174" s="10"/>
      <c r="S174" s="10">
        <v>0</v>
      </c>
      <c r="T174" s="10">
        <v>6667356</v>
      </c>
      <c r="U174" s="10" t="s">
        <v>213</v>
      </c>
      <c r="V174" t="s">
        <v>511</v>
      </c>
    </row>
    <row r="175" spans="1:22">
      <c r="A175" s="10" t="s">
        <v>205</v>
      </c>
      <c r="B175" s="10" t="s">
        <v>1521</v>
      </c>
      <c r="C175" s="10"/>
      <c r="D175" s="10"/>
      <c r="E175" s="10">
        <v>0</v>
      </c>
      <c r="F175" s="10" t="s">
        <v>1522</v>
      </c>
      <c r="G175" s="10" t="s">
        <v>1565</v>
      </c>
      <c r="H175" s="11">
        <v>45138</v>
      </c>
      <c r="I175" s="10" t="s">
        <v>1522</v>
      </c>
      <c r="J175">
        <v>998631</v>
      </c>
      <c r="K175" s="10" t="s">
        <v>234</v>
      </c>
      <c r="L175" s="10">
        <v>1</v>
      </c>
      <c r="M175" s="10" t="s">
        <v>235</v>
      </c>
      <c r="N175" s="10">
        <v>440507.82999999984</v>
      </c>
      <c r="O175" s="10"/>
      <c r="P175" s="10">
        <v>39645.704699999987</v>
      </c>
      <c r="Q175" s="10">
        <v>39645.704699999987</v>
      </c>
      <c r="R175" s="10"/>
      <c r="S175" s="10">
        <v>0</v>
      </c>
      <c r="T175" s="10">
        <v>6037528</v>
      </c>
      <c r="U175" s="10" t="s">
        <v>213</v>
      </c>
      <c r="V175" t="s">
        <v>511</v>
      </c>
    </row>
    <row r="176" spans="1:22">
      <c r="A176" s="10" t="s">
        <v>299</v>
      </c>
      <c r="B176" s="10" t="s">
        <v>1521</v>
      </c>
      <c r="C176" s="10"/>
      <c r="D176" s="10"/>
      <c r="E176" s="10">
        <v>0</v>
      </c>
      <c r="F176" s="10" t="s">
        <v>1522</v>
      </c>
      <c r="G176" s="10" t="s">
        <v>1566</v>
      </c>
      <c r="H176" s="11">
        <v>45138</v>
      </c>
      <c r="I176" s="10" t="s">
        <v>1522</v>
      </c>
      <c r="J176">
        <v>998631</v>
      </c>
      <c r="K176" s="10" t="s">
        <v>234</v>
      </c>
      <c r="L176" s="10">
        <v>1</v>
      </c>
      <c r="M176" s="10" t="s">
        <v>235</v>
      </c>
      <c r="N176" s="10">
        <v>260927.46000000005</v>
      </c>
      <c r="O176" s="10"/>
      <c r="P176" s="10">
        <v>23483.471400000002</v>
      </c>
      <c r="Q176" s="10">
        <v>23483.471400000002</v>
      </c>
      <c r="R176" s="10"/>
      <c r="S176" s="10">
        <v>0</v>
      </c>
      <c r="T176" s="10">
        <v>2498055</v>
      </c>
      <c r="U176" s="10" t="s">
        <v>213</v>
      </c>
      <c r="V176" t="s">
        <v>511</v>
      </c>
    </row>
    <row r="177" spans="1:22">
      <c r="A177" s="10" t="s">
        <v>199</v>
      </c>
      <c r="B177" s="10" t="s">
        <v>1521</v>
      </c>
      <c r="C177" s="10"/>
      <c r="D177" s="10"/>
      <c r="E177" s="10">
        <v>0</v>
      </c>
      <c r="F177" s="10" t="s">
        <v>1522</v>
      </c>
      <c r="G177" s="10" t="s">
        <v>1567</v>
      </c>
      <c r="H177" s="11">
        <v>45138</v>
      </c>
      <c r="I177" s="10" t="s">
        <v>1522</v>
      </c>
      <c r="J177">
        <v>998631</v>
      </c>
      <c r="K177" s="10" t="s">
        <v>234</v>
      </c>
      <c r="L177" s="10">
        <v>1</v>
      </c>
      <c r="M177" s="10" t="s">
        <v>235</v>
      </c>
      <c r="N177" s="10">
        <v>650790.70999999985</v>
      </c>
      <c r="O177" s="10"/>
      <c r="P177" s="10">
        <v>58571.163899999985</v>
      </c>
      <c r="Q177" s="10">
        <v>58571.163899999985</v>
      </c>
      <c r="R177" s="10"/>
      <c r="S177" s="10">
        <v>0</v>
      </c>
      <c r="T177" s="10">
        <v>6293723</v>
      </c>
      <c r="U177" s="10" t="s">
        <v>213</v>
      </c>
      <c r="V177" t="s">
        <v>511</v>
      </c>
    </row>
    <row r="178" spans="1:22">
      <c r="A178" s="10" t="s">
        <v>242</v>
      </c>
      <c r="B178" s="10" t="s">
        <v>233</v>
      </c>
      <c r="C178" s="10" t="s">
        <v>1568</v>
      </c>
      <c r="D178" s="10"/>
      <c r="E178" s="10">
        <v>0</v>
      </c>
      <c r="F178" s="10" t="s">
        <v>1522</v>
      </c>
      <c r="G178" s="10" t="s">
        <v>1569</v>
      </c>
      <c r="H178" s="11">
        <v>45169</v>
      </c>
      <c r="I178" s="10" t="s">
        <v>242</v>
      </c>
      <c r="J178">
        <v>998631</v>
      </c>
      <c r="K178" s="10" t="s">
        <v>234</v>
      </c>
      <c r="L178" s="10">
        <v>1</v>
      </c>
      <c r="M178" s="10">
        <v>18</v>
      </c>
      <c r="N178" s="10">
        <v>1757635.1899999981</v>
      </c>
      <c r="O178" s="10">
        <v>0</v>
      </c>
      <c r="P178" s="10">
        <v>158187.17000000001</v>
      </c>
      <c r="Q178" s="10">
        <v>158187.17000000001</v>
      </c>
      <c r="R178" s="10"/>
      <c r="S178" s="10"/>
      <c r="T178" s="10">
        <v>20536231</v>
      </c>
      <c r="U178" s="10" t="s">
        <v>213</v>
      </c>
      <c r="V178" t="s">
        <v>1616</v>
      </c>
    </row>
    <row r="179" spans="1:22">
      <c r="A179" s="10" t="s">
        <v>240</v>
      </c>
      <c r="B179" s="10" t="s">
        <v>233</v>
      </c>
      <c r="C179" s="10" t="s">
        <v>1568</v>
      </c>
      <c r="D179" s="10"/>
      <c r="E179" s="10">
        <v>0</v>
      </c>
      <c r="F179" s="10" t="s">
        <v>1522</v>
      </c>
      <c r="G179" s="10" t="s">
        <v>1570</v>
      </c>
      <c r="H179" s="11">
        <v>45169</v>
      </c>
      <c r="I179" s="10" t="s">
        <v>1475</v>
      </c>
      <c r="J179">
        <v>998631</v>
      </c>
      <c r="K179" s="10" t="s">
        <v>234</v>
      </c>
      <c r="L179" s="10">
        <v>1</v>
      </c>
      <c r="M179" s="10">
        <v>18</v>
      </c>
      <c r="N179" s="10">
        <v>1033179.5999999989</v>
      </c>
      <c r="O179" s="10">
        <v>0</v>
      </c>
      <c r="P179" s="10">
        <v>92986.16</v>
      </c>
      <c r="Q179" s="10">
        <v>92986.16</v>
      </c>
      <c r="R179" s="10"/>
      <c r="S179" s="10"/>
      <c r="T179" s="10">
        <v>12133353</v>
      </c>
      <c r="U179" s="10" t="s">
        <v>213</v>
      </c>
      <c r="V179" t="s">
        <v>1616</v>
      </c>
    </row>
    <row r="180" spans="1:22">
      <c r="A180" s="10" t="s">
        <v>241</v>
      </c>
      <c r="B180" s="10" t="s">
        <v>233</v>
      </c>
      <c r="C180" s="10" t="s">
        <v>1568</v>
      </c>
      <c r="D180" s="10"/>
      <c r="E180" s="10">
        <v>0</v>
      </c>
      <c r="F180" s="10" t="s">
        <v>1522</v>
      </c>
      <c r="G180" s="10" t="s">
        <v>1571</v>
      </c>
      <c r="H180" s="11">
        <v>45169</v>
      </c>
      <c r="I180" s="10" t="s">
        <v>241</v>
      </c>
      <c r="J180">
        <v>998631</v>
      </c>
      <c r="K180" s="10" t="s">
        <v>234</v>
      </c>
      <c r="L180" s="10">
        <v>1</v>
      </c>
      <c r="M180" s="10">
        <v>18</v>
      </c>
      <c r="N180" s="10">
        <v>1894539.0900000005</v>
      </c>
      <c r="O180" s="10">
        <v>0</v>
      </c>
      <c r="P180" s="10">
        <v>170508.52</v>
      </c>
      <c r="Q180" s="10">
        <v>170508.52</v>
      </c>
      <c r="R180" s="10"/>
      <c r="S180" s="10"/>
      <c r="T180" s="10">
        <v>26527025</v>
      </c>
      <c r="U180" s="10" t="s">
        <v>213</v>
      </c>
      <c r="V180" t="s">
        <v>1616</v>
      </c>
    </row>
    <row r="181" spans="1:22">
      <c r="A181" s="10" t="s">
        <v>239</v>
      </c>
      <c r="B181" s="10" t="s">
        <v>233</v>
      </c>
      <c r="C181" s="10" t="s">
        <v>1568</v>
      </c>
      <c r="D181" s="10"/>
      <c r="E181" s="10">
        <v>0</v>
      </c>
      <c r="F181" s="10" t="s">
        <v>1522</v>
      </c>
      <c r="G181" s="10" t="s">
        <v>1572</v>
      </c>
      <c r="H181" s="11">
        <v>45169</v>
      </c>
      <c r="I181" s="10" t="s">
        <v>239</v>
      </c>
      <c r="J181">
        <v>998631</v>
      </c>
      <c r="K181" s="10" t="s">
        <v>234</v>
      </c>
      <c r="L181" s="10">
        <v>1</v>
      </c>
      <c r="M181" s="10">
        <v>18</v>
      </c>
      <c r="N181" s="10">
        <v>767362.50999999873</v>
      </c>
      <c r="O181" s="10">
        <v>0</v>
      </c>
      <c r="P181" s="10">
        <v>69062.63</v>
      </c>
      <c r="Q181" s="10">
        <v>69062.63</v>
      </c>
      <c r="R181" s="10"/>
      <c r="S181" s="10"/>
      <c r="T181" s="10">
        <v>10831121</v>
      </c>
      <c r="U181" s="10" t="s">
        <v>213</v>
      </c>
      <c r="V181" t="s">
        <v>1616</v>
      </c>
    </row>
    <row r="182" spans="1:22">
      <c r="A182" s="10" t="s">
        <v>232</v>
      </c>
      <c r="B182" s="10" t="s">
        <v>233</v>
      </c>
      <c r="C182" s="10" t="s">
        <v>1568</v>
      </c>
      <c r="D182" s="10"/>
      <c r="E182" s="10">
        <v>0</v>
      </c>
      <c r="F182" s="10" t="s">
        <v>1522</v>
      </c>
      <c r="G182" s="10" t="s">
        <v>1573</v>
      </c>
      <c r="H182" s="11">
        <v>45169</v>
      </c>
      <c r="I182" s="10" t="s">
        <v>232</v>
      </c>
      <c r="J182">
        <v>998631</v>
      </c>
      <c r="K182" s="10" t="s">
        <v>234</v>
      </c>
      <c r="L182" s="10">
        <v>1</v>
      </c>
      <c r="M182" s="10">
        <v>18</v>
      </c>
      <c r="N182" s="10">
        <v>1062975.3099999987</v>
      </c>
      <c r="O182" s="10">
        <v>0</v>
      </c>
      <c r="P182" s="10">
        <v>95667.78</v>
      </c>
      <c r="Q182" s="10">
        <v>95667.78</v>
      </c>
      <c r="R182" s="10"/>
      <c r="S182" s="10"/>
      <c r="T182" s="10">
        <v>16257519</v>
      </c>
      <c r="U182" s="10" t="s">
        <v>213</v>
      </c>
      <c r="V182" t="s">
        <v>1616</v>
      </c>
    </row>
    <row r="183" spans="1:22">
      <c r="A183" s="10" t="s">
        <v>254</v>
      </c>
      <c r="B183" s="10" t="s">
        <v>233</v>
      </c>
      <c r="C183" s="10" t="s">
        <v>1568</v>
      </c>
      <c r="D183" s="10"/>
      <c r="E183" s="10">
        <v>0</v>
      </c>
      <c r="F183" s="10" t="s">
        <v>1522</v>
      </c>
      <c r="G183" s="10" t="s">
        <v>1574</v>
      </c>
      <c r="H183" s="11">
        <v>45169</v>
      </c>
      <c r="I183" s="10" t="s">
        <v>254</v>
      </c>
      <c r="J183">
        <v>998631</v>
      </c>
      <c r="K183" s="10" t="s">
        <v>234</v>
      </c>
      <c r="L183" s="10">
        <v>1</v>
      </c>
      <c r="M183" s="10">
        <v>18</v>
      </c>
      <c r="N183" s="10">
        <v>773610.91999999969</v>
      </c>
      <c r="O183" s="10">
        <v>0</v>
      </c>
      <c r="P183" s="10">
        <v>69624.98</v>
      </c>
      <c r="Q183" s="10">
        <v>69624.98</v>
      </c>
      <c r="R183" s="10"/>
      <c r="S183" s="10"/>
      <c r="T183" s="10">
        <v>7973008</v>
      </c>
      <c r="U183" s="10" t="s">
        <v>213</v>
      </c>
      <c r="V183" t="s">
        <v>1616</v>
      </c>
    </row>
    <row r="184" spans="1:22">
      <c r="A184" s="10" t="s">
        <v>236</v>
      </c>
      <c r="B184" s="10" t="s">
        <v>233</v>
      </c>
      <c r="C184" s="10" t="s">
        <v>1568</v>
      </c>
      <c r="D184" s="10"/>
      <c r="E184" s="10">
        <v>0</v>
      </c>
      <c r="F184" s="10" t="s">
        <v>1522</v>
      </c>
      <c r="G184" s="10" t="s">
        <v>1575</v>
      </c>
      <c r="H184" s="11">
        <v>45169</v>
      </c>
      <c r="I184" s="10" t="s">
        <v>236</v>
      </c>
      <c r="J184">
        <v>998631</v>
      </c>
      <c r="K184" s="10" t="s">
        <v>234</v>
      </c>
      <c r="L184" s="10">
        <v>1</v>
      </c>
      <c r="M184" s="10">
        <v>18</v>
      </c>
      <c r="N184" s="10">
        <v>1054100.1999999974</v>
      </c>
      <c r="O184" s="10">
        <v>0</v>
      </c>
      <c r="P184" s="10">
        <v>94869.02</v>
      </c>
      <c r="Q184" s="10">
        <v>94869.02</v>
      </c>
      <c r="R184" s="10"/>
      <c r="S184" s="10"/>
      <c r="T184" s="10">
        <v>16370876</v>
      </c>
      <c r="U184" s="10" t="s">
        <v>213</v>
      </c>
      <c r="V184" t="s">
        <v>1616</v>
      </c>
    </row>
    <row r="185" spans="1:22">
      <c r="A185" s="10" t="s">
        <v>237</v>
      </c>
      <c r="B185" s="10" t="s">
        <v>233</v>
      </c>
      <c r="C185" s="10" t="s">
        <v>1568</v>
      </c>
      <c r="D185" s="10"/>
      <c r="E185" s="10">
        <v>0</v>
      </c>
      <c r="F185" s="10" t="s">
        <v>1522</v>
      </c>
      <c r="G185" s="10" t="s">
        <v>1576</v>
      </c>
      <c r="H185" s="11">
        <v>45169</v>
      </c>
      <c r="I185" s="10" t="s">
        <v>1482</v>
      </c>
      <c r="J185">
        <v>998631</v>
      </c>
      <c r="K185" s="10" t="s">
        <v>234</v>
      </c>
      <c r="L185" s="10">
        <v>1</v>
      </c>
      <c r="M185" s="10">
        <v>18</v>
      </c>
      <c r="N185" s="10">
        <v>1351346.7399999977</v>
      </c>
      <c r="O185" s="10">
        <v>0</v>
      </c>
      <c r="P185" s="10">
        <v>121621.21</v>
      </c>
      <c r="Q185" s="10">
        <v>121621.21</v>
      </c>
      <c r="R185" s="10"/>
      <c r="S185" s="10"/>
      <c r="T185" s="10">
        <v>17980528</v>
      </c>
      <c r="U185" s="10" t="s">
        <v>213</v>
      </c>
      <c r="V185" t="s">
        <v>1616</v>
      </c>
    </row>
    <row r="186" spans="1:22">
      <c r="A186" s="10" t="s">
        <v>238</v>
      </c>
      <c r="B186" s="10" t="s">
        <v>233</v>
      </c>
      <c r="C186" s="10" t="s">
        <v>1568</v>
      </c>
      <c r="D186" s="10"/>
      <c r="E186" s="10">
        <v>0</v>
      </c>
      <c r="F186" s="10" t="s">
        <v>1522</v>
      </c>
      <c r="G186" s="10" t="s">
        <v>1577</v>
      </c>
      <c r="H186" s="11">
        <v>45169</v>
      </c>
      <c r="I186" s="10" t="s">
        <v>1578</v>
      </c>
      <c r="J186">
        <v>998631</v>
      </c>
      <c r="K186" s="10" t="s">
        <v>234</v>
      </c>
      <c r="L186" s="10">
        <v>1</v>
      </c>
      <c r="M186" s="10">
        <v>18</v>
      </c>
      <c r="N186" s="10">
        <v>1162137.1099999978</v>
      </c>
      <c r="O186" s="10">
        <v>0</v>
      </c>
      <c r="P186" s="10">
        <v>104592.34</v>
      </c>
      <c r="Q186" s="10">
        <v>104592.34</v>
      </c>
      <c r="R186" s="10"/>
      <c r="S186" s="10"/>
      <c r="T186" s="10">
        <v>15733530</v>
      </c>
      <c r="U186" s="10" t="s">
        <v>213</v>
      </c>
      <c r="V186" t="s">
        <v>1616</v>
      </c>
    </row>
    <row r="187" spans="1:22">
      <c r="A187" s="10" t="s">
        <v>212</v>
      </c>
      <c r="B187" s="10" t="s">
        <v>233</v>
      </c>
      <c r="C187" s="10" t="s">
        <v>1568</v>
      </c>
      <c r="D187" s="10"/>
      <c r="E187" s="10">
        <v>0</v>
      </c>
      <c r="F187" s="10" t="s">
        <v>1522</v>
      </c>
      <c r="G187" s="10" t="s">
        <v>1579</v>
      </c>
      <c r="H187" s="11">
        <v>45169</v>
      </c>
      <c r="I187" s="10" t="s">
        <v>212</v>
      </c>
      <c r="J187">
        <v>998631</v>
      </c>
      <c r="K187" s="10" t="s">
        <v>234</v>
      </c>
      <c r="L187" s="10">
        <v>1</v>
      </c>
      <c r="M187" s="10">
        <v>18</v>
      </c>
      <c r="N187" s="10">
        <v>310151.23000000021</v>
      </c>
      <c r="O187" s="10">
        <v>0</v>
      </c>
      <c r="P187" s="10">
        <v>27913.61</v>
      </c>
      <c r="Q187" s="10">
        <v>27913.61</v>
      </c>
      <c r="R187" s="10"/>
      <c r="S187" s="10"/>
      <c r="T187" s="10">
        <v>4180839</v>
      </c>
      <c r="U187" s="10" t="s">
        <v>213</v>
      </c>
      <c r="V187" t="s">
        <v>1616</v>
      </c>
    </row>
    <row r="188" spans="1:22">
      <c r="A188" s="10" t="s">
        <v>208</v>
      </c>
      <c r="B188" s="10" t="s">
        <v>233</v>
      </c>
      <c r="C188" s="10" t="s">
        <v>1568</v>
      </c>
      <c r="D188" s="10"/>
      <c r="E188" s="10">
        <v>0</v>
      </c>
      <c r="F188" s="10" t="s">
        <v>1522</v>
      </c>
      <c r="G188" s="10" t="s">
        <v>1580</v>
      </c>
      <c r="H188" s="11">
        <v>45169</v>
      </c>
      <c r="I188" s="10" t="s">
        <v>208</v>
      </c>
      <c r="J188">
        <v>998631</v>
      </c>
      <c r="K188" s="10" t="s">
        <v>234</v>
      </c>
      <c r="L188" s="10">
        <v>1</v>
      </c>
      <c r="M188" s="10">
        <v>18</v>
      </c>
      <c r="N188" s="10">
        <v>215475.47000000003</v>
      </c>
      <c r="O188" s="10">
        <v>0</v>
      </c>
      <c r="P188" s="10">
        <v>19392.79</v>
      </c>
      <c r="Q188" s="10">
        <v>19392.79</v>
      </c>
      <c r="R188" s="10"/>
      <c r="S188" s="10"/>
      <c r="T188" s="10">
        <v>2066207</v>
      </c>
      <c r="U188" s="10" t="s">
        <v>213</v>
      </c>
      <c r="V188" t="s">
        <v>1616</v>
      </c>
    </row>
    <row r="189" spans="1:22">
      <c r="A189" s="10" t="s">
        <v>195</v>
      </c>
      <c r="B189" s="10" t="s">
        <v>233</v>
      </c>
      <c r="C189" s="10" t="s">
        <v>1568</v>
      </c>
      <c r="D189" s="10"/>
      <c r="E189" s="10">
        <v>0</v>
      </c>
      <c r="F189" s="10" t="s">
        <v>1522</v>
      </c>
      <c r="G189" s="10" t="s">
        <v>1581</v>
      </c>
      <c r="H189" s="11">
        <v>45169</v>
      </c>
      <c r="I189" s="10" t="s">
        <v>195</v>
      </c>
      <c r="J189">
        <v>998631</v>
      </c>
      <c r="K189" s="10" t="s">
        <v>234</v>
      </c>
      <c r="L189" s="10">
        <v>1</v>
      </c>
      <c r="M189" s="10">
        <v>18</v>
      </c>
      <c r="N189" s="10">
        <v>574922.33999999985</v>
      </c>
      <c r="O189" s="10">
        <v>0</v>
      </c>
      <c r="P189" s="10">
        <v>51743.01</v>
      </c>
      <c r="Q189" s="10">
        <v>51743.01</v>
      </c>
      <c r="R189" s="10"/>
      <c r="S189" s="10"/>
      <c r="T189" s="10">
        <v>5572080</v>
      </c>
      <c r="U189" s="10" t="s">
        <v>213</v>
      </c>
      <c r="V189" t="s">
        <v>1616</v>
      </c>
    </row>
    <row r="190" spans="1:22">
      <c r="A190" s="10" t="s">
        <v>201</v>
      </c>
      <c r="B190" s="10" t="s">
        <v>233</v>
      </c>
      <c r="C190" s="10" t="s">
        <v>1568</v>
      </c>
      <c r="D190" s="10"/>
      <c r="E190" s="10">
        <v>0</v>
      </c>
      <c r="F190" s="10" t="s">
        <v>1522</v>
      </c>
      <c r="G190" s="10" t="s">
        <v>1582</v>
      </c>
      <c r="H190" s="11">
        <v>45169</v>
      </c>
      <c r="I190" s="10" t="s">
        <v>201</v>
      </c>
      <c r="J190">
        <v>998631</v>
      </c>
      <c r="K190" s="10" t="s">
        <v>234</v>
      </c>
      <c r="L190" s="10">
        <v>1</v>
      </c>
      <c r="M190" s="10">
        <v>18</v>
      </c>
      <c r="N190" s="10">
        <v>468.6</v>
      </c>
      <c r="O190" s="10">
        <v>0</v>
      </c>
      <c r="P190" s="10">
        <v>42.17</v>
      </c>
      <c r="Q190" s="10">
        <v>42.17</v>
      </c>
      <c r="R190" s="10"/>
      <c r="S190" s="10"/>
      <c r="T190" s="10">
        <v>553</v>
      </c>
      <c r="U190" s="10" t="s">
        <v>213</v>
      </c>
      <c r="V190" t="s">
        <v>1616</v>
      </c>
    </row>
    <row r="191" spans="1:22">
      <c r="A191" s="10" t="s">
        <v>55</v>
      </c>
      <c r="B191" s="10" t="s">
        <v>233</v>
      </c>
      <c r="C191" s="10" t="s">
        <v>1568</v>
      </c>
      <c r="D191" s="10"/>
      <c r="E191" s="10">
        <v>0</v>
      </c>
      <c r="F191" s="10" t="s">
        <v>1522</v>
      </c>
      <c r="G191" s="10" t="s">
        <v>1583</v>
      </c>
      <c r="H191" s="11">
        <v>45169</v>
      </c>
      <c r="I191" s="10" t="s">
        <v>55</v>
      </c>
      <c r="J191">
        <v>998631</v>
      </c>
      <c r="K191" s="10" t="s">
        <v>234</v>
      </c>
      <c r="L191" s="10">
        <v>1</v>
      </c>
      <c r="M191" s="10">
        <v>18</v>
      </c>
      <c r="N191" s="10">
        <v>1559346.1299999987</v>
      </c>
      <c r="O191" s="10">
        <v>0</v>
      </c>
      <c r="P191" s="10">
        <v>140341.15</v>
      </c>
      <c r="Q191" s="10">
        <v>140341.15</v>
      </c>
      <c r="R191" s="10"/>
      <c r="S191" s="10"/>
      <c r="T191" s="10">
        <v>15455735</v>
      </c>
      <c r="U191" s="10" t="s">
        <v>213</v>
      </c>
      <c r="V191" t="s">
        <v>1616</v>
      </c>
    </row>
    <row r="192" spans="1:22">
      <c r="A192" s="10" t="s">
        <v>65</v>
      </c>
      <c r="B192" s="10" t="s">
        <v>233</v>
      </c>
      <c r="C192" s="10" t="s">
        <v>1568</v>
      </c>
      <c r="D192" s="10"/>
      <c r="E192" s="10">
        <v>0</v>
      </c>
      <c r="F192" s="10" t="s">
        <v>1522</v>
      </c>
      <c r="G192" s="10" t="s">
        <v>1584</v>
      </c>
      <c r="H192" s="11">
        <v>45169</v>
      </c>
      <c r="I192" s="10" t="s">
        <v>65</v>
      </c>
      <c r="J192">
        <v>998631</v>
      </c>
      <c r="K192" s="10" t="s">
        <v>234</v>
      </c>
      <c r="L192" s="10">
        <v>1</v>
      </c>
      <c r="M192" s="10">
        <v>18</v>
      </c>
      <c r="N192" s="10">
        <v>319711.78000000003</v>
      </c>
      <c r="O192" s="10">
        <v>0</v>
      </c>
      <c r="P192" s="10">
        <v>28774.06</v>
      </c>
      <c r="Q192" s="10">
        <v>28774.06</v>
      </c>
      <c r="R192" s="10"/>
      <c r="S192" s="10"/>
      <c r="T192" s="10">
        <v>2742701</v>
      </c>
      <c r="U192" s="10" t="s">
        <v>213</v>
      </c>
      <c r="V192" t="s">
        <v>1616</v>
      </c>
    </row>
    <row r="193" spans="1:22">
      <c r="A193" s="10" t="s">
        <v>211</v>
      </c>
      <c r="B193" s="10" t="s">
        <v>233</v>
      </c>
      <c r="C193" s="10" t="s">
        <v>1568</v>
      </c>
      <c r="D193" s="10"/>
      <c r="E193" s="10">
        <v>0</v>
      </c>
      <c r="F193" s="10" t="s">
        <v>1522</v>
      </c>
      <c r="G193" s="10" t="s">
        <v>1585</v>
      </c>
      <c r="H193" s="11">
        <v>45169</v>
      </c>
      <c r="I193" s="10" t="s">
        <v>211</v>
      </c>
      <c r="J193">
        <v>998631</v>
      </c>
      <c r="K193" s="10" t="s">
        <v>234</v>
      </c>
      <c r="L193" s="10">
        <v>1</v>
      </c>
      <c r="M193" s="10">
        <v>18</v>
      </c>
      <c r="N193" s="10">
        <v>199347.52000000002</v>
      </c>
      <c r="O193" s="10">
        <v>0</v>
      </c>
      <c r="P193" s="10">
        <v>17941.28</v>
      </c>
      <c r="Q193" s="10">
        <v>17941.28</v>
      </c>
      <c r="R193" s="10"/>
      <c r="S193" s="10"/>
      <c r="T193" s="10">
        <v>2042486</v>
      </c>
      <c r="U193" s="10" t="s">
        <v>213</v>
      </c>
      <c r="V193" t="s">
        <v>1616</v>
      </c>
    </row>
    <row r="194" spans="1:22">
      <c r="A194" s="10" t="s">
        <v>160</v>
      </c>
      <c r="B194" s="10" t="s">
        <v>233</v>
      </c>
      <c r="C194" s="10" t="s">
        <v>1568</v>
      </c>
      <c r="D194" s="10"/>
      <c r="E194" s="10">
        <v>0</v>
      </c>
      <c r="F194" s="10" t="s">
        <v>1522</v>
      </c>
      <c r="G194" s="10" t="s">
        <v>1586</v>
      </c>
      <c r="H194" s="11">
        <v>45169</v>
      </c>
      <c r="I194" s="10" t="s">
        <v>160</v>
      </c>
      <c r="J194">
        <v>998631</v>
      </c>
      <c r="K194" s="10" t="s">
        <v>234</v>
      </c>
      <c r="L194" s="10">
        <v>1</v>
      </c>
      <c r="M194" s="10">
        <v>18</v>
      </c>
      <c r="N194" s="10">
        <v>290467.36</v>
      </c>
      <c r="O194" s="10">
        <v>0</v>
      </c>
      <c r="P194" s="10">
        <v>26142.06</v>
      </c>
      <c r="Q194" s="10">
        <v>26142.06</v>
      </c>
      <c r="R194" s="10"/>
      <c r="S194" s="10"/>
      <c r="T194" s="10">
        <v>2978379</v>
      </c>
      <c r="U194" s="10" t="s">
        <v>213</v>
      </c>
      <c r="V194" t="s">
        <v>1616</v>
      </c>
    </row>
    <row r="195" spans="1:22">
      <c r="A195" s="10" t="s">
        <v>123</v>
      </c>
      <c r="B195" s="10" t="s">
        <v>233</v>
      </c>
      <c r="C195" s="10" t="s">
        <v>1568</v>
      </c>
      <c r="D195" s="10"/>
      <c r="E195" s="10">
        <v>0</v>
      </c>
      <c r="F195" s="10" t="s">
        <v>1522</v>
      </c>
      <c r="G195" s="10" t="s">
        <v>1587</v>
      </c>
      <c r="H195" s="11">
        <v>45169</v>
      </c>
      <c r="I195" s="10" t="s">
        <v>123</v>
      </c>
      <c r="J195">
        <v>998631</v>
      </c>
      <c r="K195" s="10" t="s">
        <v>234</v>
      </c>
      <c r="L195" s="10">
        <v>1</v>
      </c>
      <c r="M195" s="10">
        <v>18</v>
      </c>
      <c r="N195" s="10">
        <v>436668.08000000013</v>
      </c>
      <c r="O195" s="10">
        <v>0</v>
      </c>
      <c r="P195" s="10">
        <v>39300.129999999997</v>
      </c>
      <c r="Q195" s="10">
        <v>39300.129999999997</v>
      </c>
      <c r="R195" s="10"/>
      <c r="S195" s="10"/>
      <c r="T195" s="10">
        <v>4934844</v>
      </c>
      <c r="U195" s="10" t="s">
        <v>213</v>
      </c>
      <c r="V195" t="s">
        <v>1616</v>
      </c>
    </row>
    <row r="196" spans="1:22">
      <c r="A196" s="10" t="s">
        <v>131</v>
      </c>
      <c r="B196" s="10" t="s">
        <v>233</v>
      </c>
      <c r="C196" s="10" t="s">
        <v>1568</v>
      </c>
      <c r="D196" s="10"/>
      <c r="E196" s="10">
        <v>0</v>
      </c>
      <c r="F196" s="10" t="s">
        <v>1522</v>
      </c>
      <c r="G196" s="10" t="s">
        <v>1588</v>
      </c>
      <c r="H196" s="11">
        <v>45169</v>
      </c>
      <c r="I196" s="10" t="s">
        <v>131</v>
      </c>
      <c r="J196">
        <v>998631</v>
      </c>
      <c r="K196" s="10" t="s">
        <v>234</v>
      </c>
      <c r="L196" s="10">
        <v>1</v>
      </c>
      <c r="M196" s="10">
        <v>18</v>
      </c>
      <c r="N196" s="10">
        <v>1567975.9500000018</v>
      </c>
      <c r="O196" s="10">
        <v>0</v>
      </c>
      <c r="P196" s="10">
        <v>141117.84</v>
      </c>
      <c r="Q196" s="10">
        <v>141117.84</v>
      </c>
      <c r="R196" s="10"/>
      <c r="S196" s="10"/>
      <c r="T196" s="10">
        <v>15266752</v>
      </c>
      <c r="U196" s="10" t="s">
        <v>213</v>
      </c>
      <c r="V196" t="s">
        <v>1616</v>
      </c>
    </row>
    <row r="197" spans="1:22">
      <c r="A197" s="10" t="s">
        <v>209</v>
      </c>
      <c r="B197" s="10" t="s">
        <v>233</v>
      </c>
      <c r="C197" s="10" t="s">
        <v>1568</v>
      </c>
      <c r="D197" s="10"/>
      <c r="E197" s="10">
        <v>0</v>
      </c>
      <c r="F197" s="10" t="s">
        <v>1522</v>
      </c>
      <c r="G197" s="10" t="s">
        <v>1589</v>
      </c>
      <c r="H197" s="11">
        <v>45169</v>
      </c>
      <c r="I197" s="10" t="s">
        <v>209</v>
      </c>
      <c r="J197">
        <v>998631</v>
      </c>
      <c r="K197" s="10" t="s">
        <v>234</v>
      </c>
      <c r="L197" s="10">
        <v>1</v>
      </c>
      <c r="M197" s="10">
        <v>18</v>
      </c>
      <c r="N197" s="10">
        <v>284429.44999999995</v>
      </c>
      <c r="O197" s="10">
        <v>0</v>
      </c>
      <c r="P197" s="10">
        <v>25598.65</v>
      </c>
      <c r="Q197" s="10">
        <v>25598.65</v>
      </c>
      <c r="R197" s="10"/>
      <c r="S197" s="10"/>
      <c r="T197" s="10">
        <v>3668939</v>
      </c>
      <c r="U197" s="10" t="s">
        <v>213</v>
      </c>
      <c r="V197" t="s">
        <v>1616</v>
      </c>
    </row>
    <row r="198" spans="1:22">
      <c r="A198" s="10" t="s">
        <v>196</v>
      </c>
      <c r="B198" s="10" t="s">
        <v>233</v>
      </c>
      <c r="C198" s="10" t="s">
        <v>1568</v>
      </c>
      <c r="D198" s="10"/>
      <c r="E198" s="10">
        <v>0</v>
      </c>
      <c r="F198" s="10" t="s">
        <v>1522</v>
      </c>
      <c r="G198" s="10" t="s">
        <v>1590</v>
      </c>
      <c r="H198" s="11">
        <v>45169</v>
      </c>
      <c r="I198" s="10" t="s">
        <v>196</v>
      </c>
      <c r="J198">
        <v>998631</v>
      </c>
      <c r="K198" s="10" t="s">
        <v>234</v>
      </c>
      <c r="L198" s="10">
        <v>1</v>
      </c>
      <c r="M198" s="10">
        <v>18</v>
      </c>
      <c r="N198" s="10">
        <v>461451.0400000001</v>
      </c>
      <c r="O198" s="10">
        <v>0</v>
      </c>
      <c r="P198" s="10">
        <v>41530.589999999997</v>
      </c>
      <c r="Q198" s="10">
        <v>41530.589999999997</v>
      </c>
      <c r="R198" s="10"/>
      <c r="S198" s="10"/>
      <c r="T198" s="10">
        <v>5076792</v>
      </c>
      <c r="U198" s="10" t="s">
        <v>213</v>
      </c>
      <c r="V198" t="s">
        <v>1616</v>
      </c>
    </row>
    <row r="199" spans="1:22">
      <c r="A199" s="10" t="s">
        <v>246</v>
      </c>
      <c r="B199" s="10" t="s">
        <v>233</v>
      </c>
      <c r="C199" s="10" t="s">
        <v>1568</v>
      </c>
      <c r="D199" s="10"/>
      <c r="E199" s="10">
        <v>0</v>
      </c>
      <c r="F199" s="10" t="s">
        <v>1522</v>
      </c>
      <c r="G199" s="10" t="s">
        <v>1591</v>
      </c>
      <c r="H199" s="11">
        <v>45169</v>
      </c>
      <c r="I199" s="10" t="s">
        <v>246</v>
      </c>
      <c r="J199">
        <v>998631</v>
      </c>
      <c r="K199" s="10" t="s">
        <v>234</v>
      </c>
      <c r="L199" s="10">
        <v>1</v>
      </c>
      <c r="M199" s="10">
        <v>18</v>
      </c>
      <c r="N199" s="10">
        <v>705323.81999999983</v>
      </c>
      <c r="O199" s="10">
        <v>0</v>
      </c>
      <c r="P199" s="10">
        <v>63479.14</v>
      </c>
      <c r="Q199" s="10">
        <v>63479.14</v>
      </c>
      <c r="R199" s="10"/>
      <c r="S199" s="10"/>
      <c r="T199" s="10">
        <v>7524648</v>
      </c>
      <c r="U199" s="10" t="s">
        <v>213</v>
      </c>
      <c r="V199" t="s">
        <v>1616</v>
      </c>
    </row>
    <row r="200" spans="1:22">
      <c r="A200" s="10" t="s">
        <v>271</v>
      </c>
      <c r="B200" s="10" t="s">
        <v>233</v>
      </c>
      <c r="C200" s="10" t="s">
        <v>1568</v>
      </c>
      <c r="D200" s="10"/>
      <c r="E200" s="10">
        <v>0</v>
      </c>
      <c r="F200" s="10" t="s">
        <v>1522</v>
      </c>
      <c r="G200" s="10" t="s">
        <v>1592</v>
      </c>
      <c r="H200" s="11">
        <v>45169</v>
      </c>
      <c r="I200" s="10" t="s">
        <v>194</v>
      </c>
      <c r="J200">
        <v>998631</v>
      </c>
      <c r="K200" s="10" t="s">
        <v>234</v>
      </c>
      <c r="L200" s="10">
        <v>1</v>
      </c>
      <c r="M200" s="10">
        <v>18</v>
      </c>
      <c r="N200" s="10">
        <v>206269.9800000001</v>
      </c>
      <c r="O200" s="10">
        <v>0</v>
      </c>
      <c r="P200" s="10">
        <v>18564.3</v>
      </c>
      <c r="Q200" s="10">
        <v>18564.3</v>
      </c>
      <c r="R200" s="10"/>
      <c r="S200" s="10"/>
      <c r="T200" s="10">
        <v>1806956</v>
      </c>
      <c r="U200" s="10" t="s">
        <v>213</v>
      </c>
      <c r="V200" t="s">
        <v>1616</v>
      </c>
    </row>
    <row r="201" spans="1:22">
      <c r="A201" s="10" t="s">
        <v>273</v>
      </c>
      <c r="B201" s="10" t="s">
        <v>233</v>
      </c>
      <c r="C201" s="10" t="s">
        <v>1568</v>
      </c>
      <c r="D201" s="10"/>
      <c r="E201" s="10">
        <v>0</v>
      </c>
      <c r="F201" s="10" t="s">
        <v>1522</v>
      </c>
      <c r="G201" s="10" t="s">
        <v>1593</v>
      </c>
      <c r="H201" s="11">
        <v>45169</v>
      </c>
      <c r="I201" s="10" t="s">
        <v>273</v>
      </c>
      <c r="J201">
        <v>998631</v>
      </c>
      <c r="K201" s="10" t="s">
        <v>234</v>
      </c>
      <c r="L201" s="10">
        <v>1</v>
      </c>
      <c r="M201" s="10">
        <v>18</v>
      </c>
      <c r="N201" s="10">
        <v>300144.49000000005</v>
      </c>
      <c r="O201" s="10">
        <v>0</v>
      </c>
      <c r="P201" s="10">
        <v>27013</v>
      </c>
      <c r="Q201" s="10">
        <v>27013</v>
      </c>
      <c r="R201" s="10"/>
      <c r="S201" s="10"/>
      <c r="T201" s="10">
        <v>3035375</v>
      </c>
      <c r="U201" s="10" t="s">
        <v>213</v>
      </c>
      <c r="V201" t="s">
        <v>1616</v>
      </c>
    </row>
    <row r="202" spans="1:22">
      <c r="A202" s="10" t="s">
        <v>245</v>
      </c>
      <c r="B202" s="10" t="s">
        <v>233</v>
      </c>
      <c r="C202" s="10" t="s">
        <v>1568</v>
      </c>
      <c r="D202" s="10"/>
      <c r="E202" s="10">
        <v>0</v>
      </c>
      <c r="F202" s="10" t="s">
        <v>1522</v>
      </c>
      <c r="G202" s="10" t="s">
        <v>1594</v>
      </c>
      <c r="H202" s="11">
        <v>45169</v>
      </c>
      <c r="I202" s="10" t="s">
        <v>69</v>
      </c>
      <c r="J202">
        <v>998631</v>
      </c>
      <c r="K202" s="10" t="s">
        <v>234</v>
      </c>
      <c r="L202" s="10">
        <v>1</v>
      </c>
      <c r="M202" s="10">
        <v>18</v>
      </c>
      <c r="N202" s="10">
        <v>984143.39999999944</v>
      </c>
      <c r="O202" s="10">
        <v>0</v>
      </c>
      <c r="P202" s="10">
        <v>88572.91</v>
      </c>
      <c r="Q202" s="10">
        <v>88572.91</v>
      </c>
      <c r="R202" s="10"/>
      <c r="S202" s="10"/>
      <c r="T202" s="10">
        <v>9184551</v>
      </c>
      <c r="U202" s="10" t="s">
        <v>213</v>
      </c>
      <c r="V202" t="s">
        <v>1616</v>
      </c>
    </row>
    <row r="203" spans="1:22">
      <c r="A203" s="10" t="s">
        <v>276</v>
      </c>
      <c r="B203" s="10" t="s">
        <v>233</v>
      </c>
      <c r="C203" s="10" t="s">
        <v>1568</v>
      </c>
      <c r="D203" s="10"/>
      <c r="E203" s="10">
        <v>0</v>
      </c>
      <c r="F203" s="10" t="s">
        <v>1522</v>
      </c>
      <c r="G203" s="10" t="s">
        <v>1595</v>
      </c>
      <c r="H203" s="11">
        <v>45169</v>
      </c>
      <c r="I203" s="10" t="s">
        <v>193</v>
      </c>
      <c r="J203">
        <v>998631</v>
      </c>
      <c r="K203" s="10" t="s">
        <v>234</v>
      </c>
      <c r="L203" s="10">
        <v>1</v>
      </c>
      <c r="M203" s="10">
        <v>18</v>
      </c>
      <c r="N203" s="10">
        <v>88075.339999999982</v>
      </c>
      <c r="O203" s="10">
        <v>0</v>
      </c>
      <c r="P203" s="10">
        <v>7926.78</v>
      </c>
      <c r="Q203" s="10">
        <v>7926.78</v>
      </c>
      <c r="R203" s="10"/>
      <c r="S203" s="10"/>
      <c r="T203" s="10">
        <v>875422</v>
      </c>
      <c r="U203" s="10" t="s">
        <v>213</v>
      </c>
      <c r="V203" t="s">
        <v>1616</v>
      </c>
    </row>
    <row r="204" spans="1:22">
      <c r="A204" s="10" t="s">
        <v>278</v>
      </c>
      <c r="B204" s="10" t="s">
        <v>233</v>
      </c>
      <c r="C204" s="10" t="s">
        <v>1568</v>
      </c>
      <c r="D204" s="10"/>
      <c r="E204" s="10">
        <v>0</v>
      </c>
      <c r="F204" s="10" t="s">
        <v>1522</v>
      </c>
      <c r="G204" s="10" t="s">
        <v>1596</v>
      </c>
      <c r="H204" s="11">
        <v>45169</v>
      </c>
      <c r="I204" s="10" t="s">
        <v>32</v>
      </c>
      <c r="J204">
        <v>998631</v>
      </c>
      <c r="K204" s="10" t="s">
        <v>234</v>
      </c>
      <c r="L204" s="10">
        <v>1</v>
      </c>
      <c r="M204" s="10">
        <v>18</v>
      </c>
      <c r="N204" s="10">
        <v>1568942.49</v>
      </c>
      <c r="O204" s="10">
        <v>0</v>
      </c>
      <c r="P204" s="10">
        <v>141204.82</v>
      </c>
      <c r="Q204" s="10">
        <v>141204.82</v>
      </c>
      <c r="R204" s="10"/>
      <c r="S204" s="10"/>
      <c r="T204" s="10">
        <v>20877209</v>
      </c>
      <c r="U204" s="10" t="s">
        <v>213</v>
      </c>
      <c r="V204" t="s">
        <v>1616</v>
      </c>
    </row>
    <row r="205" spans="1:22">
      <c r="A205" s="10" t="s">
        <v>201</v>
      </c>
      <c r="B205" s="10" t="s">
        <v>233</v>
      </c>
      <c r="C205" s="10" t="s">
        <v>1568</v>
      </c>
      <c r="D205" s="10"/>
      <c r="E205" s="10">
        <v>0</v>
      </c>
      <c r="F205" s="10" t="s">
        <v>1522</v>
      </c>
      <c r="G205" s="10" t="s">
        <v>1597</v>
      </c>
      <c r="H205" s="11">
        <v>45169</v>
      </c>
      <c r="I205" s="10" t="s">
        <v>201</v>
      </c>
      <c r="J205">
        <v>998631</v>
      </c>
      <c r="K205" s="10" t="s">
        <v>234</v>
      </c>
      <c r="L205" s="10">
        <v>1</v>
      </c>
      <c r="M205" s="10">
        <v>18</v>
      </c>
      <c r="N205" s="10">
        <v>227521.06000000003</v>
      </c>
      <c r="O205" s="10">
        <v>0</v>
      </c>
      <c r="P205" s="10">
        <v>20476.900000000001</v>
      </c>
      <c r="Q205" s="10">
        <v>20476.900000000001</v>
      </c>
      <c r="R205" s="10"/>
      <c r="S205" s="10"/>
      <c r="T205" s="10">
        <v>2467655</v>
      </c>
      <c r="U205" s="10" t="s">
        <v>213</v>
      </c>
      <c r="V205" t="s">
        <v>1616</v>
      </c>
    </row>
    <row r="206" spans="1:22">
      <c r="A206" s="10" t="s">
        <v>281</v>
      </c>
      <c r="B206" s="10" t="s">
        <v>233</v>
      </c>
      <c r="C206" s="10" t="s">
        <v>1568</v>
      </c>
      <c r="D206" s="10"/>
      <c r="E206" s="10">
        <v>0</v>
      </c>
      <c r="F206" s="10" t="s">
        <v>1522</v>
      </c>
      <c r="G206" s="10" t="s">
        <v>1598</v>
      </c>
      <c r="H206" s="11">
        <v>45169</v>
      </c>
      <c r="I206" s="10" t="s">
        <v>281</v>
      </c>
      <c r="J206">
        <v>998631</v>
      </c>
      <c r="K206" s="10" t="s">
        <v>234</v>
      </c>
      <c r="L206" s="10">
        <v>1</v>
      </c>
      <c r="M206" s="10">
        <v>18</v>
      </c>
      <c r="N206" s="10">
        <v>217141.42000000004</v>
      </c>
      <c r="O206" s="10">
        <v>0</v>
      </c>
      <c r="P206" s="10">
        <v>19542.73</v>
      </c>
      <c r="Q206" s="10">
        <v>19542.73</v>
      </c>
      <c r="R206" s="10"/>
      <c r="S206" s="10"/>
      <c r="T206" s="10">
        <v>1825977</v>
      </c>
      <c r="U206" s="10" t="s">
        <v>213</v>
      </c>
      <c r="V206" t="s">
        <v>1616</v>
      </c>
    </row>
    <row r="207" spans="1:22">
      <c r="A207" s="10" t="s">
        <v>198</v>
      </c>
      <c r="B207" s="10" t="s">
        <v>233</v>
      </c>
      <c r="C207" s="10" t="s">
        <v>1568</v>
      </c>
      <c r="D207" s="10"/>
      <c r="E207" s="10">
        <v>0</v>
      </c>
      <c r="F207" s="10" t="s">
        <v>1522</v>
      </c>
      <c r="G207" s="10" t="s">
        <v>1599</v>
      </c>
      <c r="H207" s="11">
        <v>45169</v>
      </c>
      <c r="I207" s="10" t="s">
        <v>198</v>
      </c>
      <c r="J207">
        <v>998631</v>
      </c>
      <c r="K207" s="10" t="s">
        <v>234</v>
      </c>
      <c r="L207" s="10">
        <v>1</v>
      </c>
      <c r="M207" s="10">
        <v>18</v>
      </c>
      <c r="N207" s="10">
        <v>174346.03</v>
      </c>
      <c r="O207" s="10">
        <v>0</v>
      </c>
      <c r="P207" s="10">
        <v>15691.14</v>
      </c>
      <c r="Q207" s="10">
        <v>15691.14</v>
      </c>
      <c r="R207" s="10"/>
      <c r="S207" s="10"/>
      <c r="T207" s="10">
        <v>2121840</v>
      </c>
      <c r="U207" s="10" t="s">
        <v>213</v>
      </c>
      <c r="V207" t="s">
        <v>1616</v>
      </c>
    </row>
    <row r="208" spans="1:22">
      <c r="A208" s="10" t="s">
        <v>244</v>
      </c>
      <c r="B208" s="10" t="s">
        <v>233</v>
      </c>
      <c r="C208" s="10" t="s">
        <v>1568</v>
      </c>
      <c r="D208" s="10"/>
      <c r="E208" s="10">
        <v>0</v>
      </c>
      <c r="F208" s="10" t="s">
        <v>1522</v>
      </c>
      <c r="G208" s="10" t="s">
        <v>1600</v>
      </c>
      <c r="H208" s="11">
        <v>45169</v>
      </c>
      <c r="I208" s="10" t="s">
        <v>45</v>
      </c>
      <c r="J208">
        <v>998631</v>
      </c>
      <c r="K208" s="10" t="s">
        <v>234</v>
      </c>
      <c r="L208" s="10">
        <v>1</v>
      </c>
      <c r="M208" s="10">
        <v>18</v>
      </c>
      <c r="N208" s="10">
        <v>1095807.3700000001</v>
      </c>
      <c r="O208" s="10">
        <v>0</v>
      </c>
      <c r="P208" s="10">
        <v>98622.66</v>
      </c>
      <c r="Q208" s="10">
        <v>98622.66</v>
      </c>
      <c r="R208" s="10"/>
      <c r="S208" s="10"/>
      <c r="T208" s="10">
        <v>13482645</v>
      </c>
      <c r="U208" s="10" t="s">
        <v>213</v>
      </c>
      <c r="V208" t="s">
        <v>1616</v>
      </c>
    </row>
    <row r="209" spans="1:22">
      <c r="A209" s="10" t="s">
        <v>197</v>
      </c>
      <c r="B209" s="10" t="s">
        <v>233</v>
      </c>
      <c r="C209" s="10" t="s">
        <v>1568</v>
      </c>
      <c r="D209" s="10"/>
      <c r="E209" s="10">
        <v>0</v>
      </c>
      <c r="F209" s="10" t="s">
        <v>1522</v>
      </c>
      <c r="G209" s="10" t="s">
        <v>1601</v>
      </c>
      <c r="H209" s="11">
        <v>45169</v>
      </c>
      <c r="I209" s="10" t="s">
        <v>197</v>
      </c>
      <c r="J209">
        <v>998631</v>
      </c>
      <c r="K209" s="10" t="s">
        <v>234</v>
      </c>
      <c r="L209" s="10">
        <v>1</v>
      </c>
      <c r="M209" s="10">
        <v>18</v>
      </c>
      <c r="N209" s="10">
        <v>167966.28000000006</v>
      </c>
      <c r="O209" s="10">
        <v>0</v>
      </c>
      <c r="P209" s="10">
        <v>15116.97</v>
      </c>
      <c r="Q209" s="10">
        <v>15116.97</v>
      </c>
      <c r="R209" s="10"/>
      <c r="S209" s="10"/>
      <c r="T209" s="10">
        <v>1906377</v>
      </c>
      <c r="U209" s="10" t="s">
        <v>213</v>
      </c>
      <c r="V209" t="s">
        <v>1616</v>
      </c>
    </row>
    <row r="210" spans="1:22">
      <c r="A210" s="10" t="s">
        <v>202</v>
      </c>
      <c r="B210" s="10" t="s">
        <v>233</v>
      </c>
      <c r="C210" s="10" t="s">
        <v>1568</v>
      </c>
      <c r="D210" s="10"/>
      <c r="E210" s="10">
        <v>0</v>
      </c>
      <c r="F210" s="10" t="s">
        <v>1522</v>
      </c>
      <c r="G210" s="10" t="s">
        <v>1602</v>
      </c>
      <c r="H210" s="11">
        <v>45169</v>
      </c>
      <c r="I210" s="10" t="s">
        <v>202</v>
      </c>
      <c r="J210">
        <v>998631</v>
      </c>
      <c r="K210" s="10" t="s">
        <v>234</v>
      </c>
      <c r="L210" s="10">
        <v>1</v>
      </c>
      <c r="M210" s="10">
        <v>18</v>
      </c>
      <c r="N210" s="10">
        <v>490118.91999999969</v>
      </c>
      <c r="O210" s="10">
        <v>0</v>
      </c>
      <c r="P210" s="10">
        <v>44110.7</v>
      </c>
      <c r="Q210" s="10">
        <v>44110.7</v>
      </c>
      <c r="R210" s="10"/>
      <c r="S210" s="10"/>
      <c r="T210" s="10">
        <v>5517572</v>
      </c>
      <c r="U210" s="10" t="s">
        <v>213</v>
      </c>
      <c r="V210" t="s">
        <v>1616</v>
      </c>
    </row>
    <row r="211" spans="1:22">
      <c r="A211" s="10" t="s">
        <v>115</v>
      </c>
      <c r="B211" s="10" t="s">
        <v>233</v>
      </c>
      <c r="C211" s="10" t="s">
        <v>1568</v>
      </c>
      <c r="D211" s="10"/>
      <c r="E211" s="10">
        <v>0</v>
      </c>
      <c r="F211" s="10" t="s">
        <v>1522</v>
      </c>
      <c r="G211" s="10" t="s">
        <v>1603</v>
      </c>
      <c r="H211" s="11">
        <v>45169</v>
      </c>
      <c r="I211" s="10" t="s">
        <v>115</v>
      </c>
      <c r="J211">
        <v>998631</v>
      </c>
      <c r="K211" s="10" t="s">
        <v>234</v>
      </c>
      <c r="L211" s="10">
        <v>1</v>
      </c>
      <c r="M211" s="10">
        <v>18</v>
      </c>
      <c r="N211" s="10">
        <v>289320.89</v>
      </c>
      <c r="O211" s="10">
        <v>0</v>
      </c>
      <c r="P211" s="10">
        <v>26038.880000000001</v>
      </c>
      <c r="Q211" s="10">
        <v>26038.880000000001</v>
      </c>
      <c r="R211" s="10"/>
      <c r="S211" s="10"/>
      <c r="T211" s="10">
        <v>3624845</v>
      </c>
      <c r="U211" s="10" t="s">
        <v>213</v>
      </c>
      <c r="V211" t="s">
        <v>1616</v>
      </c>
    </row>
    <row r="212" spans="1:22">
      <c r="A212" s="10" t="s">
        <v>156</v>
      </c>
      <c r="B212" s="10" t="s">
        <v>233</v>
      </c>
      <c r="C212" s="10" t="s">
        <v>1568</v>
      </c>
      <c r="D212" s="10"/>
      <c r="E212" s="10">
        <v>0</v>
      </c>
      <c r="F212" s="10" t="s">
        <v>1522</v>
      </c>
      <c r="G212" s="10" t="s">
        <v>1604</v>
      </c>
      <c r="H212" s="11">
        <v>45169</v>
      </c>
      <c r="I212" s="10" t="s">
        <v>156</v>
      </c>
      <c r="J212">
        <v>998631</v>
      </c>
      <c r="K212" s="10" t="s">
        <v>234</v>
      </c>
      <c r="L212" s="10">
        <v>1</v>
      </c>
      <c r="M212" s="10">
        <v>18</v>
      </c>
      <c r="N212" s="10">
        <v>109588.71999999999</v>
      </c>
      <c r="O212" s="10">
        <v>0</v>
      </c>
      <c r="P212" s="10">
        <v>9862.98</v>
      </c>
      <c r="Q212" s="10">
        <v>9862.98</v>
      </c>
      <c r="R212" s="10"/>
      <c r="S212" s="10"/>
      <c r="T212" s="10">
        <v>1351237</v>
      </c>
      <c r="U212" s="10" t="s">
        <v>213</v>
      </c>
      <c r="V212" t="s">
        <v>1616</v>
      </c>
    </row>
    <row r="213" spans="1:22">
      <c r="A213" s="10" t="s">
        <v>119</v>
      </c>
      <c r="B213" s="10" t="s">
        <v>233</v>
      </c>
      <c r="C213" s="10" t="s">
        <v>1568</v>
      </c>
      <c r="D213" s="10"/>
      <c r="E213" s="10">
        <v>0</v>
      </c>
      <c r="F213" s="10" t="s">
        <v>1522</v>
      </c>
      <c r="G213" s="10" t="s">
        <v>1605</v>
      </c>
      <c r="H213" s="11">
        <v>45169</v>
      </c>
      <c r="I213" s="10" t="s">
        <v>119</v>
      </c>
      <c r="J213">
        <v>998631</v>
      </c>
      <c r="K213" s="10" t="s">
        <v>234</v>
      </c>
      <c r="L213" s="10">
        <v>1</v>
      </c>
      <c r="M213" s="10">
        <v>18</v>
      </c>
      <c r="N213" s="10">
        <v>613472.59999999951</v>
      </c>
      <c r="O213" s="10">
        <v>0</v>
      </c>
      <c r="P213" s="10">
        <v>55212.53</v>
      </c>
      <c r="Q213" s="10">
        <v>55212.53</v>
      </c>
      <c r="R213" s="10"/>
      <c r="S213" s="10"/>
      <c r="T213" s="10">
        <v>7146718</v>
      </c>
      <c r="U213" s="10" t="s">
        <v>213</v>
      </c>
      <c r="V213" t="s">
        <v>1616</v>
      </c>
    </row>
    <row r="214" spans="1:22">
      <c r="A214" s="10" t="s">
        <v>207</v>
      </c>
      <c r="B214" s="10" t="s">
        <v>233</v>
      </c>
      <c r="C214" s="10" t="s">
        <v>1568</v>
      </c>
      <c r="D214" s="10"/>
      <c r="E214" s="10">
        <v>0</v>
      </c>
      <c r="F214" s="10" t="s">
        <v>1522</v>
      </c>
      <c r="G214" s="10" t="s">
        <v>1606</v>
      </c>
      <c r="H214" s="11">
        <v>45169</v>
      </c>
      <c r="I214" s="10" t="s">
        <v>207</v>
      </c>
      <c r="J214">
        <v>998631</v>
      </c>
      <c r="K214" s="10" t="s">
        <v>234</v>
      </c>
      <c r="L214" s="10">
        <v>1</v>
      </c>
      <c r="M214" s="10">
        <v>18</v>
      </c>
      <c r="N214" s="10">
        <v>185701.36999999997</v>
      </c>
      <c r="O214" s="10">
        <v>0</v>
      </c>
      <c r="P214" s="10">
        <v>16713.12</v>
      </c>
      <c r="Q214" s="10">
        <v>16713.12</v>
      </c>
      <c r="R214" s="10"/>
      <c r="S214" s="10"/>
      <c r="T214" s="10">
        <v>2823204</v>
      </c>
      <c r="U214" s="10" t="s">
        <v>213</v>
      </c>
      <c r="V214" t="s">
        <v>1616</v>
      </c>
    </row>
    <row r="215" spans="1:22">
      <c r="A215" s="10" t="s">
        <v>243</v>
      </c>
      <c r="B215" s="10" t="s">
        <v>233</v>
      </c>
      <c r="C215" s="10" t="s">
        <v>1568</v>
      </c>
      <c r="D215" s="10"/>
      <c r="E215" s="10">
        <v>0</v>
      </c>
      <c r="F215" s="10" t="s">
        <v>1522</v>
      </c>
      <c r="G215" s="10" t="s">
        <v>1607</v>
      </c>
      <c r="H215" s="11">
        <v>45169</v>
      </c>
      <c r="I215" s="10" t="s">
        <v>25</v>
      </c>
      <c r="J215">
        <v>998631</v>
      </c>
      <c r="K215" s="10" t="s">
        <v>234</v>
      </c>
      <c r="L215" s="10">
        <v>1</v>
      </c>
      <c r="M215" s="10">
        <v>18</v>
      </c>
      <c r="N215" s="10">
        <v>3516209.7100000023</v>
      </c>
      <c r="O215" s="10">
        <v>0</v>
      </c>
      <c r="P215" s="10">
        <v>316458.87</v>
      </c>
      <c r="Q215" s="10">
        <v>316458.87</v>
      </c>
      <c r="R215" s="10"/>
      <c r="S215" s="10"/>
      <c r="T215" s="10">
        <v>31706289</v>
      </c>
      <c r="U215" s="10" t="s">
        <v>213</v>
      </c>
      <c r="V215" t="s">
        <v>1616</v>
      </c>
    </row>
    <row r="216" spans="1:22">
      <c r="A216" s="10" t="s">
        <v>247</v>
      </c>
      <c r="B216" s="10" t="s">
        <v>233</v>
      </c>
      <c r="C216" s="10" t="s">
        <v>1568</v>
      </c>
      <c r="D216" s="10"/>
      <c r="E216" s="10">
        <v>0</v>
      </c>
      <c r="F216" s="10" t="s">
        <v>1522</v>
      </c>
      <c r="G216" s="10" t="s">
        <v>1608</v>
      </c>
      <c r="H216" s="11">
        <v>45169</v>
      </c>
      <c r="I216" s="10" t="s">
        <v>1513</v>
      </c>
      <c r="J216">
        <v>998631</v>
      </c>
      <c r="K216" s="10" t="s">
        <v>234</v>
      </c>
      <c r="L216" s="10">
        <v>1</v>
      </c>
      <c r="M216" s="10">
        <v>18</v>
      </c>
      <c r="N216" s="10">
        <v>213160.83</v>
      </c>
      <c r="O216" s="10">
        <v>0</v>
      </c>
      <c r="P216" s="10">
        <v>19184.47</v>
      </c>
      <c r="Q216" s="10">
        <v>19184.47</v>
      </c>
      <c r="R216" s="10"/>
      <c r="S216" s="10"/>
      <c r="T216" s="10">
        <v>2664073</v>
      </c>
      <c r="U216" s="10" t="s">
        <v>213</v>
      </c>
      <c r="V216" t="s">
        <v>1616</v>
      </c>
    </row>
    <row r="217" spans="1:22">
      <c r="A217" s="10" t="s">
        <v>293</v>
      </c>
      <c r="B217" s="10" t="s">
        <v>233</v>
      </c>
      <c r="C217" s="10" t="s">
        <v>1568</v>
      </c>
      <c r="D217" s="10"/>
      <c r="E217" s="10">
        <v>0</v>
      </c>
      <c r="F217" s="10" t="s">
        <v>1522</v>
      </c>
      <c r="G217" s="10" t="s">
        <v>1609</v>
      </c>
      <c r="H217" s="11">
        <v>45169</v>
      </c>
      <c r="I217" s="10" t="s">
        <v>293</v>
      </c>
      <c r="J217">
        <v>998631</v>
      </c>
      <c r="K217" s="10" t="s">
        <v>234</v>
      </c>
      <c r="L217" s="10">
        <v>1</v>
      </c>
      <c r="M217" s="10">
        <v>18</v>
      </c>
      <c r="N217" s="10">
        <v>1292590.49</v>
      </c>
      <c r="O217" s="10">
        <v>0</v>
      </c>
      <c r="P217" s="10">
        <v>116333.14</v>
      </c>
      <c r="Q217" s="10">
        <v>116333.14</v>
      </c>
      <c r="R217" s="10"/>
      <c r="S217" s="10"/>
      <c r="T217" s="10">
        <v>13441086</v>
      </c>
      <c r="U217" s="10" t="s">
        <v>213</v>
      </c>
      <c r="V217" t="s">
        <v>1616</v>
      </c>
    </row>
    <row r="218" spans="1:22">
      <c r="A218" s="10" t="s">
        <v>200</v>
      </c>
      <c r="B218" s="10" t="s">
        <v>233</v>
      </c>
      <c r="C218" s="10" t="s">
        <v>1568</v>
      </c>
      <c r="D218" s="10"/>
      <c r="E218" s="10">
        <v>0</v>
      </c>
      <c r="F218" s="10" t="s">
        <v>1522</v>
      </c>
      <c r="G218" s="10" t="s">
        <v>1610</v>
      </c>
      <c r="H218" s="11">
        <v>45169</v>
      </c>
      <c r="I218" s="10" t="s">
        <v>200</v>
      </c>
      <c r="J218">
        <v>998631</v>
      </c>
      <c r="K218" s="10" t="s">
        <v>234</v>
      </c>
      <c r="L218" s="10">
        <v>1</v>
      </c>
      <c r="M218" s="10">
        <v>18</v>
      </c>
      <c r="N218" s="10">
        <v>688862.65999999933</v>
      </c>
      <c r="O218" s="10">
        <v>0</v>
      </c>
      <c r="P218" s="10">
        <v>61997.64</v>
      </c>
      <c r="Q218" s="10">
        <v>61997.64</v>
      </c>
      <c r="R218" s="10"/>
      <c r="S218" s="10"/>
      <c r="T218" s="10">
        <v>6421398</v>
      </c>
      <c r="U218" s="10" t="s">
        <v>213</v>
      </c>
      <c r="V218" t="s">
        <v>1616</v>
      </c>
    </row>
    <row r="219" spans="1:22">
      <c r="A219" s="10" t="s">
        <v>296</v>
      </c>
      <c r="B219" s="10" t="s">
        <v>233</v>
      </c>
      <c r="C219" s="10" t="s">
        <v>1568</v>
      </c>
      <c r="D219" s="10"/>
      <c r="E219" s="10">
        <v>0</v>
      </c>
      <c r="F219" s="10" t="s">
        <v>1522</v>
      </c>
      <c r="G219" s="10" t="s">
        <v>1611</v>
      </c>
      <c r="H219" s="11">
        <v>45169</v>
      </c>
      <c r="I219" s="10" t="s">
        <v>9</v>
      </c>
      <c r="J219">
        <v>998631</v>
      </c>
      <c r="K219" s="10" t="s">
        <v>234</v>
      </c>
      <c r="L219" s="10">
        <v>1</v>
      </c>
      <c r="M219" s="10">
        <v>18</v>
      </c>
      <c r="N219" s="10">
        <v>589152.58999999973</v>
      </c>
      <c r="O219" s="10">
        <v>0</v>
      </c>
      <c r="P219" s="10">
        <v>53023.73</v>
      </c>
      <c r="Q219" s="10">
        <v>53023.73</v>
      </c>
      <c r="R219" s="10"/>
      <c r="S219" s="10"/>
      <c r="T219" s="10">
        <v>6984157</v>
      </c>
      <c r="U219" s="10" t="s">
        <v>213</v>
      </c>
      <c r="V219" t="s">
        <v>1616</v>
      </c>
    </row>
    <row r="220" spans="1:22">
      <c r="A220" s="10" t="s">
        <v>205</v>
      </c>
      <c r="B220" s="10" t="s">
        <v>233</v>
      </c>
      <c r="C220" s="10" t="s">
        <v>1568</v>
      </c>
      <c r="D220" s="10"/>
      <c r="E220" s="10">
        <v>0</v>
      </c>
      <c r="F220" s="10" t="s">
        <v>1522</v>
      </c>
      <c r="G220" s="10" t="s">
        <v>1612</v>
      </c>
      <c r="H220" s="11">
        <v>45169</v>
      </c>
      <c r="I220" s="10" t="s">
        <v>1613</v>
      </c>
      <c r="J220">
        <v>998631</v>
      </c>
      <c r="K220" s="10" t="s">
        <v>234</v>
      </c>
      <c r="L220" s="10">
        <v>1</v>
      </c>
      <c r="M220" s="10">
        <v>18</v>
      </c>
      <c r="N220" s="10">
        <v>291244.35000000009</v>
      </c>
      <c r="O220" s="10">
        <v>0</v>
      </c>
      <c r="P220" s="10">
        <v>26211.99</v>
      </c>
      <c r="Q220" s="10">
        <v>26211.99</v>
      </c>
      <c r="R220" s="10"/>
      <c r="S220" s="10"/>
      <c r="T220" s="10">
        <v>4817681</v>
      </c>
      <c r="U220" s="10" t="s">
        <v>213</v>
      </c>
      <c r="V220" t="s">
        <v>1616</v>
      </c>
    </row>
    <row r="221" spans="1:22">
      <c r="A221" s="10" t="s">
        <v>299</v>
      </c>
      <c r="B221" s="10" t="s">
        <v>233</v>
      </c>
      <c r="C221" s="10" t="s">
        <v>1568</v>
      </c>
      <c r="D221" s="10"/>
      <c r="E221" s="10">
        <v>0</v>
      </c>
      <c r="F221" s="10" t="s">
        <v>1522</v>
      </c>
      <c r="G221" s="10" t="s">
        <v>1614</v>
      </c>
      <c r="H221" s="11">
        <v>45169</v>
      </c>
      <c r="I221" s="10" t="s">
        <v>299</v>
      </c>
      <c r="J221">
        <v>998631</v>
      </c>
      <c r="K221" s="10" t="s">
        <v>234</v>
      </c>
      <c r="L221" s="10">
        <v>1</v>
      </c>
      <c r="M221" s="10">
        <v>18</v>
      </c>
      <c r="N221" s="10">
        <v>296594.76</v>
      </c>
      <c r="O221" s="10">
        <v>0</v>
      </c>
      <c r="P221" s="10">
        <v>26693.53</v>
      </c>
      <c r="Q221" s="10">
        <v>26693.53</v>
      </c>
      <c r="R221" s="10"/>
      <c r="S221" s="10"/>
      <c r="T221" s="10">
        <v>2948166</v>
      </c>
      <c r="U221" s="10" t="s">
        <v>213</v>
      </c>
      <c r="V221" t="s">
        <v>1616</v>
      </c>
    </row>
    <row r="222" spans="1:22">
      <c r="A222" s="10" t="s">
        <v>199</v>
      </c>
      <c r="B222" s="10" t="s">
        <v>233</v>
      </c>
      <c r="C222" s="10" t="s">
        <v>1568</v>
      </c>
      <c r="D222" s="10"/>
      <c r="E222" s="10">
        <v>0</v>
      </c>
      <c r="F222" s="10" t="s">
        <v>1522</v>
      </c>
      <c r="G222" s="10" t="s">
        <v>1615</v>
      </c>
      <c r="H222" s="11">
        <v>45169</v>
      </c>
      <c r="I222" s="10" t="s">
        <v>199</v>
      </c>
      <c r="J222">
        <v>998631</v>
      </c>
      <c r="K222" s="10" t="s">
        <v>234</v>
      </c>
      <c r="L222" s="10">
        <v>1</v>
      </c>
      <c r="M222" s="10">
        <v>18</v>
      </c>
      <c r="N222" s="10">
        <v>831759.40000000014</v>
      </c>
      <c r="O222" s="10">
        <v>0</v>
      </c>
      <c r="P222" s="10">
        <v>74858.350000000006</v>
      </c>
      <c r="Q222" s="10">
        <v>74858.350000000006</v>
      </c>
      <c r="R222" s="10"/>
      <c r="S222" s="10"/>
      <c r="T222" s="10">
        <v>8172007</v>
      </c>
      <c r="U222" s="10" t="s">
        <v>213</v>
      </c>
      <c r="V222" t="s">
        <v>1616</v>
      </c>
    </row>
    <row r="223" spans="1:22" ht="42.75">
      <c r="A223" s="10" t="s">
        <v>242</v>
      </c>
      <c r="B223" s="10">
        <v>1.3</v>
      </c>
      <c r="C223" s="10" t="s">
        <v>233</v>
      </c>
      <c r="D223" s="22"/>
      <c r="E223" s="10">
        <v>0</v>
      </c>
      <c r="F223" s="10" t="s">
        <v>233</v>
      </c>
      <c r="G223" s="23" t="s">
        <v>1617</v>
      </c>
      <c r="H223" s="24">
        <v>45199</v>
      </c>
      <c r="I223" s="25" t="s">
        <v>233</v>
      </c>
      <c r="J223">
        <v>998631</v>
      </c>
      <c r="K223" s="10" t="s">
        <v>234</v>
      </c>
      <c r="L223" s="26">
        <v>1</v>
      </c>
      <c r="M223" s="21" t="s">
        <v>235</v>
      </c>
      <c r="N223" s="27">
        <v>1903229.0000000002</v>
      </c>
      <c r="O223" s="10"/>
      <c r="P223" s="28">
        <v>171290.61000000002</v>
      </c>
      <c r="Q223" s="28">
        <v>171290.61000000002</v>
      </c>
      <c r="R223" s="10"/>
      <c r="S223" s="10"/>
      <c r="T223" s="29">
        <v>342581.38000000024</v>
      </c>
      <c r="U223" s="10" t="s">
        <v>213</v>
      </c>
      <c r="V223" t="s">
        <v>1661</v>
      </c>
    </row>
    <row r="224" spans="1:22" ht="42.75">
      <c r="A224" s="10" t="s">
        <v>240</v>
      </c>
      <c r="B224" s="10">
        <v>1.3</v>
      </c>
      <c r="C224" s="10" t="s">
        <v>233</v>
      </c>
      <c r="D224" s="22"/>
      <c r="E224" s="10">
        <v>0</v>
      </c>
      <c r="F224" s="10" t="s">
        <v>233</v>
      </c>
      <c r="G224" s="23" t="s">
        <v>1618</v>
      </c>
      <c r="H224" s="24">
        <v>45199</v>
      </c>
      <c r="I224" s="25" t="s">
        <v>233</v>
      </c>
      <c r="J224">
        <v>998631</v>
      </c>
      <c r="K224" s="10" t="s">
        <v>234</v>
      </c>
      <c r="L224" s="26">
        <v>1</v>
      </c>
      <c r="M224" s="21" t="s">
        <v>235</v>
      </c>
      <c r="N224" s="27">
        <v>968276.29999999923</v>
      </c>
      <c r="O224" s="10"/>
      <c r="P224" s="28">
        <v>87144.866999999926</v>
      </c>
      <c r="Q224" s="28">
        <v>87144.866999999926</v>
      </c>
      <c r="R224" s="10"/>
      <c r="S224" s="10"/>
      <c r="T224" s="29">
        <v>174289.82000000009</v>
      </c>
      <c r="U224" s="10" t="s">
        <v>213</v>
      </c>
      <c r="V224" t="s">
        <v>1661</v>
      </c>
    </row>
    <row r="225" spans="1:22" ht="42.75">
      <c r="A225" s="21" t="s">
        <v>241</v>
      </c>
      <c r="B225" s="10">
        <v>1.3</v>
      </c>
      <c r="C225" s="10" t="s">
        <v>233</v>
      </c>
      <c r="D225" s="22"/>
      <c r="E225" s="10">
        <v>0</v>
      </c>
      <c r="F225" s="10" t="s">
        <v>233</v>
      </c>
      <c r="G225" s="23" t="s">
        <v>1619</v>
      </c>
      <c r="H225" s="24">
        <v>45199</v>
      </c>
      <c r="I225" s="25" t="s">
        <v>233</v>
      </c>
      <c r="J225">
        <v>998631</v>
      </c>
      <c r="K225" s="10" t="s">
        <v>234</v>
      </c>
      <c r="L225" s="26">
        <v>1</v>
      </c>
      <c r="M225" s="21" t="s">
        <v>235</v>
      </c>
      <c r="N225" s="27">
        <v>2032942.8000000007</v>
      </c>
      <c r="O225" s="10"/>
      <c r="P225" s="28">
        <v>182964.85200000007</v>
      </c>
      <c r="Q225" s="28">
        <v>182964.85200000007</v>
      </c>
      <c r="R225" s="10"/>
      <c r="S225" s="10"/>
      <c r="T225" s="29">
        <v>365929.78</v>
      </c>
      <c r="U225" s="10" t="s">
        <v>213</v>
      </c>
      <c r="V225" t="s">
        <v>1661</v>
      </c>
    </row>
    <row r="226" spans="1:22" ht="42.75">
      <c r="A226" s="10" t="s">
        <v>239</v>
      </c>
      <c r="B226" s="10">
        <v>1.3</v>
      </c>
      <c r="C226" s="10" t="s">
        <v>233</v>
      </c>
      <c r="D226" s="22"/>
      <c r="E226" s="10">
        <v>0</v>
      </c>
      <c r="F226" s="10" t="s">
        <v>233</v>
      </c>
      <c r="G226" s="23" t="s">
        <v>1620</v>
      </c>
      <c r="H226" s="24">
        <v>45199</v>
      </c>
      <c r="I226" s="25" t="s">
        <v>233</v>
      </c>
      <c r="J226">
        <v>998631</v>
      </c>
      <c r="K226" s="10" t="s">
        <v>234</v>
      </c>
      <c r="L226" s="26">
        <v>1</v>
      </c>
      <c r="M226" s="21" t="s">
        <v>235</v>
      </c>
      <c r="N226" s="27">
        <v>766744.90999999864</v>
      </c>
      <c r="O226" s="10"/>
      <c r="P226" s="28">
        <v>69007.04189999988</v>
      </c>
      <c r="Q226" s="28">
        <v>69007.04189999988</v>
      </c>
      <c r="R226" s="10"/>
      <c r="S226" s="10"/>
      <c r="T226" s="29">
        <v>138015.20000000004</v>
      </c>
      <c r="U226" s="10" t="s">
        <v>213</v>
      </c>
      <c r="V226" t="s">
        <v>1661</v>
      </c>
    </row>
    <row r="227" spans="1:22" ht="42.75">
      <c r="A227" s="10" t="s">
        <v>232</v>
      </c>
      <c r="B227" s="10">
        <v>1.3</v>
      </c>
      <c r="C227" s="10" t="s">
        <v>233</v>
      </c>
      <c r="D227" s="22"/>
      <c r="E227" s="10">
        <v>0</v>
      </c>
      <c r="F227" s="10" t="s">
        <v>233</v>
      </c>
      <c r="G227" s="23" t="s">
        <v>1621</v>
      </c>
      <c r="H227" s="24">
        <v>45199</v>
      </c>
      <c r="I227" s="25" t="s">
        <v>233</v>
      </c>
      <c r="J227">
        <v>998631</v>
      </c>
      <c r="K227" s="10" t="s">
        <v>234</v>
      </c>
      <c r="L227" s="26">
        <v>1</v>
      </c>
      <c r="M227" s="21" t="s">
        <v>235</v>
      </c>
      <c r="N227" s="27">
        <v>1335623.5000000007</v>
      </c>
      <c r="O227" s="10"/>
      <c r="P227" s="28">
        <v>120206.11500000006</v>
      </c>
      <c r="Q227" s="28">
        <v>120206.11500000006</v>
      </c>
      <c r="R227" s="10"/>
      <c r="S227" s="10"/>
      <c r="T227" s="29">
        <v>240412.4</v>
      </c>
      <c r="U227" s="10" t="s">
        <v>213</v>
      </c>
      <c r="V227" t="s">
        <v>1661</v>
      </c>
    </row>
    <row r="228" spans="1:22" ht="42.75">
      <c r="A228" s="10" t="s">
        <v>254</v>
      </c>
      <c r="B228" s="10">
        <v>1.3</v>
      </c>
      <c r="C228" s="10" t="s">
        <v>233</v>
      </c>
      <c r="D228" s="22"/>
      <c r="E228" s="10">
        <v>0</v>
      </c>
      <c r="F228" s="10" t="s">
        <v>233</v>
      </c>
      <c r="G228" s="23" t="s">
        <v>1622</v>
      </c>
      <c r="H228" s="24">
        <v>45199</v>
      </c>
      <c r="I228" s="25" t="s">
        <v>233</v>
      </c>
      <c r="J228">
        <v>998631</v>
      </c>
      <c r="K228" s="10" t="s">
        <v>234</v>
      </c>
      <c r="L228" s="26">
        <v>1</v>
      </c>
      <c r="M228" s="21" t="s">
        <v>235</v>
      </c>
      <c r="N228" s="27">
        <v>562453.98999999894</v>
      </c>
      <c r="O228" s="10"/>
      <c r="P228" s="28">
        <v>50620.8590999999</v>
      </c>
      <c r="Q228" s="28">
        <v>50620.8590999999</v>
      </c>
      <c r="R228" s="10"/>
      <c r="S228" s="10"/>
      <c r="T228" s="29">
        <v>101241.69999999997</v>
      </c>
      <c r="U228" s="10" t="s">
        <v>213</v>
      </c>
      <c r="V228" t="s">
        <v>1661</v>
      </c>
    </row>
    <row r="229" spans="1:22" ht="42.75">
      <c r="A229" s="10" t="s">
        <v>236</v>
      </c>
      <c r="B229" s="10">
        <v>1.3</v>
      </c>
      <c r="C229" s="10" t="s">
        <v>233</v>
      </c>
      <c r="D229" s="22"/>
      <c r="E229" s="10">
        <v>0</v>
      </c>
      <c r="F229" s="10" t="s">
        <v>233</v>
      </c>
      <c r="G229" s="23" t="s">
        <v>1623</v>
      </c>
      <c r="H229" s="24">
        <v>45199</v>
      </c>
      <c r="I229" s="25" t="s">
        <v>233</v>
      </c>
      <c r="J229">
        <v>998631</v>
      </c>
      <c r="K229" s="10" t="s">
        <v>234</v>
      </c>
      <c r="L229" s="26">
        <v>1</v>
      </c>
      <c r="M229" s="21" t="s">
        <v>235</v>
      </c>
      <c r="N229" s="27">
        <v>1090271.5199999968</v>
      </c>
      <c r="O229" s="10"/>
      <c r="P229" s="28">
        <v>98124.436799999705</v>
      </c>
      <c r="Q229" s="28">
        <v>98124.436799999705</v>
      </c>
      <c r="R229" s="10"/>
      <c r="S229" s="10"/>
      <c r="T229" s="29">
        <v>196248.31999999972</v>
      </c>
      <c r="U229" s="10" t="s">
        <v>213</v>
      </c>
      <c r="V229" t="s">
        <v>1661</v>
      </c>
    </row>
    <row r="230" spans="1:22" ht="42.75">
      <c r="A230" s="10" t="s">
        <v>237</v>
      </c>
      <c r="B230" s="10">
        <v>1.3</v>
      </c>
      <c r="C230" s="10" t="s">
        <v>233</v>
      </c>
      <c r="D230" s="22"/>
      <c r="E230" s="10">
        <v>0</v>
      </c>
      <c r="F230" s="10" t="s">
        <v>233</v>
      </c>
      <c r="G230" s="23" t="s">
        <v>1624</v>
      </c>
      <c r="H230" s="24">
        <v>45199</v>
      </c>
      <c r="I230" s="25" t="s">
        <v>233</v>
      </c>
      <c r="J230">
        <v>998631</v>
      </c>
      <c r="K230" s="10" t="s">
        <v>234</v>
      </c>
      <c r="L230" s="26">
        <v>1</v>
      </c>
      <c r="M230" s="21" t="s">
        <v>235</v>
      </c>
      <c r="N230" s="27">
        <v>1594251.1600000041</v>
      </c>
      <c r="O230" s="10"/>
      <c r="P230" s="28">
        <v>143482.60440000036</v>
      </c>
      <c r="Q230" s="28">
        <v>143482.60440000036</v>
      </c>
      <c r="R230" s="10"/>
      <c r="S230" s="10"/>
      <c r="T230" s="29">
        <v>286965.77999999915</v>
      </c>
      <c r="U230" s="10" t="s">
        <v>213</v>
      </c>
      <c r="V230" t="s">
        <v>1661</v>
      </c>
    </row>
    <row r="231" spans="1:22" ht="42.75">
      <c r="A231" s="10" t="s">
        <v>238</v>
      </c>
      <c r="B231" s="10">
        <v>1.3</v>
      </c>
      <c r="C231" s="10" t="s">
        <v>233</v>
      </c>
      <c r="D231" s="22"/>
      <c r="E231" s="10">
        <v>0</v>
      </c>
      <c r="F231" s="10" t="s">
        <v>233</v>
      </c>
      <c r="G231" s="23" t="s">
        <v>1625</v>
      </c>
      <c r="H231" s="24">
        <v>45199</v>
      </c>
      <c r="I231" s="25" t="s">
        <v>233</v>
      </c>
      <c r="J231">
        <v>998631</v>
      </c>
      <c r="K231" s="10" t="s">
        <v>234</v>
      </c>
      <c r="L231" s="26">
        <v>1</v>
      </c>
      <c r="M231" s="21" t="s">
        <v>235</v>
      </c>
      <c r="N231" s="27">
        <v>1280368.7899999993</v>
      </c>
      <c r="O231" s="10"/>
      <c r="P231" s="28">
        <v>115233.19109999994</v>
      </c>
      <c r="Q231" s="28">
        <v>115233.19109999994</v>
      </c>
      <c r="R231" s="10"/>
      <c r="S231" s="10"/>
      <c r="T231" s="29">
        <v>230466.64000000007</v>
      </c>
      <c r="U231" s="10" t="s">
        <v>213</v>
      </c>
      <c r="V231" t="s">
        <v>1661</v>
      </c>
    </row>
    <row r="232" spans="1:22" ht="42.75">
      <c r="A232" s="21" t="s">
        <v>212</v>
      </c>
      <c r="B232" s="10">
        <v>1.3</v>
      </c>
      <c r="C232" s="10" t="s">
        <v>233</v>
      </c>
      <c r="D232" s="22"/>
      <c r="E232" s="10">
        <v>0</v>
      </c>
      <c r="F232" s="10" t="s">
        <v>233</v>
      </c>
      <c r="G232" s="23" t="s">
        <v>1626</v>
      </c>
      <c r="H232" s="24">
        <v>45199</v>
      </c>
      <c r="I232" s="25" t="s">
        <v>233</v>
      </c>
      <c r="J232">
        <v>998631</v>
      </c>
      <c r="K232" s="10" t="s">
        <v>234</v>
      </c>
      <c r="L232" s="26">
        <v>1</v>
      </c>
      <c r="M232" s="21" t="s">
        <v>235</v>
      </c>
      <c r="N232" s="27">
        <v>357920.84999999986</v>
      </c>
      <c r="O232" s="10"/>
      <c r="P232" s="28">
        <v>32212.876499999988</v>
      </c>
      <c r="Q232" s="28">
        <v>32212.876499999988</v>
      </c>
      <c r="R232" s="10"/>
      <c r="S232" s="10"/>
      <c r="T232" s="29">
        <v>64425.820000000036</v>
      </c>
      <c r="U232" s="10" t="s">
        <v>213</v>
      </c>
      <c r="V232" t="s">
        <v>1661</v>
      </c>
    </row>
    <row r="233" spans="1:22" ht="42.75">
      <c r="A233" s="10" t="s">
        <v>208</v>
      </c>
      <c r="B233" s="10">
        <v>1.3</v>
      </c>
      <c r="C233" s="10" t="s">
        <v>233</v>
      </c>
      <c r="D233" s="22"/>
      <c r="E233" s="10">
        <v>0</v>
      </c>
      <c r="F233" s="10" t="s">
        <v>233</v>
      </c>
      <c r="G233" s="23" t="s">
        <v>1627</v>
      </c>
      <c r="H233" s="24">
        <v>45199</v>
      </c>
      <c r="I233" s="25" t="s">
        <v>233</v>
      </c>
      <c r="J233">
        <v>998631</v>
      </c>
      <c r="K233" s="10" t="s">
        <v>234</v>
      </c>
      <c r="L233" s="26">
        <v>1</v>
      </c>
      <c r="M233" s="21" t="s">
        <v>235</v>
      </c>
      <c r="N233" s="27">
        <v>235598.09</v>
      </c>
      <c r="O233" s="10"/>
      <c r="P233" s="28">
        <v>21203.828099999999</v>
      </c>
      <c r="Q233" s="28">
        <v>21203.828099999999</v>
      </c>
      <c r="R233" s="10"/>
      <c r="S233" s="10"/>
      <c r="T233" s="29">
        <v>42407.679999999986</v>
      </c>
      <c r="U233" s="10" t="s">
        <v>213</v>
      </c>
      <c r="V233" t="s">
        <v>1661</v>
      </c>
    </row>
    <row r="234" spans="1:22" ht="42.75">
      <c r="A234" s="10" t="s">
        <v>195</v>
      </c>
      <c r="B234" s="10">
        <v>1.3</v>
      </c>
      <c r="C234" s="10" t="s">
        <v>233</v>
      </c>
      <c r="D234" s="22"/>
      <c r="E234" s="10">
        <v>0</v>
      </c>
      <c r="F234" s="10" t="s">
        <v>233</v>
      </c>
      <c r="G234" s="23" t="s">
        <v>1628</v>
      </c>
      <c r="H234" s="24">
        <v>45199</v>
      </c>
      <c r="I234" s="25" t="s">
        <v>233</v>
      </c>
      <c r="J234">
        <v>998631</v>
      </c>
      <c r="K234" s="10" t="s">
        <v>234</v>
      </c>
      <c r="L234" s="26">
        <v>1</v>
      </c>
      <c r="M234" s="21" t="s">
        <v>235</v>
      </c>
      <c r="N234" s="27">
        <v>531860.12</v>
      </c>
      <c r="O234" s="10"/>
      <c r="P234" s="28">
        <v>47867.410799999998</v>
      </c>
      <c r="Q234" s="28">
        <v>47867.410799999998</v>
      </c>
      <c r="R234" s="10"/>
      <c r="S234" s="10"/>
      <c r="T234" s="29">
        <v>95734.979999999981</v>
      </c>
      <c r="U234" s="10" t="s">
        <v>213</v>
      </c>
      <c r="V234" t="s">
        <v>1661</v>
      </c>
    </row>
    <row r="235" spans="1:22" ht="42.75">
      <c r="A235" s="21" t="s">
        <v>55</v>
      </c>
      <c r="B235" s="10">
        <v>1.3</v>
      </c>
      <c r="C235" s="10" t="s">
        <v>233</v>
      </c>
      <c r="D235" s="22"/>
      <c r="E235" s="10">
        <v>0</v>
      </c>
      <c r="F235" s="10" t="s">
        <v>233</v>
      </c>
      <c r="G235" s="23" t="s">
        <v>1629</v>
      </c>
      <c r="H235" s="24">
        <v>45199</v>
      </c>
      <c r="I235" s="25" t="s">
        <v>233</v>
      </c>
      <c r="J235">
        <v>998631</v>
      </c>
      <c r="K235" s="10" t="s">
        <v>234</v>
      </c>
      <c r="L235" s="26">
        <v>1</v>
      </c>
      <c r="M235" s="21" t="s">
        <v>235</v>
      </c>
      <c r="N235" s="27">
        <v>1464957.7799999993</v>
      </c>
      <c r="O235" s="10"/>
      <c r="P235" s="28">
        <v>131846.20019999993</v>
      </c>
      <c r="Q235" s="28">
        <v>131846.20019999993</v>
      </c>
      <c r="R235" s="10"/>
      <c r="S235" s="10"/>
      <c r="T235" s="29">
        <v>263692.56000000017</v>
      </c>
      <c r="U235" s="10" t="s">
        <v>213</v>
      </c>
      <c r="V235" t="s">
        <v>1661</v>
      </c>
    </row>
    <row r="236" spans="1:22" ht="42.75">
      <c r="A236" s="21" t="s">
        <v>65</v>
      </c>
      <c r="B236" s="10">
        <v>1.3</v>
      </c>
      <c r="C236" s="10" t="s">
        <v>233</v>
      </c>
      <c r="D236" s="22"/>
      <c r="E236" s="10">
        <v>0</v>
      </c>
      <c r="F236" s="10" t="s">
        <v>233</v>
      </c>
      <c r="G236" s="23" t="s">
        <v>1630</v>
      </c>
      <c r="H236" s="24">
        <v>45199</v>
      </c>
      <c r="I236" s="25" t="s">
        <v>233</v>
      </c>
      <c r="J236">
        <v>998631</v>
      </c>
      <c r="K236" s="10" t="s">
        <v>234</v>
      </c>
      <c r="L236" s="26">
        <v>1</v>
      </c>
      <c r="M236" s="21" t="s">
        <v>235</v>
      </c>
      <c r="N236" s="27">
        <v>368056.60000000009</v>
      </c>
      <c r="O236" s="10"/>
      <c r="P236" s="28">
        <v>33125.094000000005</v>
      </c>
      <c r="Q236" s="28">
        <v>33125.094000000005</v>
      </c>
      <c r="R236" s="10"/>
      <c r="S236" s="10"/>
      <c r="T236" s="29">
        <v>66250.280000000013</v>
      </c>
      <c r="U236" s="10" t="s">
        <v>213</v>
      </c>
      <c r="V236" t="s">
        <v>1661</v>
      </c>
    </row>
    <row r="237" spans="1:22" ht="42.75">
      <c r="A237" s="10" t="s">
        <v>211</v>
      </c>
      <c r="B237" s="10">
        <v>1.3</v>
      </c>
      <c r="C237" s="10" t="s">
        <v>233</v>
      </c>
      <c r="D237" s="22"/>
      <c r="E237" s="10">
        <v>0</v>
      </c>
      <c r="F237" s="10" t="s">
        <v>233</v>
      </c>
      <c r="G237" s="23" t="s">
        <v>1631</v>
      </c>
      <c r="H237" s="24">
        <v>45199</v>
      </c>
      <c r="I237" s="25" t="s">
        <v>233</v>
      </c>
      <c r="J237">
        <v>998631</v>
      </c>
      <c r="K237" s="10" t="s">
        <v>234</v>
      </c>
      <c r="L237" s="26">
        <v>1</v>
      </c>
      <c r="M237" s="21" t="s">
        <v>235</v>
      </c>
      <c r="N237" s="27">
        <v>99356.910000000018</v>
      </c>
      <c r="O237" s="10"/>
      <c r="P237" s="28">
        <v>8942.1219000000019</v>
      </c>
      <c r="Q237" s="28">
        <v>8942.1219000000019</v>
      </c>
      <c r="R237" s="10"/>
      <c r="S237" s="10"/>
      <c r="T237" s="29">
        <v>17884.2</v>
      </c>
      <c r="U237" s="10" t="s">
        <v>213</v>
      </c>
      <c r="V237" t="s">
        <v>1661</v>
      </c>
    </row>
    <row r="238" spans="1:22" ht="42.75">
      <c r="A238" s="21" t="s">
        <v>160</v>
      </c>
      <c r="B238" s="10">
        <v>1.3</v>
      </c>
      <c r="C238" s="10" t="s">
        <v>233</v>
      </c>
      <c r="D238" s="22"/>
      <c r="E238" s="10">
        <v>0</v>
      </c>
      <c r="F238" s="10" t="s">
        <v>233</v>
      </c>
      <c r="G238" s="23" t="s">
        <v>1632</v>
      </c>
      <c r="H238" s="24">
        <v>45199</v>
      </c>
      <c r="I238" s="25" t="s">
        <v>233</v>
      </c>
      <c r="J238">
        <v>998631</v>
      </c>
      <c r="K238" s="10" t="s">
        <v>234</v>
      </c>
      <c r="L238" s="26">
        <v>1</v>
      </c>
      <c r="M238" s="21" t="s">
        <v>235</v>
      </c>
      <c r="N238" s="27">
        <v>370003.26999999984</v>
      </c>
      <c r="O238" s="10"/>
      <c r="P238" s="28">
        <v>33300.294299999987</v>
      </c>
      <c r="Q238" s="28">
        <v>33300.294299999987</v>
      </c>
      <c r="R238" s="10"/>
      <c r="S238" s="10"/>
      <c r="T238" s="29">
        <v>66600.760000000024</v>
      </c>
      <c r="U238" s="10" t="s">
        <v>213</v>
      </c>
      <c r="V238" t="s">
        <v>1661</v>
      </c>
    </row>
    <row r="239" spans="1:22" ht="42.75">
      <c r="A239" s="21" t="s">
        <v>123</v>
      </c>
      <c r="B239" s="10">
        <v>1.3</v>
      </c>
      <c r="C239" s="10" t="s">
        <v>233</v>
      </c>
      <c r="D239" s="22"/>
      <c r="E239" s="10">
        <v>0</v>
      </c>
      <c r="F239" s="10" t="s">
        <v>233</v>
      </c>
      <c r="G239" s="23" t="s">
        <v>1633</v>
      </c>
      <c r="H239" s="24">
        <v>45199</v>
      </c>
      <c r="I239" s="25" t="s">
        <v>233</v>
      </c>
      <c r="J239">
        <v>998631</v>
      </c>
      <c r="K239" s="10" t="s">
        <v>234</v>
      </c>
      <c r="L239" s="26">
        <v>1</v>
      </c>
      <c r="M239" s="21" t="s">
        <v>235</v>
      </c>
      <c r="N239" s="27">
        <v>323569.30999999994</v>
      </c>
      <c r="O239" s="10"/>
      <c r="P239" s="28">
        <v>29121.237899999993</v>
      </c>
      <c r="Q239" s="28">
        <v>29121.237899999993</v>
      </c>
      <c r="R239" s="10"/>
      <c r="S239" s="10"/>
      <c r="T239" s="29">
        <v>58242.5</v>
      </c>
      <c r="U239" s="10" t="s">
        <v>213</v>
      </c>
      <c r="V239" t="s">
        <v>1661</v>
      </c>
    </row>
    <row r="240" spans="1:22" ht="42.75">
      <c r="A240" s="21" t="s">
        <v>131</v>
      </c>
      <c r="B240" s="10">
        <v>1.3</v>
      </c>
      <c r="C240" s="10" t="s">
        <v>233</v>
      </c>
      <c r="D240" s="22"/>
      <c r="E240" s="10">
        <v>0</v>
      </c>
      <c r="F240" s="10" t="s">
        <v>233</v>
      </c>
      <c r="G240" s="23" t="s">
        <v>1634</v>
      </c>
      <c r="H240" s="24">
        <v>45199</v>
      </c>
      <c r="I240" s="25" t="s">
        <v>233</v>
      </c>
      <c r="J240">
        <v>998631</v>
      </c>
      <c r="K240" s="10" t="s">
        <v>234</v>
      </c>
      <c r="L240" s="26">
        <v>1</v>
      </c>
      <c r="M240" s="21" t="s">
        <v>235</v>
      </c>
      <c r="N240" s="27">
        <v>1750915.2399999988</v>
      </c>
      <c r="O240" s="10"/>
      <c r="P240" s="28">
        <v>157582.3715999999</v>
      </c>
      <c r="Q240" s="28">
        <v>157582.3715999999</v>
      </c>
      <c r="R240" s="10"/>
      <c r="S240" s="10"/>
      <c r="T240" s="29">
        <v>315165.04000000021</v>
      </c>
      <c r="U240" s="10" t="s">
        <v>213</v>
      </c>
      <c r="V240" t="s">
        <v>1661</v>
      </c>
    </row>
    <row r="241" spans="1:22" ht="42.75">
      <c r="A241" s="10" t="s">
        <v>209</v>
      </c>
      <c r="B241" s="10">
        <v>1.3</v>
      </c>
      <c r="C241" s="10" t="s">
        <v>233</v>
      </c>
      <c r="D241" s="22"/>
      <c r="E241" s="10">
        <v>0</v>
      </c>
      <c r="F241" s="10" t="s">
        <v>233</v>
      </c>
      <c r="G241" s="23" t="s">
        <v>1635</v>
      </c>
      <c r="H241" s="24">
        <v>45199</v>
      </c>
      <c r="I241" s="25" t="s">
        <v>233</v>
      </c>
      <c r="J241">
        <v>998631</v>
      </c>
      <c r="K241" s="10" t="s">
        <v>234</v>
      </c>
      <c r="L241" s="26">
        <v>1</v>
      </c>
      <c r="M241" s="21" t="s">
        <v>235</v>
      </c>
      <c r="N241" s="27">
        <v>395468.8299999999</v>
      </c>
      <c r="O241" s="10"/>
      <c r="P241" s="28">
        <v>35592.194699999993</v>
      </c>
      <c r="Q241" s="28">
        <v>35592.194699999993</v>
      </c>
      <c r="R241" s="10"/>
      <c r="S241" s="10"/>
      <c r="T241" s="29">
        <v>71184.420000000027</v>
      </c>
      <c r="U241" s="10" t="s">
        <v>213</v>
      </c>
      <c r="V241" t="s">
        <v>1661</v>
      </c>
    </row>
    <row r="242" spans="1:22" ht="42.75">
      <c r="A242" s="21" t="s">
        <v>196</v>
      </c>
      <c r="B242" s="10">
        <v>1.3</v>
      </c>
      <c r="C242" s="10" t="s">
        <v>233</v>
      </c>
      <c r="D242" s="22"/>
      <c r="E242" s="10">
        <v>0</v>
      </c>
      <c r="F242" s="10" t="s">
        <v>233</v>
      </c>
      <c r="G242" s="23" t="s">
        <v>1636</v>
      </c>
      <c r="H242" s="24">
        <v>45199</v>
      </c>
      <c r="I242" s="25" t="s">
        <v>233</v>
      </c>
      <c r="J242">
        <v>998631</v>
      </c>
      <c r="K242" s="10" t="s">
        <v>234</v>
      </c>
      <c r="L242" s="26">
        <v>1</v>
      </c>
      <c r="M242" s="21" t="s">
        <v>235</v>
      </c>
      <c r="N242" s="27">
        <v>517728.18999999971</v>
      </c>
      <c r="O242" s="10"/>
      <c r="P242" s="28">
        <v>46595.537099999972</v>
      </c>
      <c r="Q242" s="28">
        <v>46595.537099999972</v>
      </c>
      <c r="R242" s="10"/>
      <c r="S242" s="10"/>
      <c r="T242" s="29">
        <v>93191.02</v>
      </c>
      <c r="U242" s="10" t="s">
        <v>213</v>
      </c>
      <c r="V242" t="s">
        <v>1661</v>
      </c>
    </row>
    <row r="243" spans="1:22" ht="42.75">
      <c r="A243" s="10" t="s">
        <v>246</v>
      </c>
      <c r="B243" s="10">
        <v>1.3</v>
      </c>
      <c r="C243" s="10" t="s">
        <v>233</v>
      </c>
      <c r="D243" s="22"/>
      <c r="E243" s="10">
        <v>0</v>
      </c>
      <c r="F243" s="10" t="s">
        <v>233</v>
      </c>
      <c r="G243" s="23" t="s">
        <v>1637</v>
      </c>
      <c r="H243" s="24">
        <v>45199</v>
      </c>
      <c r="I243" s="25" t="s">
        <v>233</v>
      </c>
      <c r="J243">
        <v>998631</v>
      </c>
      <c r="K243" s="10" t="s">
        <v>234</v>
      </c>
      <c r="L243" s="26">
        <v>1</v>
      </c>
      <c r="M243" s="21" t="s">
        <v>235</v>
      </c>
      <c r="N243" s="27">
        <v>744990.10999999975</v>
      </c>
      <c r="O243" s="10"/>
      <c r="P243" s="28">
        <v>67049.109899999981</v>
      </c>
      <c r="Q243" s="28">
        <v>67049.109899999981</v>
      </c>
      <c r="R243" s="10"/>
      <c r="S243" s="10"/>
      <c r="T243" s="29">
        <v>134098.22000000009</v>
      </c>
      <c r="U243" s="10" t="s">
        <v>213</v>
      </c>
      <c r="V243" t="s">
        <v>1661</v>
      </c>
    </row>
    <row r="244" spans="1:22" ht="42.75">
      <c r="A244" s="10" t="s">
        <v>271</v>
      </c>
      <c r="B244" s="10">
        <v>1.3</v>
      </c>
      <c r="C244" s="10" t="s">
        <v>233</v>
      </c>
      <c r="D244" s="22"/>
      <c r="E244" s="10">
        <v>0</v>
      </c>
      <c r="F244" s="10" t="s">
        <v>233</v>
      </c>
      <c r="G244" s="23" t="s">
        <v>1638</v>
      </c>
      <c r="H244" s="24">
        <v>45199</v>
      </c>
      <c r="I244" s="25" t="s">
        <v>233</v>
      </c>
      <c r="J244">
        <v>998631</v>
      </c>
      <c r="K244" s="10" t="s">
        <v>234</v>
      </c>
      <c r="L244" s="26">
        <v>1</v>
      </c>
      <c r="M244" s="21" t="s">
        <v>235</v>
      </c>
      <c r="N244" s="27">
        <v>217485.41000000006</v>
      </c>
      <c r="O244" s="10"/>
      <c r="P244" s="28">
        <v>19573.686900000004</v>
      </c>
      <c r="Q244" s="28">
        <v>19573.686900000004</v>
      </c>
      <c r="R244" s="10"/>
      <c r="S244" s="10"/>
      <c r="T244" s="29">
        <v>39147.440000000017</v>
      </c>
      <c r="U244" s="10" t="s">
        <v>213</v>
      </c>
      <c r="V244" t="s">
        <v>1661</v>
      </c>
    </row>
    <row r="245" spans="1:22" ht="42.75">
      <c r="A245" s="10" t="s">
        <v>273</v>
      </c>
      <c r="B245" s="10">
        <v>1.3</v>
      </c>
      <c r="C245" s="10" t="s">
        <v>233</v>
      </c>
      <c r="D245" s="22"/>
      <c r="E245" s="10">
        <v>0</v>
      </c>
      <c r="F245" s="10" t="s">
        <v>233</v>
      </c>
      <c r="G245" s="23" t="s">
        <v>1639</v>
      </c>
      <c r="H245" s="24">
        <v>45199</v>
      </c>
      <c r="I245" s="25" t="s">
        <v>233</v>
      </c>
      <c r="J245">
        <v>998631</v>
      </c>
      <c r="K245" s="10" t="s">
        <v>234</v>
      </c>
      <c r="L245" s="26">
        <v>1</v>
      </c>
      <c r="M245" s="21" t="s">
        <v>235</v>
      </c>
      <c r="N245" s="27">
        <v>271731.64000000007</v>
      </c>
      <c r="O245" s="10"/>
      <c r="P245" s="28">
        <v>24455.847600000005</v>
      </c>
      <c r="Q245" s="28">
        <v>24455.847600000005</v>
      </c>
      <c r="R245" s="10"/>
      <c r="S245" s="10"/>
      <c r="T245" s="29">
        <v>48911.56</v>
      </c>
      <c r="U245" s="10" t="s">
        <v>213</v>
      </c>
      <c r="V245" t="s">
        <v>1661</v>
      </c>
    </row>
    <row r="246" spans="1:22" ht="42.75">
      <c r="A246" s="10" t="s">
        <v>245</v>
      </c>
      <c r="B246" s="10">
        <v>1.3</v>
      </c>
      <c r="C246" s="10" t="s">
        <v>233</v>
      </c>
      <c r="D246" s="22"/>
      <c r="E246" s="10">
        <v>0</v>
      </c>
      <c r="F246" s="10" t="s">
        <v>233</v>
      </c>
      <c r="G246" s="23" t="s">
        <v>1640</v>
      </c>
      <c r="H246" s="24">
        <v>45199</v>
      </c>
      <c r="I246" s="25" t="s">
        <v>233</v>
      </c>
      <c r="J246">
        <v>998631</v>
      </c>
      <c r="K246" s="10" t="s">
        <v>234</v>
      </c>
      <c r="L246" s="26">
        <v>1</v>
      </c>
      <c r="M246" s="21" t="s">
        <v>235</v>
      </c>
      <c r="N246" s="27">
        <v>1006729.2199999995</v>
      </c>
      <c r="O246" s="10"/>
      <c r="P246" s="28">
        <v>90605.629799999952</v>
      </c>
      <c r="Q246" s="28">
        <v>90605.629799999952</v>
      </c>
      <c r="R246" s="10"/>
      <c r="S246" s="10"/>
      <c r="T246" s="29">
        <v>181211.16000000015</v>
      </c>
      <c r="U246" s="10" t="s">
        <v>213</v>
      </c>
      <c r="V246" t="s">
        <v>1661</v>
      </c>
    </row>
    <row r="247" spans="1:22" ht="42.75">
      <c r="A247" s="21" t="s">
        <v>193</v>
      </c>
      <c r="B247" s="10">
        <v>1.3</v>
      </c>
      <c r="C247" s="10" t="s">
        <v>233</v>
      </c>
      <c r="D247" s="22"/>
      <c r="E247" s="10">
        <v>0</v>
      </c>
      <c r="F247" s="10" t="s">
        <v>233</v>
      </c>
      <c r="G247" s="23" t="s">
        <v>1641</v>
      </c>
      <c r="H247" s="24">
        <v>45199</v>
      </c>
      <c r="I247" s="25" t="s">
        <v>233</v>
      </c>
      <c r="J247">
        <v>998631</v>
      </c>
      <c r="K247" s="10" t="s">
        <v>234</v>
      </c>
      <c r="L247" s="26">
        <v>1</v>
      </c>
      <c r="M247" s="21" t="s">
        <v>235</v>
      </c>
      <c r="N247" s="27">
        <v>60049.65</v>
      </c>
      <c r="O247" s="10"/>
      <c r="P247" s="28">
        <v>5404.4684999999999</v>
      </c>
      <c r="Q247" s="28">
        <v>5404.4684999999999</v>
      </c>
      <c r="R247" s="10"/>
      <c r="S247" s="10"/>
      <c r="T247" s="29">
        <v>10808.980000000001</v>
      </c>
      <c r="U247" s="10" t="s">
        <v>213</v>
      </c>
      <c r="V247" t="s">
        <v>1661</v>
      </c>
    </row>
    <row r="248" spans="1:22" ht="42.75">
      <c r="A248" s="21" t="s">
        <v>32</v>
      </c>
      <c r="B248" s="10">
        <v>1.3</v>
      </c>
      <c r="C248" s="10" t="s">
        <v>233</v>
      </c>
      <c r="D248" s="22"/>
      <c r="E248" s="10">
        <v>0</v>
      </c>
      <c r="F248" s="10" t="s">
        <v>233</v>
      </c>
      <c r="G248" s="23" t="s">
        <v>1642</v>
      </c>
      <c r="H248" s="24">
        <v>45199</v>
      </c>
      <c r="I248" s="25" t="s">
        <v>233</v>
      </c>
      <c r="J248">
        <v>998631</v>
      </c>
      <c r="K248" s="10" t="s">
        <v>234</v>
      </c>
      <c r="L248" s="26">
        <v>1</v>
      </c>
      <c r="M248" s="21" t="s">
        <v>235</v>
      </c>
      <c r="N248" s="27">
        <v>1822912.2000000004</v>
      </c>
      <c r="O248" s="10"/>
      <c r="P248" s="28">
        <v>164062.09800000003</v>
      </c>
      <c r="Q248" s="28">
        <v>164062.09800000003</v>
      </c>
      <c r="R248" s="10"/>
      <c r="S248" s="10"/>
      <c r="T248" s="29">
        <v>328124.22000000003</v>
      </c>
      <c r="U248" s="10" t="s">
        <v>213</v>
      </c>
      <c r="V248" t="s">
        <v>1661</v>
      </c>
    </row>
    <row r="249" spans="1:22" ht="42.75">
      <c r="A249" s="10" t="s">
        <v>201</v>
      </c>
      <c r="B249" s="10">
        <v>1.3</v>
      </c>
      <c r="C249" s="10" t="s">
        <v>233</v>
      </c>
      <c r="D249" s="22"/>
      <c r="E249" s="10">
        <v>0</v>
      </c>
      <c r="F249" s="10" t="s">
        <v>233</v>
      </c>
      <c r="G249" s="23" t="s">
        <v>1643</v>
      </c>
      <c r="H249" s="24">
        <v>45199</v>
      </c>
      <c r="I249" s="25" t="s">
        <v>233</v>
      </c>
      <c r="J249">
        <v>998631</v>
      </c>
      <c r="K249" s="10" t="s">
        <v>234</v>
      </c>
      <c r="L249" s="26">
        <v>1</v>
      </c>
      <c r="M249" s="21" t="s">
        <v>235</v>
      </c>
      <c r="N249" s="27">
        <v>239576.40000000008</v>
      </c>
      <c r="O249" s="10"/>
      <c r="P249" s="28">
        <v>21561.876000000007</v>
      </c>
      <c r="Q249" s="28">
        <v>21561.876000000007</v>
      </c>
      <c r="R249" s="10"/>
      <c r="S249" s="10"/>
      <c r="T249" s="29">
        <v>43123.799999999996</v>
      </c>
      <c r="U249" s="10" t="s">
        <v>213</v>
      </c>
      <c r="V249" t="s">
        <v>1661</v>
      </c>
    </row>
    <row r="250" spans="1:22" ht="42.75">
      <c r="A250" s="21" t="s">
        <v>281</v>
      </c>
      <c r="B250" s="10">
        <v>1.3</v>
      </c>
      <c r="C250" s="10" t="s">
        <v>233</v>
      </c>
      <c r="D250" s="22"/>
      <c r="E250" s="10">
        <v>0</v>
      </c>
      <c r="F250" s="10" t="s">
        <v>233</v>
      </c>
      <c r="G250" s="23" t="s">
        <v>1644</v>
      </c>
      <c r="H250" s="24">
        <v>45199</v>
      </c>
      <c r="I250" s="25" t="s">
        <v>233</v>
      </c>
      <c r="J250">
        <v>998631</v>
      </c>
      <c r="K250" s="10" t="s">
        <v>234</v>
      </c>
      <c r="L250" s="26">
        <v>1</v>
      </c>
      <c r="M250" s="21" t="s">
        <v>235</v>
      </c>
      <c r="N250" s="27">
        <v>123182.64</v>
      </c>
      <c r="O250" s="10"/>
      <c r="P250" s="28">
        <v>11086.437599999999</v>
      </c>
      <c r="Q250" s="28">
        <v>11086.437599999999</v>
      </c>
      <c r="R250" s="10"/>
      <c r="S250" s="10"/>
      <c r="T250" s="29">
        <v>22172.920000000006</v>
      </c>
      <c r="U250" s="10" t="s">
        <v>213</v>
      </c>
      <c r="V250" t="s">
        <v>1661</v>
      </c>
    </row>
    <row r="251" spans="1:22" ht="42.75">
      <c r="A251" s="10" t="s">
        <v>198</v>
      </c>
      <c r="B251" s="10">
        <v>1.3</v>
      </c>
      <c r="C251" s="10" t="s">
        <v>233</v>
      </c>
      <c r="D251" s="22"/>
      <c r="E251" s="10">
        <v>0</v>
      </c>
      <c r="F251" s="10" t="s">
        <v>233</v>
      </c>
      <c r="G251" s="23" t="s">
        <v>1645</v>
      </c>
      <c r="H251" s="24">
        <v>45199</v>
      </c>
      <c r="I251" s="25" t="s">
        <v>233</v>
      </c>
      <c r="J251">
        <v>998631</v>
      </c>
      <c r="K251" s="10" t="s">
        <v>234</v>
      </c>
      <c r="L251" s="26">
        <v>1</v>
      </c>
      <c r="M251" s="21" t="s">
        <v>235</v>
      </c>
      <c r="N251" s="27">
        <v>182056.31000000008</v>
      </c>
      <c r="O251" s="10"/>
      <c r="P251" s="28">
        <v>16385.067900000005</v>
      </c>
      <c r="Q251" s="28">
        <v>16385.067900000005</v>
      </c>
      <c r="R251" s="10"/>
      <c r="S251" s="10"/>
      <c r="T251" s="29">
        <v>32770.159999999996</v>
      </c>
      <c r="U251" s="10" t="s">
        <v>213</v>
      </c>
      <c r="V251" t="s">
        <v>1661</v>
      </c>
    </row>
    <row r="252" spans="1:22" ht="42.75">
      <c r="A252" s="10" t="s">
        <v>244</v>
      </c>
      <c r="B252" s="10">
        <v>1.3</v>
      </c>
      <c r="C252" s="10" t="s">
        <v>233</v>
      </c>
      <c r="D252" s="22"/>
      <c r="E252" s="10">
        <v>0</v>
      </c>
      <c r="F252" s="10" t="s">
        <v>233</v>
      </c>
      <c r="G252" s="23" t="s">
        <v>1646</v>
      </c>
      <c r="H252" s="24">
        <v>45199</v>
      </c>
      <c r="I252" s="25" t="s">
        <v>233</v>
      </c>
      <c r="J252">
        <v>998631</v>
      </c>
      <c r="K252" s="10" t="s">
        <v>234</v>
      </c>
      <c r="L252" s="26">
        <v>1</v>
      </c>
      <c r="M252" s="21" t="s">
        <v>235</v>
      </c>
      <c r="N252" s="27">
        <v>1191321.4700000002</v>
      </c>
      <c r="O252" s="10"/>
      <c r="P252" s="28">
        <v>107218.93230000001</v>
      </c>
      <c r="Q252" s="28">
        <v>107218.93230000001</v>
      </c>
      <c r="R252" s="10"/>
      <c r="S252" s="10"/>
      <c r="T252" s="29">
        <v>214437.89999999991</v>
      </c>
      <c r="U252" s="10" t="s">
        <v>213</v>
      </c>
      <c r="V252" t="s">
        <v>1661</v>
      </c>
    </row>
    <row r="253" spans="1:22" ht="42.75">
      <c r="A253" s="10" t="s">
        <v>197</v>
      </c>
      <c r="B253" s="10">
        <v>1.3</v>
      </c>
      <c r="C253" s="10" t="s">
        <v>233</v>
      </c>
      <c r="D253" s="22"/>
      <c r="E253" s="10">
        <v>0</v>
      </c>
      <c r="F253" s="10" t="s">
        <v>233</v>
      </c>
      <c r="G253" s="23" t="s">
        <v>1647</v>
      </c>
      <c r="H253" s="24">
        <v>45199</v>
      </c>
      <c r="I253" s="25" t="s">
        <v>233</v>
      </c>
      <c r="J253">
        <v>998631</v>
      </c>
      <c r="K253" s="10" t="s">
        <v>234</v>
      </c>
      <c r="L253" s="26">
        <v>1</v>
      </c>
      <c r="M253" s="21" t="s">
        <v>235</v>
      </c>
      <c r="N253" s="27">
        <v>195571.80000000005</v>
      </c>
      <c r="O253" s="10"/>
      <c r="P253" s="28">
        <v>17601.462000000003</v>
      </c>
      <c r="Q253" s="28">
        <v>17601.462000000003</v>
      </c>
      <c r="R253" s="10"/>
      <c r="S253" s="10"/>
      <c r="T253" s="29">
        <v>35202.87999999999</v>
      </c>
      <c r="U253" s="10" t="s">
        <v>213</v>
      </c>
      <c r="V253" t="s">
        <v>1661</v>
      </c>
    </row>
    <row r="254" spans="1:22" ht="42.75">
      <c r="A254" s="10" t="s">
        <v>202</v>
      </c>
      <c r="B254" s="10">
        <v>1.3</v>
      </c>
      <c r="C254" s="10" t="s">
        <v>233</v>
      </c>
      <c r="D254" s="22"/>
      <c r="E254" s="10">
        <v>0</v>
      </c>
      <c r="F254" s="10" t="s">
        <v>233</v>
      </c>
      <c r="G254" s="23" t="s">
        <v>1648</v>
      </c>
      <c r="H254" s="24">
        <v>45199</v>
      </c>
      <c r="I254" s="25" t="s">
        <v>233</v>
      </c>
      <c r="J254">
        <v>998631</v>
      </c>
      <c r="K254" s="10" t="s">
        <v>234</v>
      </c>
      <c r="L254" s="26">
        <v>1</v>
      </c>
      <c r="M254" s="21" t="s">
        <v>235</v>
      </c>
      <c r="N254" s="27">
        <v>481198.71999999986</v>
      </c>
      <c r="O254" s="10"/>
      <c r="P254" s="28">
        <v>43307.884799999985</v>
      </c>
      <c r="Q254" s="28">
        <v>43307.884799999985</v>
      </c>
      <c r="R254" s="10"/>
      <c r="S254" s="10"/>
      <c r="T254" s="29">
        <v>86615.739999999991</v>
      </c>
      <c r="U254" s="10" t="s">
        <v>213</v>
      </c>
      <c r="V254" t="s">
        <v>1661</v>
      </c>
    </row>
    <row r="255" spans="1:22" ht="42.75">
      <c r="A255" s="10" t="s">
        <v>115</v>
      </c>
      <c r="B255" s="10">
        <v>1.3</v>
      </c>
      <c r="C255" s="10" t="s">
        <v>233</v>
      </c>
      <c r="D255" s="22"/>
      <c r="E255" s="10">
        <v>0</v>
      </c>
      <c r="F255" s="10" t="s">
        <v>233</v>
      </c>
      <c r="G255" s="23" t="s">
        <v>1649</v>
      </c>
      <c r="H255" s="24">
        <v>45199</v>
      </c>
      <c r="I255" s="25" t="s">
        <v>233</v>
      </c>
      <c r="J255">
        <v>998631</v>
      </c>
      <c r="K255" s="10" t="s">
        <v>234</v>
      </c>
      <c r="L255" s="26">
        <v>1</v>
      </c>
      <c r="M255" s="21" t="s">
        <v>235</v>
      </c>
      <c r="N255" s="27">
        <v>227822.33000000005</v>
      </c>
      <c r="O255" s="10"/>
      <c r="P255" s="28">
        <v>20504.009700000002</v>
      </c>
      <c r="Q255" s="28">
        <v>20504.009700000002</v>
      </c>
      <c r="R255" s="10"/>
      <c r="S255" s="10"/>
      <c r="T255" s="29">
        <v>41007.979999999989</v>
      </c>
      <c r="U255" s="10" t="s">
        <v>213</v>
      </c>
      <c r="V255" t="s">
        <v>1661</v>
      </c>
    </row>
    <row r="256" spans="1:22" ht="42.75">
      <c r="A256" s="21" t="s">
        <v>156</v>
      </c>
      <c r="B256" s="10">
        <v>1.3</v>
      </c>
      <c r="C256" s="10" t="s">
        <v>233</v>
      </c>
      <c r="D256" s="22"/>
      <c r="E256" s="10">
        <v>0</v>
      </c>
      <c r="F256" s="10" t="s">
        <v>233</v>
      </c>
      <c r="G256" s="23" t="s">
        <v>1650</v>
      </c>
      <c r="H256" s="24">
        <v>45199</v>
      </c>
      <c r="I256" s="25" t="s">
        <v>233</v>
      </c>
      <c r="J256">
        <v>998631</v>
      </c>
      <c r="K256" s="10" t="s">
        <v>234</v>
      </c>
      <c r="L256" s="26">
        <v>1</v>
      </c>
      <c r="M256" s="21" t="s">
        <v>235</v>
      </c>
      <c r="N256" s="27">
        <v>158512.73999999996</v>
      </c>
      <c r="O256" s="10"/>
      <c r="P256" s="28">
        <v>14266.146599999996</v>
      </c>
      <c r="Q256" s="28">
        <v>14266.146599999996</v>
      </c>
      <c r="R256" s="10"/>
      <c r="S256" s="10"/>
      <c r="T256" s="29">
        <v>28532.300000000003</v>
      </c>
      <c r="U256" s="10" t="s">
        <v>213</v>
      </c>
      <c r="V256" t="s">
        <v>1661</v>
      </c>
    </row>
    <row r="257" spans="1:22" ht="42.75">
      <c r="A257" s="21" t="s">
        <v>119</v>
      </c>
      <c r="B257" s="10">
        <v>1.3</v>
      </c>
      <c r="C257" s="10" t="s">
        <v>233</v>
      </c>
      <c r="D257" s="22"/>
      <c r="E257" s="10">
        <v>0</v>
      </c>
      <c r="F257" s="10" t="s">
        <v>233</v>
      </c>
      <c r="G257" s="23" t="s">
        <v>1651</v>
      </c>
      <c r="H257" s="24">
        <v>45199</v>
      </c>
      <c r="I257" s="25" t="s">
        <v>233</v>
      </c>
      <c r="J257">
        <v>998631</v>
      </c>
      <c r="K257" s="10" t="s">
        <v>234</v>
      </c>
      <c r="L257" s="26">
        <v>1</v>
      </c>
      <c r="M257" s="21" t="s">
        <v>235</v>
      </c>
      <c r="N257" s="27">
        <v>781197.26000000013</v>
      </c>
      <c r="O257" s="10"/>
      <c r="P257" s="28">
        <v>70307.753400000016</v>
      </c>
      <c r="Q257" s="28">
        <v>70307.753400000016</v>
      </c>
      <c r="R257" s="10"/>
      <c r="S257" s="10"/>
      <c r="T257" s="29">
        <v>140615.4000000002</v>
      </c>
      <c r="U257" s="10" t="s">
        <v>213</v>
      </c>
      <c r="V257" t="s">
        <v>1661</v>
      </c>
    </row>
    <row r="258" spans="1:22" ht="42.75">
      <c r="A258" s="10" t="s">
        <v>207</v>
      </c>
      <c r="B258" s="10">
        <v>1.3</v>
      </c>
      <c r="C258" s="10" t="s">
        <v>233</v>
      </c>
      <c r="D258" s="22"/>
      <c r="E258" s="10">
        <v>0</v>
      </c>
      <c r="F258" s="10" t="s">
        <v>233</v>
      </c>
      <c r="G258" s="23" t="s">
        <v>1652</v>
      </c>
      <c r="H258" s="24">
        <v>45199</v>
      </c>
      <c r="I258" s="25" t="s">
        <v>233</v>
      </c>
      <c r="J258">
        <v>998631</v>
      </c>
      <c r="K258" s="10" t="s">
        <v>234</v>
      </c>
      <c r="L258" s="26">
        <v>1</v>
      </c>
      <c r="M258" s="21" t="s">
        <v>235</v>
      </c>
      <c r="N258" s="27">
        <v>213125.35</v>
      </c>
      <c r="O258" s="10"/>
      <c r="P258" s="28">
        <v>19181.281500000001</v>
      </c>
      <c r="Q258" s="28">
        <v>19181.281500000001</v>
      </c>
      <c r="R258" s="10"/>
      <c r="S258" s="10"/>
      <c r="T258" s="29">
        <v>38362.539999999994</v>
      </c>
      <c r="U258" s="10" t="s">
        <v>213</v>
      </c>
      <c r="V258" t="s">
        <v>1661</v>
      </c>
    </row>
    <row r="259" spans="1:22" ht="42.75">
      <c r="A259" s="10" t="s">
        <v>243</v>
      </c>
      <c r="B259" s="10">
        <v>1.3</v>
      </c>
      <c r="C259" s="10" t="s">
        <v>233</v>
      </c>
      <c r="D259" s="22"/>
      <c r="E259" s="10">
        <v>0</v>
      </c>
      <c r="F259" s="10" t="s">
        <v>233</v>
      </c>
      <c r="G259" s="23" t="s">
        <v>1653</v>
      </c>
      <c r="H259" s="24">
        <v>45199</v>
      </c>
      <c r="I259" s="25" t="s">
        <v>233</v>
      </c>
      <c r="J259">
        <v>998631</v>
      </c>
      <c r="K259" s="10" t="s">
        <v>234</v>
      </c>
      <c r="L259" s="26">
        <v>1</v>
      </c>
      <c r="M259" s="21" t="s">
        <v>235</v>
      </c>
      <c r="N259" s="27">
        <v>3557282.8900000029</v>
      </c>
      <c r="O259" s="10"/>
      <c r="P259" s="28">
        <v>320155.46010000026</v>
      </c>
      <c r="Q259" s="28">
        <v>320155.46010000026</v>
      </c>
      <c r="R259" s="10"/>
      <c r="S259" s="10"/>
      <c r="T259" s="29">
        <v>640310.59999999974</v>
      </c>
      <c r="U259" s="10" t="s">
        <v>213</v>
      </c>
      <c r="V259" t="s">
        <v>1661</v>
      </c>
    </row>
    <row r="260" spans="1:22" ht="42.75">
      <c r="A260" s="10" t="s">
        <v>247</v>
      </c>
      <c r="B260" s="10">
        <v>1.3</v>
      </c>
      <c r="C260" s="10" t="s">
        <v>233</v>
      </c>
      <c r="D260" s="22"/>
      <c r="E260" s="10">
        <v>0</v>
      </c>
      <c r="F260" s="10" t="s">
        <v>233</v>
      </c>
      <c r="G260" s="23" t="s">
        <v>1654</v>
      </c>
      <c r="H260" s="24">
        <v>45199</v>
      </c>
      <c r="I260" s="25" t="s">
        <v>233</v>
      </c>
      <c r="J260">
        <v>998631</v>
      </c>
      <c r="K260" s="10" t="s">
        <v>234</v>
      </c>
      <c r="L260" s="26">
        <v>1</v>
      </c>
      <c r="M260" s="21" t="s">
        <v>235</v>
      </c>
      <c r="N260" s="27">
        <v>295691.3499999998</v>
      </c>
      <c r="O260" s="10"/>
      <c r="P260" s="28">
        <v>26612.221499999981</v>
      </c>
      <c r="Q260" s="28">
        <v>26612.221499999981</v>
      </c>
      <c r="R260" s="10"/>
      <c r="S260" s="10"/>
      <c r="T260" s="29">
        <v>53224.419999999991</v>
      </c>
      <c r="U260" s="10" t="s">
        <v>213</v>
      </c>
      <c r="V260" t="s">
        <v>1661</v>
      </c>
    </row>
    <row r="261" spans="1:22" ht="42.75">
      <c r="A261" s="21" t="s">
        <v>293</v>
      </c>
      <c r="B261" s="10">
        <v>1.3</v>
      </c>
      <c r="C261" s="10" t="s">
        <v>233</v>
      </c>
      <c r="D261" s="22"/>
      <c r="E261" s="10">
        <v>0</v>
      </c>
      <c r="F261" s="10" t="s">
        <v>233</v>
      </c>
      <c r="G261" s="23" t="s">
        <v>1655</v>
      </c>
      <c r="H261" s="24">
        <v>45199</v>
      </c>
      <c r="I261" s="25" t="s">
        <v>233</v>
      </c>
      <c r="J261">
        <v>998631</v>
      </c>
      <c r="K261" s="10" t="s">
        <v>234</v>
      </c>
      <c r="L261" s="26">
        <v>1</v>
      </c>
      <c r="M261" s="21" t="s">
        <v>235</v>
      </c>
      <c r="N261" s="27">
        <v>1284368.3999999994</v>
      </c>
      <c r="O261" s="10"/>
      <c r="P261" s="28">
        <v>115593.15599999994</v>
      </c>
      <c r="Q261" s="28">
        <v>115593.15599999994</v>
      </c>
      <c r="R261" s="10"/>
      <c r="S261" s="10"/>
      <c r="T261" s="29">
        <v>231186.33999999968</v>
      </c>
      <c r="U261" s="10" t="s">
        <v>213</v>
      </c>
      <c r="V261" t="s">
        <v>1661</v>
      </c>
    </row>
    <row r="262" spans="1:22" ht="42.75">
      <c r="A262" s="21" t="s">
        <v>200</v>
      </c>
      <c r="B262" s="10">
        <v>1.3</v>
      </c>
      <c r="C262" s="10" t="s">
        <v>233</v>
      </c>
      <c r="D262" s="22"/>
      <c r="E262" s="10">
        <v>0</v>
      </c>
      <c r="F262" s="10" t="s">
        <v>233</v>
      </c>
      <c r="G262" s="23" t="s">
        <v>1656</v>
      </c>
      <c r="H262" s="24">
        <v>45199</v>
      </c>
      <c r="I262" s="25" t="s">
        <v>233</v>
      </c>
      <c r="J262">
        <v>998631</v>
      </c>
      <c r="K262" s="10" t="s">
        <v>234</v>
      </c>
      <c r="L262" s="26">
        <v>1</v>
      </c>
      <c r="M262" s="21" t="s">
        <v>235</v>
      </c>
      <c r="N262" s="27">
        <v>512538.24999999953</v>
      </c>
      <c r="O262" s="10"/>
      <c r="P262" s="28">
        <v>46128.442499999954</v>
      </c>
      <c r="Q262" s="28">
        <v>46128.442499999954</v>
      </c>
      <c r="R262" s="10"/>
      <c r="S262" s="10"/>
      <c r="T262" s="29">
        <v>92257.04</v>
      </c>
      <c r="U262" s="10" t="s">
        <v>213</v>
      </c>
      <c r="V262" t="s">
        <v>1661</v>
      </c>
    </row>
    <row r="263" spans="1:22" ht="42.75">
      <c r="A263" s="21" t="s">
        <v>9</v>
      </c>
      <c r="B263" s="10">
        <v>1.3</v>
      </c>
      <c r="C263" s="10" t="s">
        <v>233</v>
      </c>
      <c r="D263" s="22"/>
      <c r="E263" s="10">
        <v>0</v>
      </c>
      <c r="F263" s="10" t="s">
        <v>233</v>
      </c>
      <c r="G263" s="23" t="s">
        <v>1657</v>
      </c>
      <c r="H263" s="24">
        <v>45199</v>
      </c>
      <c r="I263" s="25" t="s">
        <v>233</v>
      </c>
      <c r="J263">
        <v>998631</v>
      </c>
      <c r="K263" s="10" t="s">
        <v>234</v>
      </c>
      <c r="L263" s="26">
        <v>1</v>
      </c>
      <c r="M263" s="21" t="s">
        <v>235</v>
      </c>
      <c r="N263" s="27">
        <v>523140.25</v>
      </c>
      <c r="O263" s="10"/>
      <c r="P263" s="28">
        <v>47082.622499999998</v>
      </c>
      <c r="Q263" s="28">
        <v>47082.622499999998</v>
      </c>
      <c r="R263" s="10"/>
      <c r="S263" s="10"/>
      <c r="T263" s="29">
        <v>94165.400000000023</v>
      </c>
      <c r="U263" s="10" t="s">
        <v>213</v>
      </c>
      <c r="V263" t="s">
        <v>1661</v>
      </c>
    </row>
    <row r="264" spans="1:22" ht="42.75">
      <c r="A264" s="10" t="s">
        <v>205</v>
      </c>
      <c r="B264" s="10">
        <v>1.3</v>
      </c>
      <c r="C264" s="10" t="s">
        <v>233</v>
      </c>
      <c r="D264" s="22"/>
      <c r="E264" s="10">
        <v>0</v>
      </c>
      <c r="F264" s="10" t="s">
        <v>233</v>
      </c>
      <c r="G264" s="23" t="s">
        <v>1658</v>
      </c>
      <c r="H264" s="24">
        <v>45199</v>
      </c>
      <c r="I264" s="25" t="s">
        <v>233</v>
      </c>
      <c r="J264">
        <v>998631</v>
      </c>
      <c r="K264" s="10" t="s">
        <v>234</v>
      </c>
      <c r="L264" s="26">
        <v>1</v>
      </c>
      <c r="M264" s="21" t="s">
        <v>235</v>
      </c>
      <c r="N264" s="27">
        <v>440143.69000000006</v>
      </c>
      <c r="O264" s="10"/>
      <c r="P264" s="28">
        <v>39612.932100000005</v>
      </c>
      <c r="Q264" s="28">
        <v>39612.932100000005</v>
      </c>
      <c r="R264" s="10"/>
      <c r="S264" s="10"/>
      <c r="T264" s="29">
        <v>79225.899999999921</v>
      </c>
      <c r="U264" s="10" t="s">
        <v>213</v>
      </c>
      <c r="V264" t="s">
        <v>1661</v>
      </c>
    </row>
    <row r="265" spans="1:22" ht="42.75">
      <c r="A265" s="21" t="s">
        <v>299</v>
      </c>
      <c r="B265" s="10">
        <v>1.3</v>
      </c>
      <c r="C265" s="10" t="s">
        <v>233</v>
      </c>
      <c r="D265" s="22"/>
      <c r="E265" s="10">
        <v>0</v>
      </c>
      <c r="F265" s="10" t="s">
        <v>233</v>
      </c>
      <c r="G265" s="23" t="s">
        <v>1659</v>
      </c>
      <c r="H265" s="24">
        <v>45199</v>
      </c>
      <c r="I265" s="25" t="s">
        <v>233</v>
      </c>
      <c r="J265">
        <v>998631</v>
      </c>
      <c r="K265" s="10" t="s">
        <v>234</v>
      </c>
      <c r="L265" s="26">
        <v>1</v>
      </c>
      <c r="M265" s="21" t="s">
        <v>235</v>
      </c>
      <c r="N265" s="27">
        <v>249707.09</v>
      </c>
      <c r="O265" s="10"/>
      <c r="P265" s="28">
        <v>22473.6381</v>
      </c>
      <c r="Q265" s="28">
        <v>22473.6381</v>
      </c>
      <c r="R265" s="10"/>
      <c r="S265" s="10"/>
      <c r="T265" s="29">
        <v>44947.32</v>
      </c>
      <c r="U265" s="10" t="s">
        <v>213</v>
      </c>
      <c r="V265" t="s">
        <v>1661</v>
      </c>
    </row>
    <row r="266" spans="1:22" ht="42.75">
      <c r="A266" s="10" t="s">
        <v>199</v>
      </c>
      <c r="B266" s="10">
        <v>1.3</v>
      </c>
      <c r="C266" s="10" t="s">
        <v>233</v>
      </c>
      <c r="D266" s="22"/>
      <c r="E266" s="10">
        <v>0</v>
      </c>
      <c r="F266" s="10" t="s">
        <v>233</v>
      </c>
      <c r="G266" s="23" t="s">
        <v>1660</v>
      </c>
      <c r="H266" s="24">
        <v>45199</v>
      </c>
      <c r="I266" s="25" t="s">
        <v>233</v>
      </c>
      <c r="J266">
        <v>998631</v>
      </c>
      <c r="K266" s="10" t="s">
        <v>234</v>
      </c>
      <c r="L266" s="26">
        <v>1</v>
      </c>
      <c r="M266" s="21" t="s">
        <v>235</v>
      </c>
      <c r="N266" s="27">
        <v>769658.26</v>
      </c>
      <c r="O266" s="10"/>
      <c r="P266" s="28">
        <v>69269.243399999992</v>
      </c>
      <c r="Q266" s="28">
        <v>69269.243399999992</v>
      </c>
      <c r="R266" s="10"/>
      <c r="S266" s="10"/>
      <c r="T266" s="29">
        <v>138538.56000000006</v>
      </c>
      <c r="U266" s="10" t="s">
        <v>213</v>
      </c>
      <c r="V266" t="s">
        <v>1661</v>
      </c>
    </row>
    <row r="267" spans="1:22" ht="15">
      <c r="A267" s="10" t="s">
        <v>242</v>
      </c>
      <c r="B267" s="31">
        <v>2210</v>
      </c>
      <c r="C267" s="32" t="s">
        <v>233</v>
      </c>
      <c r="D267" s="32"/>
      <c r="E267" s="32"/>
      <c r="F267" s="32" t="s">
        <v>233</v>
      </c>
      <c r="G267" s="32" t="s">
        <v>1662</v>
      </c>
      <c r="H267" s="33">
        <v>45230</v>
      </c>
      <c r="I267" s="32" t="s">
        <v>233</v>
      </c>
      <c r="J267" s="32">
        <v>998631</v>
      </c>
      <c r="K267" s="32" t="s">
        <v>234</v>
      </c>
      <c r="L267" s="32">
        <v>1</v>
      </c>
      <c r="M267" s="34">
        <v>0.18</v>
      </c>
      <c r="N267" s="32">
        <v>1881062.7899999986</v>
      </c>
      <c r="O267" s="32">
        <v>0</v>
      </c>
      <c r="P267" s="32">
        <v>169295.65</v>
      </c>
      <c r="Q267" s="32">
        <v>169295.65</v>
      </c>
      <c r="S267" s="32"/>
      <c r="T267" s="32">
        <v>21845473</v>
      </c>
      <c r="U267" s="10" t="s">
        <v>213</v>
      </c>
      <c r="V267" t="s">
        <v>729</v>
      </c>
    </row>
    <row r="268" spans="1:22" ht="15">
      <c r="A268" s="10" t="s">
        <v>240</v>
      </c>
      <c r="B268" s="31">
        <v>2208</v>
      </c>
      <c r="C268" s="32" t="s">
        <v>233</v>
      </c>
      <c r="D268" s="32"/>
      <c r="E268" s="32"/>
      <c r="F268" s="32" t="s">
        <v>233</v>
      </c>
      <c r="G268" s="32" t="s">
        <v>1663</v>
      </c>
      <c r="H268" s="33">
        <v>45230</v>
      </c>
      <c r="I268" s="32" t="s">
        <v>233</v>
      </c>
      <c r="J268" s="32">
        <v>998631</v>
      </c>
      <c r="K268" s="32" t="s">
        <v>234</v>
      </c>
      <c r="L268" s="32">
        <v>1</v>
      </c>
      <c r="M268" s="34">
        <v>0.18</v>
      </c>
      <c r="N268" s="32">
        <v>1207470.899999999</v>
      </c>
      <c r="O268" s="32">
        <v>0</v>
      </c>
      <c r="P268" s="32">
        <v>108672.38</v>
      </c>
      <c r="Q268" s="32">
        <v>108672.38</v>
      </c>
      <c r="S268" s="32"/>
      <c r="T268" s="32">
        <v>17080220</v>
      </c>
      <c r="U268" s="10" t="s">
        <v>213</v>
      </c>
      <c r="V268" t="s">
        <v>729</v>
      </c>
    </row>
    <row r="269" spans="1:22" ht="15">
      <c r="A269" s="7" t="s">
        <v>241</v>
      </c>
      <c r="B269" s="31">
        <v>2203</v>
      </c>
      <c r="C269" s="32" t="s">
        <v>233</v>
      </c>
      <c r="D269" s="32"/>
      <c r="E269" s="32"/>
      <c r="F269" s="32" t="s">
        <v>233</v>
      </c>
      <c r="G269" s="32" t="s">
        <v>1664</v>
      </c>
      <c r="H269" s="33">
        <v>45230</v>
      </c>
      <c r="I269" s="32" t="s">
        <v>233</v>
      </c>
      <c r="J269" s="32">
        <v>998631</v>
      </c>
      <c r="K269" s="32" t="s">
        <v>234</v>
      </c>
      <c r="L269" s="32">
        <v>1</v>
      </c>
      <c r="M269" s="34">
        <v>0.18</v>
      </c>
      <c r="N269" s="32">
        <v>2012198.54</v>
      </c>
      <c r="O269" s="32">
        <v>0</v>
      </c>
      <c r="P269" s="32">
        <v>181097.87</v>
      </c>
      <c r="Q269" s="32">
        <v>181097.87</v>
      </c>
      <c r="S269" s="32"/>
      <c r="T269" s="32">
        <v>27850339</v>
      </c>
      <c r="U269" s="10" t="s">
        <v>213</v>
      </c>
      <c r="V269" t="s">
        <v>729</v>
      </c>
    </row>
    <row r="270" spans="1:22" ht="15">
      <c r="A270" s="10" t="s">
        <v>239</v>
      </c>
      <c r="B270" s="31">
        <v>2203</v>
      </c>
      <c r="C270" s="32" t="s">
        <v>233</v>
      </c>
      <c r="D270" s="32"/>
      <c r="E270" s="32"/>
      <c r="F270" s="32" t="s">
        <v>233</v>
      </c>
      <c r="G270" s="32" t="s">
        <v>1665</v>
      </c>
      <c r="H270" s="33">
        <v>45230</v>
      </c>
      <c r="I270" s="32" t="s">
        <v>233</v>
      </c>
      <c r="J270" s="32">
        <v>998631</v>
      </c>
      <c r="K270" s="32" t="s">
        <v>234</v>
      </c>
      <c r="L270" s="32">
        <v>1</v>
      </c>
      <c r="M270" s="34">
        <v>0.18</v>
      </c>
      <c r="N270" s="32">
        <v>877493.16999999899</v>
      </c>
      <c r="O270" s="32">
        <v>0</v>
      </c>
      <c r="P270" s="32">
        <v>78974.39</v>
      </c>
      <c r="Q270" s="32">
        <v>78974.39</v>
      </c>
      <c r="S270" s="32"/>
      <c r="T270" s="32">
        <v>11063424</v>
      </c>
      <c r="U270" s="10" t="s">
        <v>213</v>
      </c>
      <c r="V270" t="s">
        <v>729</v>
      </c>
    </row>
    <row r="271" spans="1:22" ht="15">
      <c r="A271" s="10" t="s">
        <v>232</v>
      </c>
      <c r="B271" s="31">
        <v>2205</v>
      </c>
      <c r="C271" s="32" t="s">
        <v>233</v>
      </c>
      <c r="D271" s="32"/>
      <c r="E271" s="32"/>
      <c r="F271" s="32" t="s">
        <v>233</v>
      </c>
      <c r="G271" s="32" t="s">
        <v>1666</v>
      </c>
      <c r="H271" s="33">
        <v>45230</v>
      </c>
      <c r="I271" s="32" t="s">
        <v>233</v>
      </c>
      <c r="J271" s="32">
        <v>998631</v>
      </c>
      <c r="K271" s="32" t="s">
        <v>234</v>
      </c>
      <c r="L271" s="32">
        <v>1</v>
      </c>
      <c r="M271" s="34">
        <v>0.18</v>
      </c>
      <c r="N271" s="32">
        <v>1393122.619999998</v>
      </c>
      <c r="O271" s="32">
        <v>0</v>
      </c>
      <c r="P271" s="32">
        <v>125381.04</v>
      </c>
      <c r="Q271" s="32">
        <v>125381.04</v>
      </c>
      <c r="S271" s="32"/>
      <c r="T271" s="32">
        <v>16732346</v>
      </c>
      <c r="U271" s="10" t="s">
        <v>213</v>
      </c>
      <c r="V271" t="s">
        <v>729</v>
      </c>
    </row>
    <row r="272" spans="1:22" ht="15">
      <c r="A272" s="10" t="s">
        <v>254</v>
      </c>
      <c r="B272" s="31">
        <v>2206</v>
      </c>
      <c r="C272" s="32" t="s">
        <v>233</v>
      </c>
      <c r="D272" s="32"/>
      <c r="E272" s="32"/>
      <c r="F272" s="32" t="s">
        <v>233</v>
      </c>
      <c r="G272" s="32" t="s">
        <v>1667</v>
      </c>
      <c r="H272" s="33">
        <v>45230</v>
      </c>
      <c r="I272" s="32" t="s">
        <v>233</v>
      </c>
      <c r="J272" s="32">
        <v>998631</v>
      </c>
      <c r="K272" s="32" t="s">
        <v>234</v>
      </c>
      <c r="L272" s="32">
        <v>1</v>
      </c>
      <c r="M272" s="34">
        <v>0.18</v>
      </c>
      <c r="N272" s="32">
        <v>788871.70999999868</v>
      </c>
      <c r="O272" s="32">
        <v>0</v>
      </c>
      <c r="P272" s="32">
        <v>70998.45</v>
      </c>
      <c r="Q272" s="32">
        <v>70998.45</v>
      </c>
      <c r="S272" s="32"/>
      <c r="T272" s="32">
        <v>8947129</v>
      </c>
      <c r="U272" s="10" t="s">
        <v>213</v>
      </c>
      <c r="V272" t="s">
        <v>729</v>
      </c>
    </row>
    <row r="273" spans="1:22" ht="15">
      <c r="A273" s="10" t="s">
        <v>236</v>
      </c>
      <c r="B273" s="31">
        <v>2201</v>
      </c>
      <c r="C273" s="32" t="s">
        <v>233</v>
      </c>
      <c r="D273" s="32"/>
      <c r="E273" s="32"/>
      <c r="F273" s="32" t="s">
        <v>233</v>
      </c>
      <c r="G273" s="32" t="s">
        <v>1668</v>
      </c>
      <c r="H273" s="33">
        <v>45230</v>
      </c>
      <c r="I273" s="32" t="s">
        <v>233</v>
      </c>
      <c r="J273" s="32">
        <v>998631</v>
      </c>
      <c r="K273" s="32" t="s">
        <v>234</v>
      </c>
      <c r="L273" s="32">
        <v>1</v>
      </c>
      <c r="M273" s="34">
        <v>0.18</v>
      </c>
      <c r="N273" s="32">
        <v>1045230.6599999977</v>
      </c>
      <c r="O273" s="32">
        <v>0</v>
      </c>
      <c r="P273" s="32">
        <v>94070.76</v>
      </c>
      <c r="Q273" s="32">
        <v>94070.76</v>
      </c>
      <c r="S273" s="32"/>
      <c r="T273" s="32">
        <v>13429100</v>
      </c>
      <c r="U273" s="10" t="s">
        <v>213</v>
      </c>
      <c r="V273" t="s">
        <v>729</v>
      </c>
    </row>
    <row r="274" spans="1:22" ht="15">
      <c r="A274" s="10" t="s">
        <v>237</v>
      </c>
      <c r="B274" s="31">
        <v>2202</v>
      </c>
      <c r="C274" s="32" t="s">
        <v>233</v>
      </c>
      <c r="D274" s="32"/>
      <c r="E274" s="32"/>
      <c r="F274" s="32" t="s">
        <v>233</v>
      </c>
      <c r="G274" s="32" t="s">
        <v>1669</v>
      </c>
      <c r="H274" s="33">
        <v>45230</v>
      </c>
      <c r="I274" s="32" t="s">
        <v>233</v>
      </c>
      <c r="J274" s="32">
        <v>998631</v>
      </c>
      <c r="K274" s="32" t="s">
        <v>234</v>
      </c>
      <c r="L274" s="32">
        <v>1</v>
      </c>
      <c r="M274" s="34">
        <v>0.18</v>
      </c>
      <c r="N274" s="32">
        <v>1391198.9300000027</v>
      </c>
      <c r="O274" s="32">
        <v>0</v>
      </c>
      <c r="P274" s="32">
        <v>125207.9</v>
      </c>
      <c r="Q274" s="32">
        <v>125207.9</v>
      </c>
      <c r="S274" s="32"/>
      <c r="T274" s="32">
        <v>17694752</v>
      </c>
      <c r="U274" s="10" t="s">
        <v>213</v>
      </c>
      <c r="V274" t="s">
        <v>729</v>
      </c>
    </row>
    <row r="275" spans="1:22" ht="15">
      <c r="A275" s="10" t="s">
        <v>238</v>
      </c>
      <c r="B275" s="31">
        <v>2207</v>
      </c>
      <c r="C275" s="32" t="s">
        <v>233</v>
      </c>
      <c r="D275" s="32"/>
      <c r="E275" s="32"/>
      <c r="F275" s="32" t="s">
        <v>233</v>
      </c>
      <c r="G275" s="32" t="s">
        <v>1670</v>
      </c>
      <c r="H275" s="33">
        <v>45230</v>
      </c>
      <c r="I275" s="32" t="s">
        <v>233</v>
      </c>
      <c r="J275" s="32">
        <v>998631</v>
      </c>
      <c r="K275" s="32" t="s">
        <v>234</v>
      </c>
      <c r="L275" s="32">
        <v>1</v>
      </c>
      <c r="M275" s="34">
        <v>0.18</v>
      </c>
      <c r="N275" s="32">
        <v>1189968.2199999983</v>
      </c>
      <c r="O275" s="32">
        <v>0</v>
      </c>
      <c r="P275" s="32">
        <v>107097.14</v>
      </c>
      <c r="Q275" s="32">
        <v>107097.14</v>
      </c>
      <c r="S275" s="32"/>
      <c r="T275" s="32">
        <v>14920409</v>
      </c>
      <c r="U275" s="10" t="s">
        <v>213</v>
      </c>
      <c r="V275" t="s">
        <v>729</v>
      </c>
    </row>
    <row r="276" spans="1:22" ht="15">
      <c r="A276" s="30" t="s">
        <v>212</v>
      </c>
      <c r="B276" s="31">
        <v>2244</v>
      </c>
      <c r="C276" s="32" t="s">
        <v>233</v>
      </c>
      <c r="D276" s="32"/>
      <c r="E276" s="32"/>
      <c r="F276" s="32" t="s">
        <v>233</v>
      </c>
      <c r="G276" s="32" t="s">
        <v>1671</v>
      </c>
      <c r="H276" s="33">
        <v>45230</v>
      </c>
      <c r="I276" s="32" t="s">
        <v>233</v>
      </c>
      <c r="J276" s="32">
        <v>998631</v>
      </c>
      <c r="K276" s="32" t="s">
        <v>234</v>
      </c>
      <c r="L276" s="32">
        <v>1</v>
      </c>
      <c r="M276" s="34">
        <v>0.18</v>
      </c>
      <c r="N276" s="32">
        <v>338266.09999999986</v>
      </c>
      <c r="O276" s="32">
        <v>0</v>
      </c>
      <c r="P276" s="32">
        <v>30443.95</v>
      </c>
      <c r="Q276" s="32">
        <v>30443.95</v>
      </c>
      <c r="S276" s="32"/>
      <c r="T276" s="32">
        <v>4173578</v>
      </c>
      <c r="U276" s="10" t="s">
        <v>213</v>
      </c>
      <c r="V276" t="s">
        <v>729</v>
      </c>
    </row>
    <row r="277" spans="1:22" ht="15">
      <c r="A277" s="10" t="s">
        <v>208</v>
      </c>
      <c r="B277" s="31">
        <v>2237</v>
      </c>
      <c r="C277" s="32" t="s">
        <v>233</v>
      </c>
      <c r="D277" s="32"/>
      <c r="E277" s="32"/>
      <c r="F277" s="32" t="s">
        <v>233</v>
      </c>
      <c r="G277" s="32" t="s">
        <v>1672</v>
      </c>
      <c r="H277" s="33">
        <v>45230</v>
      </c>
      <c r="I277" s="32" t="s">
        <v>233</v>
      </c>
      <c r="J277" s="32">
        <v>998631</v>
      </c>
      <c r="K277" s="32" t="s">
        <v>234</v>
      </c>
      <c r="L277" s="32">
        <v>1</v>
      </c>
      <c r="M277" s="34">
        <v>0.18</v>
      </c>
      <c r="N277" s="32">
        <v>255664.00000000003</v>
      </c>
      <c r="O277" s="32">
        <v>0</v>
      </c>
      <c r="P277" s="32">
        <v>23009.759999999998</v>
      </c>
      <c r="Q277" s="32">
        <v>23009.759999999998</v>
      </c>
      <c r="S277" s="32"/>
      <c r="T277" s="32">
        <v>2484460</v>
      </c>
      <c r="U277" s="10" t="s">
        <v>213</v>
      </c>
      <c r="V277" t="s">
        <v>729</v>
      </c>
    </row>
    <row r="278" spans="1:22" ht="15">
      <c r="A278" s="10" t="s">
        <v>195</v>
      </c>
      <c r="B278" s="31">
        <v>2222</v>
      </c>
      <c r="C278" s="32" t="s">
        <v>233</v>
      </c>
      <c r="D278" s="32"/>
      <c r="E278" s="32"/>
      <c r="F278" s="32" t="s">
        <v>233</v>
      </c>
      <c r="G278" s="32" t="s">
        <v>1673</v>
      </c>
      <c r="H278" s="33">
        <v>45230</v>
      </c>
      <c r="I278" s="32" t="s">
        <v>233</v>
      </c>
      <c r="J278" s="32">
        <v>998631</v>
      </c>
      <c r="K278" s="32" t="s">
        <v>234</v>
      </c>
      <c r="L278" s="32">
        <v>1</v>
      </c>
      <c r="M278" s="34">
        <v>0.18</v>
      </c>
      <c r="N278" s="32">
        <v>537691.45999999973</v>
      </c>
      <c r="O278" s="32">
        <v>0</v>
      </c>
      <c r="P278" s="32">
        <v>48392.23</v>
      </c>
      <c r="Q278" s="32">
        <v>48392.23</v>
      </c>
      <c r="S278" s="32"/>
      <c r="T278" s="32">
        <v>5620980</v>
      </c>
      <c r="U278" s="10" t="s">
        <v>213</v>
      </c>
      <c r="V278" t="s">
        <v>729</v>
      </c>
    </row>
    <row r="279" spans="1:22" ht="15">
      <c r="A279" s="30" t="s">
        <v>55</v>
      </c>
      <c r="B279" s="31">
        <v>2215</v>
      </c>
      <c r="C279" s="32" t="s">
        <v>233</v>
      </c>
      <c r="D279" s="32"/>
      <c r="E279" s="32"/>
      <c r="F279" s="32" t="s">
        <v>233</v>
      </c>
      <c r="G279" s="32" t="s">
        <v>1674</v>
      </c>
      <c r="H279" s="33">
        <v>45230</v>
      </c>
      <c r="I279" s="32" t="s">
        <v>233</v>
      </c>
      <c r="J279" s="32">
        <v>998631</v>
      </c>
      <c r="K279" s="32" t="s">
        <v>234</v>
      </c>
      <c r="L279" s="32">
        <v>1</v>
      </c>
      <c r="M279" s="34">
        <v>0.18</v>
      </c>
      <c r="N279" s="32">
        <v>1661381.9399999988</v>
      </c>
      <c r="O279" s="32">
        <v>0</v>
      </c>
      <c r="P279" s="32">
        <v>149524.37</v>
      </c>
      <c r="Q279" s="32">
        <v>149524.37</v>
      </c>
      <c r="S279" s="32"/>
      <c r="T279" s="32">
        <v>16894616</v>
      </c>
      <c r="U279" s="10" t="s">
        <v>213</v>
      </c>
      <c r="V279" t="s">
        <v>729</v>
      </c>
    </row>
    <row r="280" spans="1:22" ht="15">
      <c r="A280" s="30" t="s">
        <v>65</v>
      </c>
      <c r="B280" s="31">
        <v>2216</v>
      </c>
      <c r="C280" s="32" t="s">
        <v>233</v>
      </c>
      <c r="D280" s="32"/>
      <c r="E280" s="32"/>
      <c r="F280" s="32" t="s">
        <v>233</v>
      </c>
      <c r="G280" s="32" t="s">
        <v>1675</v>
      </c>
      <c r="H280" s="33">
        <v>45230</v>
      </c>
      <c r="I280" s="32" t="s">
        <v>233</v>
      </c>
      <c r="J280" s="32">
        <v>998631</v>
      </c>
      <c r="K280" s="32" t="s">
        <v>234</v>
      </c>
      <c r="L280" s="32">
        <v>1</v>
      </c>
      <c r="M280" s="34">
        <v>0.18</v>
      </c>
      <c r="N280" s="32">
        <v>335429.37</v>
      </c>
      <c r="O280" s="32">
        <v>0</v>
      </c>
      <c r="P280" s="32">
        <v>30188.639999999999</v>
      </c>
      <c r="Q280" s="32">
        <v>30188.639999999999</v>
      </c>
      <c r="S280" s="32"/>
      <c r="T280" s="32">
        <v>2744151</v>
      </c>
      <c r="U280" s="10" t="s">
        <v>213</v>
      </c>
      <c r="V280" t="s">
        <v>729</v>
      </c>
    </row>
    <row r="281" spans="1:22" ht="15">
      <c r="A281" s="10" t="s">
        <v>211</v>
      </c>
      <c r="B281" s="31">
        <v>2243</v>
      </c>
      <c r="C281" s="32" t="s">
        <v>233</v>
      </c>
      <c r="D281" s="32"/>
      <c r="E281" s="32"/>
      <c r="F281" s="32" t="s">
        <v>233</v>
      </c>
      <c r="G281" s="32" t="s">
        <v>1676</v>
      </c>
      <c r="H281" s="33">
        <v>45230</v>
      </c>
      <c r="I281" s="32" t="s">
        <v>233</v>
      </c>
      <c r="J281" s="32">
        <v>998631</v>
      </c>
      <c r="K281" s="32" t="s">
        <v>234</v>
      </c>
      <c r="L281" s="32">
        <v>1</v>
      </c>
      <c r="M281" s="34">
        <v>0.18</v>
      </c>
      <c r="N281" s="32">
        <v>181813.62999999998</v>
      </c>
      <c r="O281" s="32">
        <v>0</v>
      </c>
      <c r="P281" s="32">
        <v>16363.23</v>
      </c>
      <c r="Q281" s="32">
        <v>16363.23</v>
      </c>
      <c r="S281" s="32"/>
      <c r="T281" s="32">
        <v>2066516</v>
      </c>
      <c r="U281" s="10" t="s">
        <v>213</v>
      </c>
      <c r="V281" t="s">
        <v>729</v>
      </c>
    </row>
    <row r="282" spans="1:22" ht="15">
      <c r="A282" s="30" t="s">
        <v>160</v>
      </c>
      <c r="B282" s="31">
        <v>2204</v>
      </c>
      <c r="C282" s="32" t="s">
        <v>233</v>
      </c>
      <c r="D282" s="32"/>
      <c r="E282" s="32"/>
      <c r="F282" s="32" t="s">
        <v>233</v>
      </c>
      <c r="G282" s="32" t="s">
        <v>1677</v>
      </c>
      <c r="H282" s="33">
        <v>45230</v>
      </c>
      <c r="I282" s="32" t="s">
        <v>233</v>
      </c>
      <c r="J282" s="32">
        <v>998631</v>
      </c>
      <c r="K282" s="32" t="s">
        <v>234</v>
      </c>
      <c r="L282" s="32">
        <v>1</v>
      </c>
      <c r="M282" s="34">
        <v>0.18</v>
      </c>
      <c r="N282" s="32">
        <v>284604.1700000001</v>
      </c>
      <c r="O282" s="32">
        <v>0</v>
      </c>
      <c r="P282" s="32">
        <v>25614.38</v>
      </c>
      <c r="Q282" s="32">
        <v>25614.38</v>
      </c>
      <c r="S282" s="32"/>
      <c r="T282" s="32">
        <v>3019496</v>
      </c>
      <c r="U282" s="10" t="s">
        <v>213</v>
      </c>
      <c r="V282" t="s">
        <v>729</v>
      </c>
    </row>
    <row r="283" spans="1:22" ht="15">
      <c r="A283" s="30" t="s">
        <v>123</v>
      </c>
      <c r="B283" s="31">
        <v>2228</v>
      </c>
      <c r="C283" s="32" t="s">
        <v>233</v>
      </c>
      <c r="D283" s="32"/>
      <c r="E283" s="32"/>
      <c r="F283" s="32" t="s">
        <v>233</v>
      </c>
      <c r="G283" s="32" t="s">
        <v>1678</v>
      </c>
      <c r="H283" s="33">
        <v>45230</v>
      </c>
      <c r="I283" s="32" t="s">
        <v>233</v>
      </c>
      <c r="J283" s="32">
        <v>998631</v>
      </c>
      <c r="K283" s="32" t="s">
        <v>234</v>
      </c>
      <c r="L283" s="32">
        <v>1</v>
      </c>
      <c r="M283" s="34">
        <v>0.18</v>
      </c>
      <c r="N283" s="32">
        <v>395563.31000000006</v>
      </c>
      <c r="O283" s="32">
        <v>0</v>
      </c>
      <c r="P283" s="32">
        <v>35600.699999999997</v>
      </c>
      <c r="Q283" s="32">
        <v>35600.699999999997</v>
      </c>
      <c r="S283" s="32"/>
      <c r="T283" s="32">
        <v>4690790</v>
      </c>
      <c r="U283" s="10" t="s">
        <v>213</v>
      </c>
      <c r="V283" t="s">
        <v>729</v>
      </c>
    </row>
    <row r="284" spans="1:22" ht="15">
      <c r="A284" s="30" t="s">
        <v>131</v>
      </c>
      <c r="B284" s="31">
        <v>2232</v>
      </c>
      <c r="C284" s="32" t="s">
        <v>233</v>
      </c>
      <c r="D284" s="32"/>
      <c r="E284" s="32"/>
      <c r="F284" s="32" t="s">
        <v>233</v>
      </c>
      <c r="G284" s="32" t="s">
        <v>1679</v>
      </c>
      <c r="H284" s="33">
        <v>45230</v>
      </c>
      <c r="I284" s="32" t="s">
        <v>233</v>
      </c>
      <c r="J284" s="32">
        <v>998631</v>
      </c>
      <c r="K284" s="32" t="s">
        <v>234</v>
      </c>
      <c r="L284" s="32">
        <v>1</v>
      </c>
      <c r="M284" s="34">
        <v>0.18</v>
      </c>
      <c r="N284" s="32">
        <v>1773785.3200000008</v>
      </c>
      <c r="O284" s="32">
        <v>0</v>
      </c>
      <c r="P284" s="32">
        <v>159640.68</v>
      </c>
      <c r="Q284" s="32">
        <v>159640.68</v>
      </c>
      <c r="S284" s="32"/>
      <c r="T284" s="32">
        <v>15796066</v>
      </c>
      <c r="U284" s="10" t="s">
        <v>213</v>
      </c>
      <c r="V284" t="s">
        <v>729</v>
      </c>
    </row>
    <row r="285" spans="1:22" ht="15">
      <c r="A285" s="10" t="s">
        <v>209</v>
      </c>
      <c r="B285" s="31">
        <v>2238</v>
      </c>
      <c r="C285" s="32" t="s">
        <v>233</v>
      </c>
      <c r="D285" s="32"/>
      <c r="E285" s="32"/>
      <c r="F285" s="32" t="s">
        <v>233</v>
      </c>
      <c r="G285" s="32" t="s">
        <v>1680</v>
      </c>
      <c r="H285" s="33">
        <v>45230</v>
      </c>
      <c r="I285" s="32" t="s">
        <v>233</v>
      </c>
      <c r="J285" s="32">
        <v>998631</v>
      </c>
      <c r="K285" s="32" t="s">
        <v>234</v>
      </c>
      <c r="L285" s="32">
        <v>1</v>
      </c>
      <c r="M285" s="34">
        <v>0.18</v>
      </c>
      <c r="N285" s="32">
        <v>365610.39999999991</v>
      </c>
      <c r="O285" s="32">
        <v>0</v>
      </c>
      <c r="P285" s="32">
        <v>32904.94</v>
      </c>
      <c r="Q285" s="32">
        <v>32904.94</v>
      </c>
      <c r="S285" s="32"/>
      <c r="T285" s="32">
        <v>4422782</v>
      </c>
      <c r="U285" s="10" t="s">
        <v>213</v>
      </c>
      <c r="V285" t="s">
        <v>729</v>
      </c>
    </row>
    <row r="286" spans="1:22" ht="15">
      <c r="A286" s="30" t="s">
        <v>196</v>
      </c>
      <c r="B286" s="31">
        <v>2221</v>
      </c>
      <c r="C286" s="32" t="s">
        <v>233</v>
      </c>
      <c r="D286" s="32"/>
      <c r="E286" s="32"/>
      <c r="F286" s="32" t="s">
        <v>233</v>
      </c>
      <c r="G286" s="32" t="s">
        <v>1681</v>
      </c>
      <c r="H286" s="33">
        <v>45230</v>
      </c>
      <c r="I286" s="32" t="s">
        <v>233</v>
      </c>
      <c r="J286" s="32">
        <v>998631</v>
      </c>
      <c r="K286" s="32" t="s">
        <v>234</v>
      </c>
      <c r="L286" s="32">
        <v>1</v>
      </c>
      <c r="M286" s="34">
        <v>0.18</v>
      </c>
      <c r="N286" s="32">
        <v>468012.03999999986</v>
      </c>
      <c r="O286" s="32">
        <v>0</v>
      </c>
      <c r="P286" s="32">
        <v>42121.08</v>
      </c>
      <c r="Q286" s="32">
        <v>42121.08</v>
      </c>
      <c r="S286" s="32"/>
      <c r="T286" s="32">
        <v>4710745</v>
      </c>
      <c r="U286" s="10" t="s">
        <v>213</v>
      </c>
      <c r="V286" t="s">
        <v>729</v>
      </c>
    </row>
    <row r="287" spans="1:22" ht="15">
      <c r="A287" s="10" t="s">
        <v>246</v>
      </c>
      <c r="B287" s="31">
        <v>2220</v>
      </c>
      <c r="C287" s="32" t="s">
        <v>233</v>
      </c>
      <c r="D287" s="32"/>
      <c r="E287" s="32"/>
      <c r="F287" s="32" t="s">
        <v>233</v>
      </c>
      <c r="G287" s="32" t="s">
        <v>1682</v>
      </c>
      <c r="H287" s="33">
        <v>45230</v>
      </c>
      <c r="I287" s="32" t="s">
        <v>233</v>
      </c>
      <c r="J287" s="32">
        <v>998631</v>
      </c>
      <c r="K287" s="32" t="s">
        <v>234</v>
      </c>
      <c r="L287" s="32">
        <v>1</v>
      </c>
      <c r="M287" s="34">
        <v>0.18</v>
      </c>
      <c r="N287" s="32">
        <v>694886.0499999997</v>
      </c>
      <c r="O287" s="32">
        <v>0</v>
      </c>
      <c r="P287" s="32">
        <v>62539.74</v>
      </c>
      <c r="Q287" s="32">
        <v>62539.74</v>
      </c>
      <c r="S287" s="32"/>
      <c r="T287" s="32">
        <v>7099730</v>
      </c>
      <c r="U287" s="10" t="s">
        <v>213</v>
      </c>
      <c r="V287" t="s">
        <v>729</v>
      </c>
    </row>
    <row r="288" spans="1:22" ht="15">
      <c r="A288" s="10" t="s">
        <v>271</v>
      </c>
      <c r="B288" s="31">
        <v>2217</v>
      </c>
      <c r="C288" s="32" t="s">
        <v>233</v>
      </c>
      <c r="D288" s="32"/>
      <c r="E288" s="32"/>
      <c r="F288" s="32" t="s">
        <v>233</v>
      </c>
      <c r="G288" s="32" t="s">
        <v>1683</v>
      </c>
      <c r="H288" s="33">
        <v>45230</v>
      </c>
      <c r="I288" s="32" t="s">
        <v>233</v>
      </c>
      <c r="J288" s="32">
        <v>998631</v>
      </c>
      <c r="K288" s="32" t="s">
        <v>234</v>
      </c>
      <c r="L288" s="32">
        <v>1</v>
      </c>
      <c r="M288" s="34">
        <v>0.18</v>
      </c>
      <c r="N288" s="32">
        <v>225426.54000000007</v>
      </c>
      <c r="O288" s="32">
        <v>0</v>
      </c>
      <c r="P288" s="32">
        <v>20288.39</v>
      </c>
      <c r="Q288" s="32">
        <v>20288.39</v>
      </c>
      <c r="S288" s="32"/>
      <c r="T288" s="32">
        <v>1833392</v>
      </c>
      <c r="U288" s="10" t="s">
        <v>213</v>
      </c>
      <c r="V288" t="s">
        <v>729</v>
      </c>
    </row>
    <row r="289" spans="1:22" ht="15">
      <c r="A289" s="10" t="s">
        <v>273</v>
      </c>
      <c r="B289" s="31">
        <v>2234</v>
      </c>
      <c r="C289" s="32" t="s">
        <v>233</v>
      </c>
      <c r="D289" s="32"/>
      <c r="E289" s="32"/>
      <c r="F289" s="32" t="s">
        <v>233</v>
      </c>
      <c r="G289" s="32" t="s">
        <v>1684</v>
      </c>
      <c r="H289" s="33">
        <v>45230</v>
      </c>
      <c r="I289" s="32" t="s">
        <v>233</v>
      </c>
      <c r="J289" s="32">
        <v>998631</v>
      </c>
      <c r="K289" s="32" t="s">
        <v>234</v>
      </c>
      <c r="L289" s="32">
        <v>1</v>
      </c>
      <c r="M289" s="34">
        <v>0.18</v>
      </c>
      <c r="N289" s="32">
        <v>271354.23</v>
      </c>
      <c r="O289" s="32">
        <v>0</v>
      </c>
      <c r="P289" s="32">
        <v>24421.88</v>
      </c>
      <c r="Q289" s="32">
        <v>24421.88</v>
      </c>
      <c r="S289" s="32"/>
      <c r="T289" s="32">
        <v>2975421</v>
      </c>
      <c r="U289" s="10" t="s">
        <v>213</v>
      </c>
      <c r="V289" t="s">
        <v>729</v>
      </c>
    </row>
    <row r="290" spans="1:22" ht="15">
      <c r="A290" s="10" t="s">
        <v>245</v>
      </c>
      <c r="B290" s="31">
        <v>2218</v>
      </c>
      <c r="C290" s="32" t="s">
        <v>233</v>
      </c>
      <c r="D290" s="32"/>
      <c r="E290" s="32"/>
      <c r="F290" s="32" t="s">
        <v>233</v>
      </c>
      <c r="G290" s="32" t="s">
        <v>1685</v>
      </c>
      <c r="H290" s="33">
        <v>45230</v>
      </c>
      <c r="I290" s="32" t="s">
        <v>233</v>
      </c>
      <c r="J290" s="32">
        <v>998631</v>
      </c>
      <c r="K290" s="32" t="s">
        <v>234</v>
      </c>
      <c r="L290" s="32">
        <v>1</v>
      </c>
      <c r="M290" s="34">
        <v>0.18</v>
      </c>
      <c r="N290" s="32">
        <v>1092546.1399999999</v>
      </c>
      <c r="O290" s="32">
        <v>0</v>
      </c>
      <c r="P290" s="32">
        <v>98329.15</v>
      </c>
      <c r="Q290" s="32">
        <v>98329.15</v>
      </c>
      <c r="S290" s="32"/>
      <c r="T290" s="32">
        <v>9788861</v>
      </c>
      <c r="U290" s="10" t="s">
        <v>213</v>
      </c>
      <c r="V290" t="s">
        <v>729</v>
      </c>
    </row>
    <row r="291" spans="1:22" ht="15">
      <c r="A291" s="30" t="s">
        <v>276</v>
      </c>
      <c r="B291" s="31">
        <v>2213</v>
      </c>
      <c r="C291" s="32" t="s">
        <v>233</v>
      </c>
      <c r="D291" s="32"/>
      <c r="E291" s="32"/>
      <c r="F291" s="32" t="s">
        <v>233</v>
      </c>
      <c r="G291" s="32" t="s">
        <v>1686</v>
      </c>
      <c r="H291" s="33">
        <v>45230</v>
      </c>
      <c r="I291" s="32" t="s">
        <v>233</v>
      </c>
      <c r="J291" s="32">
        <v>998631</v>
      </c>
      <c r="K291" s="32" t="s">
        <v>234</v>
      </c>
      <c r="L291" s="32">
        <v>1</v>
      </c>
      <c r="M291" s="34">
        <v>0.18</v>
      </c>
      <c r="N291" s="32">
        <v>75172.989999999991</v>
      </c>
      <c r="O291" s="32">
        <v>0</v>
      </c>
      <c r="P291" s="32">
        <v>6765.57</v>
      </c>
      <c r="Q291" s="32">
        <v>6765.57</v>
      </c>
      <c r="S291" s="32"/>
      <c r="T291" s="32">
        <v>895608</v>
      </c>
      <c r="U291" s="10" t="s">
        <v>213</v>
      </c>
      <c r="V291" t="s">
        <v>729</v>
      </c>
    </row>
    <row r="292" spans="1:22" ht="15">
      <c r="A292" s="30" t="s">
        <v>278</v>
      </c>
      <c r="B292" s="31">
        <v>2214</v>
      </c>
      <c r="C292" s="32" t="s">
        <v>233</v>
      </c>
      <c r="D292" s="32"/>
      <c r="E292" s="32"/>
      <c r="F292" s="32" t="s">
        <v>233</v>
      </c>
      <c r="G292" s="32" t="s">
        <v>1687</v>
      </c>
      <c r="H292" s="33">
        <v>45230</v>
      </c>
      <c r="I292" s="32" t="s">
        <v>233</v>
      </c>
      <c r="J292" s="32">
        <v>998631</v>
      </c>
      <c r="K292" s="32" t="s">
        <v>234</v>
      </c>
      <c r="L292" s="32">
        <v>1</v>
      </c>
      <c r="M292" s="34">
        <v>0.18</v>
      </c>
      <c r="N292" s="32">
        <v>1663655.3300000003</v>
      </c>
      <c r="O292" s="32">
        <v>0</v>
      </c>
      <c r="P292" s="32">
        <v>149728.98000000001</v>
      </c>
      <c r="Q292" s="32">
        <v>149728.98000000001</v>
      </c>
      <c r="S292" s="32"/>
      <c r="T292" s="32">
        <v>22943934</v>
      </c>
      <c r="U292" s="10" t="s">
        <v>213</v>
      </c>
      <c r="V292" t="s">
        <v>729</v>
      </c>
    </row>
    <row r="293" spans="1:22" ht="15">
      <c r="A293" s="10" t="s">
        <v>201</v>
      </c>
      <c r="B293" s="31">
        <v>2230</v>
      </c>
      <c r="C293" s="32" t="s">
        <v>233</v>
      </c>
      <c r="D293" s="32"/>
      <c r="E293" s="32"/>
      <c r="F293" s="32" t="s">
        <v>233</v>
      </c>
      <c r="G293" s="32" t="s">
        <v>1688</v>
      </c>
      <c r="H293" s="33">
        <v>45230</v>
      </c>
      <c r="I293" s="32" t="s">
        <v>233</v>
      </c>
      <c r="J293" s="32">
        <v>998631</v>
      </c>
      <c r="K293" s="32" t="s">
        <v>234</v>
      </c>
      <c r="L293" s="32">
        <v>1</v>
      </c>
      <c r="M293" s="34">
        <v>0.18</v>
      </c>
      <c r="N293" s="32">
        <v>246025.86</v>
      </c>
      <c r="O293" s="32">
        <v>0</v>
      </c>
      <c r="P293" s="32">
        <v>22142.33</v>
      </c>
      <c r="Q293" s="32">
        <v>22142.33</v>
      </c>
      <c r="S293" s="32"/>
      <c r="T293" s="32">
        <v>2505130</v>
      </c>
      <c r="U293" s="10" t="s">
        <v>213</v>
      </c>
      <c r="V293" t="s">
        <v>729</v>
      </c>
    </row>
    <row r="294" spans="1:22" ht="15">
      <c r="A294" s="30" t="s">
        <v>281</v>
      </c>
      <c r="B294" s="31">
        <v>2235</v>
      </c>
      <c r="C294" s="32" t="s">
        <v>233</v>
      </c>
      <c r="D294" s="32"/>
      <c r="E294" s="32"/>
      <c r="F294" s="32" t="s">
        <v>233</v>
      </c>
      <c r="G294" s="32" t="s">
        <v>1689</v>
      </c>
      <c r="H294" s="33">
        <v>45230</v>
      </c>
      <c r="I294" s="32" t="s">
        <v>233</v>
      </c>
      <c r="J294" s="32">
        <v>998631</v>
      </c>
      <c r="K294" s="32" t="s">
        <v>234</v>
      </c>
      <c r="L294" s="32">
        <v>1</v>
      </c>
      <c r="M294" s="34">
        <v>0.18</v>
      </c>
      <c r="N294" s="32">
        <v>252319.49000000002</v>
      </c>
      <c r="O294" s="32">
        <v>0</v>
      </c>
      <c r="P294" s="32">
        <v>22708.75</v>
      </c>
      <c r="Q294" s="32">
        <v>22708.75</v>
      </c>
      <c r="S294" s="32"/>
      <c r="T294" s="32">
        <v>2155248</v>
      </c>
      <c r="U294" s="10" t="s">
        <v>213</v>
      </c>
      <c r="V294" t="s">
        <v>729</v>
      </c>
    </row>
    <row r="295" spans="1:22" ht="15">
      <c r="A295" s="10" t="s">
        <v>198</v>
      </c>
      <c r="B295" s="31">
        <v>2224</v>
      </c>
      <c r="C295" s="32" t="s">
        <v>233</v>
      </c>
      <c r="D295" s="32"/>
      <c r="E295" s="32"/>
      <c r="F295" s="32" t="s">
        <v>233</v>
      </c>
      <c r="G295" s="32" t="s">
        <v>1690</v>
      </c>
      <c r="H295" s="33">
        <v>45230</v>
      </c>
      <c r="I295" s="32" t="s">
        <v>233</v>
      </c>
      <c r="J295" s="32">
        <v>998631</v>
      </c>
      <c r="K295" s="32" t="s">
        <v>234</v>
      </c>
      <c r="L295" s="32">
        <v>1</v>
      </c>
      <c r="M295" s="34">
        <v>0.18</v>
      </c>
      <c r="N295" s="32">
        <v>173899.81000000003</v>
      </c>
      <c r="O295" s="32">
        <v>0</v>
      </c>
      <c r="P295" s="32">
        <v>15650.98</v>
      </c>
      <c r="Q295" s="32">
        <v>15650.98</v>
      </c>
      <c r="S295" s="32"/>
      <c r="T295" s="32">
        <v>1533314</v>
      </c>
      <c r="U295" s="10" t="s">
        <v>213</v>
      </c>
      <c r="V295" t="s">
        <v>729</v>
      </c>
    </row>
    <row r="296" spans="1:22" ht="15">
      <c r="A296" s="10" t="s">
        <v>244</v>
      </c>
      <c r="B296" s="31">
        <v>2219</v>
      </c>
      <c r="C296" s="32" t="s">
        <v>233</v>
      </c>
      <c r="D296" s="32"/>
      <c r="E296" s="32"/>
      <c r="F296" s="32" t="s">
        <v>233</v>
      </c>
      <c r="G296" s="32" t="s">
        <v>1691</v>
      </c>
      <c r="H296" s="33">
        <v>45230</v>
      </c>
      <c r="I296" s="32" t="s">
        <v>233</v>
      </c>
      <c r="J296" s="32">
        <v>998631</v>
      </c>
      <c r="K296" s="32" t="s">
        <v>234</v>
      </c>
      <c r="L296" s="32">
        <v>1</v>
      </c>
      <c r="M296" s="34">
        <v>0.18</v>
      </c>
      <c r="N296" s="32">
        <v>1122484.6100000015</v>
      </c>
      <c r="O296" s="32">
        <v>0</v>
      </c>
      <c r="P296" s="32">
        <v>101023.61</v>
      </c>
      <c r="Q296" s="32">
        <v>101023.61</v>
      </c>
      <c r="S296" s="32"/>
      <c r="T296" s="32">
        <v>12147368</v>
      </c>
      <c r="U296" s="10" t="s">
        <v>213</v>
      </c>
      <c r="V296" t="s">
        <v>729</v>
      </c>
    </row>
    <row r="297" spans="1:22" ht="15">
      <c r="A297" s="10" t="s">
        <v>197</v>
      </c>
      <c r="B297" s="31">
        <v>2225</v>
      </c>
      <c r="C297" s="32" t="s">
        <v>233</v>
      </c>
      <c r="D297" s="32"/>
      <c r="E297" s="32"/>
      <c r="F297" s="32" t="s">
        <v>233</v>
      </c>
      <c r="G297" s="32" t="s">
        <v>1692</v>
      </c>
      <c r="H297" s="33">
        <v>45230</v>
      </c>
      <c r="I297" s="32" t="s">
        <v>233</v>
      </c>
      <c r="J297" s="32">
        <v>998631</v>
      </c>
      <c r="K297" s="32" t="s">
        <v>234</v>
      </c>
      <c r="L297" s="32">
        <v>1</v>
      </c>
      <c r="M297" s="34">
        <v>0.18</v>
      </c>
      <c r="N297" s="32">
        <v>175896.22999999992</v>
      </c>
      <c r="O297" s="32">
        <v>0</v>
      </c>
      <c r="P297" s="32">
        <v>15830.66</v>
      </c>
      <c r="Q297" s="32">
        <v>15830.66</v>
      </c>
      <c r="S297" s="32"/>
      <c r="T297" s="32">
        <v>1821347</v>
      </c>
      <c r="U297" s="10" t="s">
        <v>213</v>
      </c>
      <c r="V297" t="s">
        <v>729</v>
      </c>
    </row>
    <row r="298" spans="1:22" ht="15">
      <c r="A298" s="10" t="s">
        <v>202</v>
      </c>
      <c r="B298" s="31">
        <v>2233</v>
      </c>
      <c r="C298" s="32" t="s">
        <v>233</v>
      </c>
      <c r="D298" s="32"/>
      <c r="E298" s="32"/>
      <c r="F298" s="32" t="s">
        <v>233</v>
      </c>
      <c r="G298" s="32" t="s">
        <v>1693</v>
      </c>
      <c r="H298" s="33">
        <v>45230</v>
      </c>
      <c r="I298" s="32" t="s">
        <v>233</v>
      </c>
      <c r="J298" s="32">
        <v>998631</v>
      </c>
      <c r="K298" s="32" t="s">
        <v>234</v>
      </c>
      <c r="L298" s="32">
        <v>1</v>
      </c>
      <c r="M298" s="34">
        <v>0.18</v>
      </c>
      <c r="N298" s="32">
        <v>525718.73999999964</v>
      </c>
      <c r="O298" s="32">
        <v>0</v>
      </c>
      <c r="P298" s="32">
        <v>47314.69</v>
      </c>
      <c r="Q298" s="32">
        <v>47314.69</v>
      </c>
      <c r="S298" s="32"/>
      <c r="T298" s="32">
        <v>5529913</v>
      </c>
      <c r="U298" s="10" t="s">
        <v>213</v>
      </c>
      <c r="V298" t="s">
        <v>729</v>
      </c>
    </row>
    <row r="299" spans="1:22" ht="15">
      <c r="A299" s="10" t="s">
        <v>115</v>
      </c>
      <c r="B299" s="31">
        <v>2223</v>
      </c>
      <c r="C299" s="32" t="s">
        <v>233</v>
      </c>
      <c r="D299" s="32"/>
      <c r="E299" s="32"/>
      <c r="F299" s="32" t="s">
        <v>233</v>
      </c>
      <c r="G299" s="32" t="s">
        <v>1694</v>
      </c>
      <c r="H299" s="33">
        <v>45230</v>
      </c>
      <c r="I299" s="32" t="s">
        <v>233</v>
      </c>
      <c r="J299" s="32">
        <v>998631</v>
      </c>
      <c r="K299" s="32" t="s">
        <v>234</v>
      </c>
      <c r="L299" s="32">
        <v>1</v>
      </c>
      <c r="M299" s="34">
        <v>0.18</v>
      </c>
      <c r="N299" s="32">
        <v>315221.98999999993</v>
      </c>
      <c r="O299" s="32">
        <v>0</v>
      </c>
      <c r="P299" s="32">
        <v>28369.98</v>
      </c>
      <c r="Q299" s="32">
        <v>28369.98</v>
      </c>
      <c r="S299" s="32"/>
      <c r="T299" s="32">
        <v>3679318</v>
      </c>
      <c r="U299" s="10" t="s">
        <v>213</v>
      </c>
      <c r="V299" t="s">
        <v>729</v>
      </c>
    </row>
    <row r="300" spans="1:22" ht="15">
      <c r="A300" s="30" t="s">
        <v>156</v>
      </c>
      <c r="B300" s="31">
        <v>2236</v>
      </c>
      <c r="C300" s="32" t="s">
        <v>233</v>
      </c>
      <c r="D300" s="32"/>
      <c r="E300" s="32"/>
      <c r="F300" s="32" t="s">
        <v>233</v>
      </c>
      <c r="G300" s="32" t="s">
        <v>1695</v>
      </c>
      <c r="H300" s="33">
        <v>45230</v>
      </c>
      <c r="I300" s="32" t="s">
        <v>233</v>
      </c>
      <c r="J300" s="32">
        <v>998631</v>
      </c>
      <c r="K300" s="32" t="s">
        <v>234</v>
      </c>
      <c r="L300" s="32">
        <v>1</v>
      </c>
      <c r="M300" s="34">
        <v>0.18</v>
      </c>
      <c r="N300" s="32">
        <v>108602.43000000001</v>
      </c>
      <c r="O300" s="32">
        <v>0</v>
      </c>
      <c r="P300" s="32">
        <v>9774.2199999999993</v>
      </c>
      <c r="Q300" s="32">
        <v>9774.2199999999993</v>
      </c>
      <c r="S300" s="32"/>
      <c r="T300" s="32">
        <v>1185764</v>
      </c>
      <c r="U300" s="10" t="s">
        <v>213</v>
      </c>
      <c r="V300" t="s">
        <v>729</v>
      </c>
    </row>
    <row r="301" spans="1:22" ht="15">
      <c r="A301" s="30" t="s">
        <v>119</v>
      </c>
      <c r="B301" s="31">
        <v>2227</v>
      </c>
      <c r="C301" s="32" t="s">
        <v>233</v>
      </c>
      <c r="D301" s="32"/>
      <c r="E301" s="32"/>
      <c r="F301" s="32" t="s">
        <v>233</v>
      </c>
      <c r="G301" s="32" t="s">
        <v>1696</v>
      </c>
      <c r="H301" s="33">
        <v>45230</v>
      </c>
      <c r="I301" s="32" t="s">
        <v>233</v>
      </c>
      <c r="J301" s="32">
        <v>998631</v>
      </c>
      <c r="K301" s="32" t="s">
        <v>234</v>
      </c>
      <c r="L301" s="32">
        <v>1</v>
      </c>
      <c r="M301" s="34">
        <v>0.18</v>
      </c>
      <c r="N301" s="32">
        <v>673111.41999999958</v>
      </c>
      <c r="O301" s="32">
        <v>0</v>
      </c>
      <c r="P301" s="32">
        <v>60580.03</v>
      </c>
      <c r="Q301" s="32">
        <v>60580.03</v>
      </c>
      <c r="S301" s="32"/>
      <c r="T301" s="32">
        <v>7165876</v>
      </c>
      <c r="U301" s="10" t="s">
        <v>213</v>
      </c>
      <c r="V301" t="s">
        <v>729</v>
      </c>
    </row>
    <row r="302" spans="1:22" ht="15">
      <c r="A302" s="10" t="s">
        <v>207</v>
      </c>
      <c r="B302" s="31">
        <v>2240</v>
      </c>
      <c r="C302" s="32" t="s">
        <v>233</v>
      </c>
      <c r="D302" s="32"/>
      <c r="E302" s="32"/>
      <c r="F302" s="32" t="s">
        <v>233</v>
      </c>
      <c r="G302" s="32" t="s">
        <v>1697</v>
      </c>
      <c r="H302" s="33">
        <v>45230</v>
      </c>
      <c r="I302" s="32" t="s">
        <v>233</v>
      </c>
      <c r="J302" s="32">
        <v>998631</v>
      </c>
      <c r="K302" s="32" t="s">
        <v>234</v>
      </c>
      <c r="L302" s="32">
        <v>1</v>
      </c>
      <c r="M302" s="34">
        <v>0.18</v>
      </c>
      <c r="N302" s="32">
        <v>231033.88999999998</v>
      </c>
      <c r="O302" s="32">
        <v>0</v>
      </c>
      <c r="P302" s="32">
        <v>20793.05</v>
      </c>
      <c r="Q302" s="32">
        <v>20793.05</v>
      </c>
      <c r="S302" s="32"/>
      <c r="T302" s="32">
        <v>2880773</v>
      </c>
      <c r="U302" s="10" t="s">
        <v>213</v>
      </c>
      <c r="V302" t="s">
        <v>729</v>
      </c>
    </row>
    <row r="303" spans="1:22" ht="15">
      <c r="A303" s="10" t="s">
        <v>243</v>
      </c>
      <c r="B303" s="31">
        <v>2212</v>
      </c>
      <c r="C303" s="32" t="s">
        <v>233</v>
      </c>
      <c r="D303" s="32"/>
      <c r="E303" s="32"/>
      <c r="F303" s="32" t="s">
        <v>233</v>
      </c>
      <c r="G303" s="32" t="s">
        <v>1698</v>
      </c>
      <c r="H303" s="33">
        <v>45230</v>
      </c>
      <c r="I303" s="32" t="s">
        <v>233</v>
      </c>
      <c r="J303" s="32">
        <v>998631</v>
      </c>
      <c r="K303" s="32" t="s">
        <v>234</v>
      </c>
      <c r="L303" s="32">
        <v>1</v>
      </c>
      <c r="M303" s="34">
        <v>0.18</v>
      </c>
      <c r="N303" s="32">
        <v>4582728.8599999947</v>
      </c>
      <c r="O303" s="32">
        <v>0</v>
      </c>
      <c r="P303" s="32">
        <v>412445.6</v>
      </c>
      <c r="Q303" s="32">
        <v>412445.6</v>
      </c>
      <c r="S303" s="32"/>
      <c r="T303" s="32">
        <v>38819017</v>
      </c>
      <c r="U303" s="10" t="s">
        <v>213</v>
      </c>
      <c r="V303" t="s">
        <v>729</v>
      </c>
    </row>
    <row r="304" spans="1:22" ht="15">
      <c r="A304" s="10" t="s">
        <v>247</v>
      </c>
      <c r="B304" s="31">
        <v>2241</v>
      </c>
      <c r="C304" s="32" t="s">
        <v>233</v>
      </c>
      <c r="D304" s="32"/>
      <c r="E304" s="32"/>
      <c r="F304" s="32" t="s">
        <v>233</v>
      </c>
      <c r="G304" s="32" t="s">
        <v>1699</v>
      </c>
      <c r="H304" s="33">
        <v>45230</v>
      </c>
      <c r="I304" s="32" t="s">
        <v>233</v>
      </c>
      <c r="J304" s="32">
        <v>998631</v>
      </c>
      <c r="K304" s="32" t="s">
        <v>234</v>
      </c>
      <c r="L304" s="32">
        <v>1</v>
      </c>
      <c r="M304" s="34">
        <v>0.18</v>
      </c>
      <c r="N304" s="32">
        <v>256905.83000000005</v>
      </c>
      <c r="O304" s="32">
        <v>0</v>
      </c>
      <c r="P304" s="32">
        <v>23121.52</v>
      </c>
      <c r="Q304" s="32">
        <v>23121.52</v>
      </c>
      <c r="S304" s="32"/>
      <c r="T304" s="32">
        <v>3024742</v>
      </c>
      <c r="U304" s="10" t="s">
        <v>213</v>
      </c>
      <c r="V304" t="s">
        <v>729</v>
      </c>
    </row>
    <row r="305" spans="1:22" ht="15">
      <c r="A305" s="30" t="s">
        <v>293</v>
      </c>
      <c r="B305" s="31">
        <v>2231</v>
      </c>
      <c r="C305" s="32" t="s">
        <v>233</v>
      </c>
      <c r="D305" s="32"/>
      <c r="E305" s="32"/>
      <c r="F305" s="32" t="s">
        <v>233</v>
      </c>
      <c r="G305" s="32" t="s">
        <v>1700</v>
      </c>
      <c r="H305" s="33">
        <v>45230</v>
      </c>
      <c r="I305" s="32" t="s">
        <v>233</v>
      </c>
      <c r="J305" s="32">
        <v>998631</v>
      </c>
      <c r="K305" s="32" t="s">
        <v>234</v>
      </c>
      <c r="L305" s="32">
        <v>1</v>
      </c>
      <c r="M305" s="34">
        <v>0.18</v>
      </c>
      <c r="N305" s="32">
        <v>1367589.3299999991</v>
      </c>
      <c r="O305" s="32">
        <v>0</v>
      </c>
      <c r="P305" s="32">
        <v>123083.04</v>
      </c>
      <c r="Q305" s="32">
        <v>123083.04</v>
      </c>
      <c r="S305" s="32"/>
      <c r="T305" s="32">
        <v>13981146</v>
      </c>
      <c r="U305" s="10" t="s">
        <v>213</v>
      </c>
      <c r="V305" t="s">
        <v>729</v>
      </c>
    </row>
    <row r="306" spans="1:22" ht="15">
      <c r="A306" s="30" t="s">
        <v>200</v>
      </c>
      <c r="B306" s="31">
        <v>2226</v>
      </c>
      <c r="C306" s="32" t="s">
        <v>233</v>
      </c>
      <c r="D306" s="32"/>
      <c r="E306" s="32"/>
      <c r="F306" s="32" t="s">
        <v>233</v>
      </c>
      <c r="G306" s="32" t="s">
        <v>1701</v>
      </c>
      <c r="H306" s="33">
        <v>45230</v>
      </c>
      <c r="I306" s="32" t="s">
        <v>233</v>
      </c>
      <c r="J306" s="32">
        <v>998631</v>
      </c>
      <c r="K306" s="32" t="s">
        <v>234</v>
      </c>
      <c r="L306" s="32">
        <v>1</v>
      </c>
      <c r="M306" s="34">
        <v>0.18</v>
      </c>
      <c r="N306" s="32">
        <v>730986.35999999987</v>
      </c>
      <c r="O306" s="32">
        <v>0</v>
      </c>
      <c r="P306" s="32">
        <v>65788.77</v>
      </c>
      <c r="Q306" s="32">
        <v>65788.77</v>
      </c>
      <c r="S306" s="32"/>
      <c r="T306" s="32">
        <v>6099575</v>
      </c>
      <c r="U306" s="10" t="s">
        <v>213</v>
      </c>
      <c r="V306" t="s">
        <v>729</v>
      </c>
    </row>
    <row r="307" spans="1:22" ht="15">
      <c r="A307" s="30" t="s">
        <v>296</v>
      </c>
      <c r="B307" s="31">
        <v>2211</v>
      </c>
      <c r="C307" s="32" t="s">
        <v>233</v>
      </c>
      <c r="D307" s="32"/>
      <c r="E307" s="32"/>
      <c r="F307" s="32" t="s">
        <v>233</v>
      </c>
      <c r="G307" s="32" t="s">
        <v>1702</v>
      </c>
      <c r="H307" s="33">
        <v>45230</v>
      </c>
      <c r="I307" s="32" t="s">
        <v>233</v>
      </c>
      <c r="J307" s="32">
        <v>998631</v>
      </c>
      <c r="K307" s="32" t="s">
        <v>234</v>
      </c>
      <c r="L307" s="32">
        <v>1</v>
      </c>
      <c r="M307" s="34">
        <v>0.18</v>
      </c>
      <c r="N307" s="32">
        <v>617790.72999999952</v>
      </c>
      <c r="O307" s="32">
        <v>0</v>
      </c>
      <c r="P307" s="32">
        <v>55601.17</v>
      </c>
      <c r="Q307" s="32">
        <v>55601.17</v>
      </c>
      <c r="S307" s="32"/>
      <c r="T307" s="32">
        <v>6956150</v>
      </c>
      <c r="U307" s="10" t="s">
        <v>213</v>
      </c>
      <c r="V307" t="s">
        <v>729</v>
      </c>
    </row>
    <row r="308" spans="1:22" ht="15">
      <c r="A308" s="10" t="s">
        <v>205</v>
      </c>
      <c r="B308" s="31">
        <v>2239</v>
      </c>
      <c r="C308" s="32" t="s">
        <v>233</v>
      </c>
      <c r="D308" s="32"/>
      <c r="E308" s="32"/>
      <c r="F308" s="32" t="s">
        <v>233</v>
      </c>
      <c r="G308" s="32" t="s">
        <v>1703</v>
      </c>
      <c r="H308" s="33">
        <v>45230</v>
      </c>
      <c r="I308" s="32" t="s">
        <v>233</v>
      </c>
      <c r="J308" s="32">
        <v>998631</v>
      </c>
      <c r="K308" s="32" t="s">
        <v>234</v>
      </c>
      <c r="L308" s="32">
        <v>1</v>
      </c>
      <c r="M308" s="34">
        <v>0.18</v>
      </c>
      <c r="N308" s="32">
        <v>422215.76999999903</v>
      </c>
      <c r="O308" s="32">
        <v>0</v>
      </c>
      <c r="P308" s="32">
        <v>37999.42</v>
      </c>
      <c r="Q308" s="32">
        <v>37999.42</v>
      </c>
      <c r="S308" s="32"/>
      <c r="T308" s="32">
        <v>6120621</v>
      </c>
      <c r="U308" s="10" t="s">
        <v>213</v>
      </c>
      <c r="V308" t="s">
        <v>729</v>
      </c>
    </row>
    <row r="309" spans="1:22" ht="15">
      <c r="A309" s="30" t="s">
        <v>299</v>
      </c>
      <c r="B309" s="31">
        <v>2242</v>
      </c>
      <c r="C309" s="32" t="s">
        <v>233</v>
      </c>
      <c r="D309" s="32"/>
      <c r="E309" s="32"/>
      <c r="F309" s="32" t="s">
        <v>233</v>
      </c>
      <c r="G309" s="32" t="s">
        <v>1704</v>
      </c>
      <c r="H309" s="33">
        <v>45230</v>
      </c>
      <c r="I309" s="32" t="s">
        <v>233</v>
      </c>
      <c r="J309" s="32">
        <v>998631</v>
      </c>
      <c r="K309" s="32" t="s">
        <v>234</v>
      </c>
      <c r="L309" s="32">
        <v>1</v>
      </c>
      <c r="M309" s="34">
        <v>0.18</v>
      </c>
      <c r="N309" s="32">
        <v>299466.86000000004</v>
      </c>
      <c r="O309" s="32">
        <v>0</v>
      </c>
      <c r="P309" s="32">
        <v>26952.02</v>
      </c>
      <c r="Q309" s="32">
        <v>26952.02</v>
      </c>
      <c r="S309" s="32"/>
      <c r="T309" s="32">
        <v>3366553</v>
      </c>
      <c r="U309" s="10" t="s">
        <v>213</v>
      </c>
      <c r="V309" t="s">
        <v>729</v>
      </c>
    </row>
    <row r="310" spans="1:22" ht="15">
      <c r="A310" s="10" t="s">
        <v>199</v>
      </c>
      <c r="B310" s="31">
        <v>2229</v>
      </c>
      <c r="C310" s="32" t="s">
        <v>233</v>
      </c>
      <c r="D310" s="32"/>
      <c r="E310" s="32"/>
      <c r="F310" s="32" t="s">
        <v>233</v>
      </c>
      <c r="G310" s="32" t="s">
        <v>1705</v>
      </c>
      <c r="H310" s="33">
        <v>45230</v>
      </c>
      <c r="I310" s="32" t="s">
        <v>233</v>
      </c>
      <c r="J310" s="32">
        <v>998631</v>
      </c>
      <c r="K310" s="32" t="s">
        <v>234</v>
      </c>
      <c r="L310" s="32">
        <v>1</v>
      </c>
      <c r="M310" s="34">
        <v>0.18</v>
      </c>
      <c r="N310" s="32">
        <v>841184.13999999943</v>
      </c>
      <c r="O310" s="32">
        <v>0</v>
      </c>
      <c r="P310" s="32">
        <v>75706.570000000007</v>
      </c>
      <c r="Q310" s="32">
        <v>75706.570000000007</v>
      </c>
      <c r="S310" s="32"/>
      <c r="T310" s="32">
        <v>8054652</v>
      </c>
      <c r="U310" s="10" t="s">
        <v>213</v>
      </c>
      <c r="V310" t="s">
        <v>729</v>
      </c>
    </row>
    <row r="311" spans="1:22" ht="15">
      <c r="A311" s="10" t="s">
        <v>242</v>
      </c>
      <c r="B311" s="30" t="s">
        <v>233</v>
      </c>
      <c r="C311" s="32" t="s">
        <v>1706</v>
      </c>
      <c r="D311" s="10"/>
      <c r="E311" s="10"/>
      <c r="F311" s="10"/>
      <c r="G311" s="10" t="s">
        <v>1707</v>
      </c>
      <c r="H311" s="11">
        <v>45260</v>
      </c>
      <c r="I311" s="10"/>
      <c r="J311" s="35">
        <v>998631</v>
      </c>
      <c r="K311" s="10"/>
      <c r="L311" s="10"/>
      <c r="M311" s="10"/>
      <c r="N311" s="10">
        <v>1886486.94</v>
      </c>
      <c r="O311" s="30"/>
      <c r="P311" s="10">
        <v>169783.81000000026</v>
      </c>
      <c r="Q311" s="10">
        <v>169783.81000000026</v>
      </c>
      <c r="U311" s="10" t="s">
        <v>213</v>
      </c>
      <c r="V311" t="s">
        <v>828</v>
      </c>
    </row>
    <row r="312" spans="1:22" ht="15">
      <c r="A312" s="10" t="s">
        <v>240</v>
      </c>
      <c r="B312" s="30" t="s">
        <v>233</v>
      </c>
      <c r="C312" s="32" t="s">
        <v>1706</v>
      </c>
      <c r="D312" s="10"/>
      <c r="E312" s="10"/>
      <c r="F312" s="10"/>
      <c r="G312" s="10" t="s">
        <v>1708</v>
      </c>
      <c r="H312" s="11">
        <v>45260</v>
      </c>
      <c r="I312" s="10"/>
      <c r="J312" s="35">
        <v>998631</v>
      </c>
      <c r="K312" s="10"/>
      <c r="L312" s="10"/>
      <c r="M312" s="10"/>
      <c r="N312" s="10">
        <v>1103597.5299999989</v>
      </c>
      <c r="O312" s="30"/>
      <c r="P312" s="10">
        <v>99323.77999999997</v>
      </c>
      <c r="Q312" s="10">
        <v>99323.77999999997</v>
      </c>
      <c r="U312" s="10" t="s">
        <v>213</v>
      </c>
      <c r="V312" t="s">
        <v>828</v>
      </c>
    </row>
    <row r="313" spans="1:22" ht="15">
      <c r="A313" s="30" t="s">
        <v>241</v>
      </c>
      <c r="B313" s="30" t="s">
        <v>233</v>
      </c>
      <c r="C313" s="32" t="s">
        <v>1706</v>
      </c>
      <c r="D313" s="10"/>
      <c r="E313" s="10"/>
      <c r="F313" s="10"/>
      <c r="G313" s="10" t="s">
        <v>1709</v>
      </c>
      <c r="H313" s="11">
        <v>45260</v>
      </c>
      <c r="I313" s="10"/>
      <c r="J313" s="35">
        <v>998631</v>
      </c>
      <c r="K313" s="10"/>
      <c r="L313" s="10"/>
      <c r="M313" s="10"/>
      <c r="N313" s="10">
        <v>1902676.399999999</v>
      </c>
      <c r="O313" s="30"/>
      <c r="P313" s="10">
        <v>171240.97000000018</v>
      </c>
      <c r="Q313" s="10">
        <v>171240.97000000018</v>
      </c>
      <c r="U313" s="10" t="s">
        <v>213</v>
      </c>
      <c r="V313" t="s">
        <v>828</v>
      </c>
    </row>
    <row r="314" spans="1:22" ht="18.75">
      <c r="A314" s="10" t="s">
        <v>239</v>
      </c>
      <c r="B314" s="30" t="s">
        <v>233</v>
      </c>
      <c r="C314" s="32" t="s">
        <v>1706</v>
      </c>
      <c r="D314" s="10"/>
      <c r="E314" s="10"/>
      <c r="F314" s="10"/>
      <c r="G314" s="10" t="s">
        <v>1710</v>
      </c>
      <c r="H314" s="11">
        <v>45260</v>
      </c>
      <c r="I314" s="10"/>
      <c r="J314" s="35">
        <v>998631</v>
      </c>
      <c r="K314" s="10"/>
      <c r="L314" s="10"/>
      <c r="M314" s="36"/>
      <c r="N314" s="10">
        <v>871853.16</v>
      </c>
      <c r="O314" s="30"/>
      <c r="P314" s="10">
        <v>78466.859999999157</v>
      </c>
      <c r="Q314" s="10">
        <v>78466.859999999157</v>
      </c>
      <c r="U314" s="10" t="s">
        <v>213</v>
      </c>
      <c r="V314" t="s">
        <v>828</v>
      </c>
    </row>
    <row r="315" spans="1:22" ht="15">
      <c r="A315" s="10" t="s">
        <v>232</v>
      </c>
      <c r="B315" s="30" t="s">
        <v>233</v>
      </c>
      <c r="C315" s="32" t="s">
        <v>1706</v>
      </c>
      <c r="D315" s="10"/>
      <c r="E315" s="10"/>
      <c r="F315" s="10"/>
      <c r="G315" s="10" t="s">
        <v>1711</v>
      </c>
      <c r="H315" s="11">
        <v>45260</v>
      </c>
      <c r="I315" s="10"/>
      <c r="J315" s="35">
        <v>998631</v>
      </c>
      <c r="K315" s="10"/>
      <c r="L315" s="10"/>
      <c r="M315" s="10"/>
      <c r="N315" s="10">
        <v>1559490.45</v>
      </c>
      <c r="O315" s="30"/>
      <c r="P315" s="10">
        <v>140354.18000000014</v>
      </c>
      <c r="Q315" s="10">
        <v>140354.18000000014</v>
      </c>
      <c r="U315" s="10" t="s">
        <v>213</v>
      </c>
      <c r="V315" t="s">
        <v>828</v>
      </c>
    </row>
    <row r="316" spans="1:22" ht="15">
      <c r="A316" s="10" t="s">
        <v>254</v>
      </c>
      <c r="B316" s="30" t="s">
        <v>233</v>
      </c>
      <c r="C316" s="32" t="s">
        <v>1706</v>
      </c>
      <c r="D316" s="10"/>
      <c r="E316" s="10"/>
      <c r="F316" s="10"/>
      <c r="G316" s="10" t="s">
        <v>1712</v>
      </c>
      <c r="H316" s="11">
        <v>45260</v>
      </c>
      <c r="I316" s="10"/>
      <c r="J316" s="35">
        <v>998631</v>
      </c>
      <c r="K316" s="10"/>
      <c r="L316" s="10"/>
      <c r="M316" s="37"/>
      <c r="N316" s="10">
        <v>911007.24</v>
      </c>
      <c r="O316" s="30"/>
      <c r="P316" s="10">
        <v>81990.589999999967</v>
      </c>
      <c r="Q316" s="10">
        <v>81990.589999999967</v>
      </c>
      <c r="U316" s="10" t="s">
        <v>213</v>
      </c>
      <c r="V316" t="s">
        <v>828</v>
      </c>
    </row>
    <row r="317" spans="1:22" ht="15">
      <c r="A317" s="10" t="s">
        <v>236</v>
      </c>
      <c r="B317" s="30" t="s">
        <v>233</v>
      </c>
      <c r="C317" s="32" t="s">
        <v>1706</v>
      </c>
      <c r="D317" s="10"/>
      <c r="E317" s="10"/>
      <c r="F317" s="10"/>
      <c r="G317" s="10" t="s">
        <v>1713</v>
      </c>
      <c r="H317" s="11">
        <v>45260</v>
      </c>
      <c r="I317" s="10"/>
      <c r="J317" s="35">
        <v>998631</v>
      </c>
      <c r="K317" s="10"/>
      <c r="L317" s="10"/>
      <c r="M317" s="10"/>
      <c r="N317" s="10">
        <v>1223136.9900000005</v>
      </c>
      <c r="O317" s="30"/>
      <c r="P317" s="10">
        <v>110082.63000000057</v>
      </c>
      <c r="Q317" s="10">
        <v>110082.63000000057</v>
      </c>
      <c r="U317" s="10" t="s">
        <v>213</v>
      </c>
      <c r="V317" t="s">
        <v>828</v>
      </c>
    </row>
    <row r="318" spans="1:22" ht="15">
      <c r="A318" s="10" t="s">
        <v>237</v>
      </c>
      <c r="B318" s="30" t="s">
        <v>233</v>
      </c>
      <c r="C318" s="32" t="s">
        <v>1706</v>
      </c>
      <c r="D318" s="10"/>
      <c r="E318" s="10"/>
      <c r="F318" s="10"/>
      <c r="G318" s="10" t="s">
        <v>1714</v>
      </c>
      <c r="H318" s="11">
        <v>45260</v>
      </c>
      <c r="I318" s="10"/>
      <c r="J318" s="35">
        <v>998631</v>
      </c>
      <c r="K318" s="10"/>
      <c r="L318" s="10"/>
      <c r="M318" s="37"/>
      <c r="N318" s="10">
        <v>1753335.2999999984</v>
      </c>
      <c r="O318" s="30"/>
      <c r="P318" s="10">
        <v>157800.13000000003</v>
      </c>
      <c r="Q318" s="10">
        <v>157800.13000000003</v>
      </c>
      <c r="U318" s="10" t="s">
        <v>213</v>
      </c>
      <c r="V318" t="s">
        <v>828</v>
      </c>
    </row>
    <row r="319" spans="1:22" ht="15">
      <c r="A319" s="10" t="s">
        <v>238</v>
      </c>
      <c r="B319" s="30" t="s">
        <v>233</v>
      </c>
      <c r="C319" s="32" t="s">
        <v>1706</v>
      </c>
      <c r="D319" s="10"/>
      <c r="E319" s="10"/>
      <c r="F319" s="10"/>
      <c r="G319" s="10" t="s">
        <v>1715</v>
      </c>
      <c r="H319" s="11">
        <v>45260</v>
      </c>
      <c r="I319" s="10"/>
      <c r="J319" s="35">
        <v>998631</v>
      </c>
      <c r="K319" s="10"/>
      <c r="L319" s="10"/>
      <c r="M319" s="10"/>
      <c r="N319" s="10">
        <v>1325445.71</v>
      </c>
      <c r="O319" s="30"/>
      <c r="P319" s="10">
        <v>119290.02</v>
      </c>
      <c r="Q319" s="10">
        <v>119290.02</v>
      </c>
      <c r="U319" s="10" t="s">
        <v>213</v>
      </c>
      <c r="V319" t="s">
        <v>828</v>
      </c>
    </row>
    <row r="320" spans="1:22" ht="15">
      <c r="A320" s="30" t="s">
        <v>212</v>
      </c>
      <c r="B320" s="30" t="s">
        <v>233</v>
      </c>
      <c r="C320" s="32" t="s">
        <v>1706</v>
      </c>
      <c r="D320" s="10"/>
      <c r="E320" s="10"/>
      <c r="F320" s="10"/>
      <c r="G320" s="10" t="s">
        <v>1716</v>
      </c>
      <c r="H320" s="11">
        <v>45260</v>
      </c>
      <c r="I320" s="10"/>
      <c r="J320" s="35">
        <v>998631</v>
      </c>
      <c r="K320" s="10"/>
      <c r="L320" s="10"/>
      <c r="M320" s="10"/>
      <c r="N320" s="10">
        <v>337707.06999999972</v>
      </c>
      <c r="O320" s="30"/>
      <c r="P320" s="10">
        <v>30393.559999999983</v>
      </c>
      <c r="Q320" s="10">
        <v>30393.559999999983</v>
      </c>
      <c r="U320" s="10" t="s">
        <v>213</v>
      </c>
      <c r="V320" t="s">
        <v>828</v>
      </c>
    </row>
    <row r="321" spans="1:22" ht="15">
      <c r="A321" s="10" t="s">
        <v>208</v>
      </c>
      <c r="B321" s="30" t="s">
        <v>233</v>
      </c>
      <c r="C321" s="32" t="s">
        <v>1706</v>
      </c>
      <c r="D321" s="10"/>
      <c r="E321" s="10"/>
      <c r="F321" s="10"/>
      <c r="G321" s="10" t="s">
        <v>1717</v>
      </c>
      <c r="H321" s="11">
        <v>45260</v>
      </c>
      <c r="I321" s="10"/>
      <c r="J321" s="35">
        <v>998631</v>
      </c>
      <c r="K321" s="10"/>
      <c r="L321" s="10"/>
      <c r="M321" s="10"/>
      <c r="N321" s="10">
        <v>255664.00000000003</v>
      </c>
      <c r="O321" s="30"/>
      <c r="P321" s="10">
        <v>23009.81</v>
      </c>
      <c r="Q321" s="10">
        <v>23009.81</v>
      </c>
      <c r="U321" s="10" t="s">
        <v>213</v>
      </c>
      <c r="V321" t="s">
        <v>828</v>
      </c>
    </row>
    <row r="322" spans="1:22" ht="15">
      <c r="A322" s="10" t="s">
        <v>195</v>
      </c>
      <c r="B322" s="30" t="s">
        <v>233</v>
      </c>
      <c r="C322" s="32" t="s">
        <v>1706</v>
      </c>
      <c r="D322" s="10"/>
      <c r="E322" s="10"/>
      <c r="F322" s="10"/>
      <c r="G322" s="10" t="s">
        <v>1718</v>
      </c>
      <c r="H322" s="11">
        <v>45260</v>
      </c>
      <c r="I322" s="10"/>
      <c r="J322" s="35">
        <v>998631</v>
      </c>
      <c r="K322" s="10"/>
      <c r="L322" s="10"/>
      <c r="M322" s="10"/>
      <c r="N322" s="10">
        <v>594625.6099999994</v>
      </c>
      <c r="O322" s="30"/>
      <c r="P322" s="10">
        <v>53516.290000000008</v>
      </c>
      <c r="Q322" s="10">
        <v>53516.290000000008</v>
      </c>
      <c r="U322" s="10" t="s">
        <v>213</v>
      </c>
      <c r="V322" t="s">
        <v>828</v>
      </c>
    </row>
    <row r="323" spans="1:22" ht="15">
      <c r="A323" s="30" t="s">
        <v>55</v>
      </c>
      <c r="B323" s="30" t="s">
        <v>233</v>
      </c>
      <c r="C323" s="32" t="s">
        <v>1706</v>
      </c>
      <c r="D323" s="10"/>
      <c r="E323" s="10"/>
      <c r="F323" s="10"/>
      <c r="G323" s="10" t="s">
        <v>1719</v>
      </c>
      <c r="H323" s="11">
        <v>45260</v>
      </c>
      <c r="I323" s="10"/>
      <c r="J323" s="35">
        <v>998631</v>
      </c>
      <c r="K323" s="10"/>
      <c r="L323" s="10"/>
      <c r="M323" s="10"/>
      <c r="N323" s="10">
        <v>1494838.2999999986</v>
      </c>
      <c r="O323" s="30"/>
      <c r="P323" s="10">
        <v>134535.50000000012</v>
      </c>
      <c r="Q323" s="10">
        <v>134535.50000000012</v>
      </c>
      <c r="U323" s="10" t="s">
        <v>213</v>
      </c>
      <c r="V323" t="s">
        <v>828</v>
      </c>
    </row>
    <row r="324" spans="1:22" ht="15">
      <c r="A324" s="30" t="s">
        <v>65</v>
      </c>
      <c r="B324" s="30" t="s">
        <v>233</v>
      </c>
      <c r="C324" s="32" t="s">
        <v>1706</v>
      </c>
      <c r="D324" s="10"/>
      <c r="E324" s="10"/>
      <c r="F324" s="10"/>
      <c r="G324" s="10" t="s">
        <v>1720</v>
      </c>
      <c r="H324" s="11">
        <v>45260</v>
      </c>
      <c r="I324" s="10"/>
      <c r="J324" s="35">
        <v>998631</v>
      </c>
      <c r="K324" s="10"/>
      <c r="L324" s="10"/>
      <c r="M324" s="10"/>
      <c r="N324" s="10">
        <v>358122.24000000011</v>
      </c>
      <c r="O324" s="30"/>
      <c r="P324" s="10">
        <v>32230.940000000002</v>
      </c>
      <c r="Q324" s="10">
        <v>32230.940000000002</v>
      </c>
      <c r="U324" s="10" t="s">
        <v>213</v>
      </c>
      <c r="V324" t="s">
        <v>828</v>
      </c>
    </row>
    <row r="325" spans="1:22" ht="15">
      <c r="A325" s="10" t="s">
        <v>211</v>
      </c>
      <c r="B325" s="30" t="s">
        <v>233</v>
      </c>
      <c r="C325" s="32" t="s">
        <v>1706</v>
      </c>
      <c r="D325" s="10"/>
      <c r="E325" s="10"/>
      <c r="F325" s="10"/>
      <c r="G325" s="10" t="s">
        <v>1721</v>
      </c>
      <c r="H325" s="11">
        <v>45260</v>
      </c>
      <c r="I325" s="10"/>
      <c r="J325" s="35">
        <v>998631</v>
      </c>
      <c r="K325" s="10"/>
      <c r="L325" s="10"/>
      <c r="M325" s="10"/>
      <c r="N325" s="10">
        <v>152780.91</v>
      </c>
      <c r="O325" s="30"/>
      <c r="P325" s="10">
        <v>13750.279999999995</v>
      </c>
      <c r="Q325" s="10">
        <v>13750.279999999995</v>
      </c>
      <c r="U325" s="10" t="s">
        <v>213</v>
      </c>
      <c r="V325" t="s">
        <v>828</v>
      </c>
    </row>
    <row r="326" spans="1:22" ht="15">
      <c r="A326" s="30" t="s">
        <v>160</v>
      </c>
      <c r="B326" s="30" t="s">
        <v>233</v>
      </c>
      <c r="C326" s="32" t="s">
        <v>1706</v>
      </c>
      <c r="D326" s="10"/>
      <c r="E326" s="10"/>
      <c r="F326" s="10"/>
      <c r="G326" s="10" t="s">
        <v>1722</v>
      </c>
      <c r="H326" s="11">
        <v>45260</v>
      </c>
      <c r="I326" s="10"/>
      <c r="J326" s="35">
        <v>998631</v>
      </c>
      <c r="K326" s="10"/>
      <c r="L326" s="10"/>
      <c r="M326" s="10"/>
      <c r="N326" s="10">
        <v>284604.17000000004</v>
      </c>
      <c r="O326" s="30"/>
      <c r="P326" s="10">
        <v>25614.350000000002</v>
      </c>
      <c r="Q326" s="10">
        <v>25614.350000000002</v>
      </c>
      <c r="U326" s="10" t="s">
        <v>213</v>
      </c>
      <c r="V326" t="s">
        <v>828</v>
      </c>
    </row>
    <row r="327" spans="1:22" ht="15">
      <c r="A327" s="30" t="s">
        <v>123</v>
      </c>
      <c r="B327" s="30" t="s">
        <v>233</v>
      </c>
      <c r="C327" s="32" t="s">
        <v>1706</v>
      </c>
      <c r="D327" s="10"/>
      <c r="E327" s="10"/>
      <c r="F327" s="10"/>
      <c r="G327" s="10" t="s">
        <v>1723</v>
      </c>
      <c r="H327" s="11">
        <v>45260</v>
      </c>
      <c r="I327" s="10"/>
      <c r="J327" s="35">
        <v>998631</v>
      </c>
      <c r="K327" s="10"/>
      <c r="L327" s="10"/>
      <c r="M327" s="10"/>
      <c r="N327" s="10">
        <v>326243.48999999993</v>
      </c>
      <c r="O327" s="30"/>
      <c r="P327" s="10">
        <v>29361.890000000007</v>
      </c>
      <c r="Q327" s="10">
        <v>29361.890000000007</v>
      </c>
      <c r="U327" s="10" t="s">
        <v>213</v>
      </c>
      <c r="V327" t="s">
        <v>828</v>
      </c>
    </row>
    <row r="328" spans="1:22" ht="15">
      <c r="A328" s="30" t="s">
        <v>131</v>
      </c>
      <c r="B328" s="30" t="s">
        <v>233</v>
      </c>
      <c r="C328" s="32" t="s">
        <v>1706</v>
      </c>
      <c r="D328" s="10"/>
      <c r="E328" s="10"/>
      <c r="F328" s="10"/>
      <c r="G328" s="10" t="s">
        <v>1724</v>
      </c>
      <c r="H328" s="11">
        <v>45260</v>
      </c>
      <c r="I328" s="10"/>
      <c r="J328" s="35">
        <v>998631</v>
      </c>
      <c r="K328" s="10"/>
      <c r="L328" s="10"/>
      <c r="M328" s="10"/>
      <c r="N328" s="10">
        <v>1773785.32</v>
      </c>
      <c r="O328" s="30"/>
      <c r="P328" s="10">
        <v>159640.59000000011</v>
      </c>
      <c r="Q328" s="10">
        <v>159640.59000000011</v>
      </c>
      <c r="U328" s="10" t="s">
        <v>213</v>
      </c>
      <c r="V328" t="s">
        <v>828</v>
      </c>
    </row>
    <row r="329" spans="1:22" ht="15">
      <c r="A329" s="10" t="s">
        <v>209</v>
      </c>
      <c r="B329" s="30" t="s">
        <v>233</v>
      </c>
      <c r="C329" s="32" t="s">
        <v>1706</v>
      </c>
      <c r="D329" s="10"/>
      <c r="E329" s="10"/>
      <c r="F329" s="10"/>
      <c r="G329" s="10" t="s">
        <v>1725</v>
      </c>
      <c r="H329" s="11">
        <v>45260</v>
      </c>
      <c r="I329" s="10"/>
      <c r="J329" s="35">
        <v>998631</v>
      </c>
      <c r="K329" s="10"/>
      <c r="L329" s="10"/>
      <c r="M329" s="10"/>
      <c r="N329" s="10">
        <v>365610.39999999997</v>
      </c>
      <c r="O329" s="30"/>
      <c r="P329" s="10">
        <v>32904.92</v>
      </c>
      <c r="Q329" s="10">
        <v>32904.92</v>
      </c>
      <c r="U329" s="10" t="s">
        <v>213</v>
      </c>
      <c r="V329" t="s">
        <v>828</v>
      </c>
    </row>
    <row r="330" spans="1:22" ht="15">
      <c r="A330" s="30" t="s">
        <v>196</v>
      </c>
      <c r="B330" s="30" t="s">
        <v>233</v>
      </c>
      <c r="C330" s="32" t="s">
        <v>1706</v>
      </c>
      <c r="D330" s="10"/>
      <c r="E330" s="10"/>
      <c r="F330" s="10"/>
      <c r="G330" s="10" t="s">
        <v>1726</v>
      </c>
      <c r="H330" s="11">
        <v>45260</v>
      </c>
      <c r="I330" s="10"/>
      <c r="J330" s="35">
        <v>998631</v>
      </c>
      <c r="K330" s="10"/>
      <c r="L330" s="10"/>
      <c r="M330" s="10"/>
      <c r="N330" s="10">
        <v>510142.43</v>
      </c>
      <c r="O330" s="30"/>
      <c r="P330" s="10">
        <v>45912.790000000023</v>
      </c>
      <c r="Q330" s="10">
        <v>45912.790000000023</v>
      </c>
      <c r="U330" s="10" t="s">
        <v>213</v>
      </c>
      <c r="V330" t="s">
        <v>828</v>
      </c>
    </row>
    <row r="331" spans="1:22" ht="15">
      <c r="A331" s="10" t="s">
        <v>246</v>
      </c>
      <c r="B331" s="30" t="s">
        <v>233</v>
      </c>
      <c r="C331" s="32" t="s">
        <v>1706</v>
      </c>
      <c r="D331" s="10"/>
      <c r="E331" s="10"/>
      <c r="F331" s="10"/>
      <c r="G331" s="10" t="s">
        <v>1727</v>
      </c>
      <c r="H331" s="11">
        <v>45260</v>
      </c>
      <c r="I331" s="10"/>
      <c r="J331" s="35">
        <v>998631</v>
      </c>
      <c r="K331" s="10"/>
      <c r="L331" s="10"/>
      <c r="M331" s="10"/>
      <c r="N331" s="10">
        <v>810890.89</v>
      </c>
      <c r="O331" s="30"/>
      <c r="P331" s="10">
        <v>72980.149999999951</v>
      </c>
      <c r="Q331" s="10">
        <v>72980.149999999951</v>
      </c>
      <c r="U331" s="10" t="s">
        <v>213</v>
      </c>
      <c r="V331" t="s">
        <v>828</v>
      </c>
    </row>
    <row r="332" spans="1:22" ht="15">
      <c r="A332" s="10" t="s">
        <v>271</v>
      </c>
      <c r="B332" s="30" t="s">
        <v>233</v>
      </c>
      <c r="C332" s="32" t="s">
        <v>1706</v>
      </c>
      <c r="D332" s="10"/>
      <c r="E332" s="10"/>
      <c r="F332" s="10"/>
      <c r="G332" s="10" t="s">
        <v>1728</v>
      </c>
      <c r="H332" s="11">
        <v>45260</v>
      </c>
      <c r="I332" s="10"/>
      <c r="J332" s="35">
        <v>998631</v>
      </c>
      <c r="K332" s="10"/>
      <c r="L332" s="10"/>
      <c r="M332" s="10"/>
      <c r="N332" s="10">
        <v>202213.22000000003</v>
      </c>
      <c r="O332" s="30"/>
      <c r="P332" s="10">
        <v>18199.189999999999</v>
      </c>
      <c r="Q332" s="10">
        <v>18199.189999999999</v>
      </c>
      <c r="U332" s="10" t="s">
        <v>213</v>
      </c>
      <c r="V332" t="s">
        <v>828</v>
      </c>
    </row>
    <row r="333" spans="1:22" ht="15">
      <c r="A333" s="10" t="s">
        <v>273</v>
      </c>
      <c r="B333" s="30" t="s">
        <v>233</v>
      </c>
      <c r="C333" s="32" t="s">
        <v>1706</v>
      </c>
      <c r="D333" s="10"/>
      <c r="E333" s="10"/>
      <c r="F333" s="10"/>
      <c r="G333" s="10" t="s">
        <v>1729</v>
      </c>
      <c r="H333" s="11">
        <v>45260</v>
      </c>
      <c r="I333" s="10"/>
      <c r="J333" s="35">
        <v>998631</v>
      </c>
      <c r="K333" s="10"/>
      <c r="L333" s="10"/>
      <c r="M333" s="10"/>
      <c r="N333" s="10">
        <v>271354.22999999992</v>
      </c>
      <c r="O333" s="30"/>
      <c r="P333" s="10">
        <v>24421.920000000002</v>
      </c>
      <c r="Q333" s="10">
        <v>24421.920000000002</v>
      </c>
      <c r="U333" s="10" t="s">
        <v>213</v>
      </c>
      <c r="V333" t="s">
        <v>828</v>
      </c>
    </row>
    <row r="334" spans="1:22" ht="15">
      <c r="A334" s="10" t="s">
        <v>245</v>
      </c>
      <c r="B334" s="30" t="s">
        <v>233</v>
      </c>
      <c r="C334" s="32" t="s">
        <v>1706</v>
      </c>
      <c r="D334" s="10"/>
      <c r="E334" s="10"/>
      <c r="F334" s="10"/>
      <c r="G334" s="10" t="s">
        <v>1730</v>
      </c>
      <c r="H334" s="11">
        <v>45260</v>
      </c>
      <c r="I334" s="10"/>
      <c r="J334" s="35">
        <v>998631</v>
      </c>
      <c r="K334" s="10"/>
      <c r="L334" s="10"/>
      <c r="M334" s="10"/>
      <c r="N334" s="10">
        <v>1039395.31</v>
      </c>
      <c r="O334" s="30"/>
      <c r="P334" s="10">
        <v>93545.52999999997</v>
      </c>
      <c r="Q334" s="10">
        <v>93545.52999999997</v>
      </c>
      <c r="U334" s="10" t="s">
        <v>213</v>
      </c>
      <c r="V334" t="s">
        <v>828</v>
      </c>
    </row>
    <row r="335" spans="1:22" ht="15">
      <c r="A335" s="30" t="s">
        <v>276</v>
      </c>
      <c r="B335" s="30" t="s">
        <v>233</v>
      </c>
      <c r="C335" s="32" t="s">
        <v>1706</v>
      </c>
      <c r="D335" s="10"/>
      <c r="E335" s="10"/>
      <c r="F335" s="10"/>
      <c r="G335" s="10" t="s">
        <v>1731</v>
      </c>
      <c r="H335" s="11">
        <v>45260</v>
      </c>
      <c r="I335" s="10"/>
      <c r="J335" s="35">
        <v>998631</v>
      </c>
      <c r="K335" s="10"/>
      <c r="L335" s="10"/>
      <c r="M335" s="10"/>
      <c r="N335" s="10">
        <v>82547.960000000006</v>
      </c>
      <c r="O335" s="30"/>
      <c r="P335" s="10">
        <v>7429.340000000002</v>
      </c>
      <c r="Q335" s="10">
        <v>7429.340000000002</v>
      </c>
      <c r="U335" s="10" t="s">
        <v>213</v>
      </c>
      <c r="V335" t="s">
        <v>828</v>
      </c>
    </row>
    <row r="336" spans="1:22" ht="15">
      <c r="A336" s="30" t="s">
        <v>278</v>
      </c>
      <c r="B336" s="30" t="s">
        <v>233</v>
      </c>
      <c r="C336" s="32" t="s">
        <v>1706</v>
      </c>
      <c r="D336" s="10"/>
      <c r="E336" s="10"/>
      <c r="F336" s="10"/>
      <c r="G336" s="10" t="s">
        <v>1732</v>
      </c>
      <c r="H336" s="11">
        <v>45260</v>
      </c>
      <c r="I336" s="10"/>
      <c r="J336" s="35">
        <v>998631</v>
      </c>
      <c r="K336" s="10"/>
      <c r="L336" s="10"/>
      <c r="M336" s="10"/>
      <c r="N336" s="10">
        <v>1818785.0299999991</v>
      </c>
      <c r="O336" s="30"/>
      <c r="P336" s="10">
        <v>163690.59000000017</v>
      </c>
      <c r="Q336" s="10">
        <v>163690.59000000017</v>
      </c>
      <c r="U336" s="10" t="s">
        <v>213</v>
      </c>
      <c r="V336" t="s">
        <v>828</v>
      </c>
    </row>
    <row r="337" spans="1:22" ht="15">
      <c r="A337" s="10" t="s">
        <v>201</v>
      </c>
      <c r="B337" s="30" t="s">
        <v>233</v>
      </c>
      <c r="C337" s="32" t="s">
        <v>1706</v>
      </c>
      <c r="D337" s="10"/>
      <c r="E337" s="10"/>
      <c r="F337" s="10"/>
      <c r="G337" s="10" t="s">
        <v>1733</v>
      </c>
      <c r="H337" s="11">
        <v>45260</v>
      </c>
      <c r="I337" s="10"/>
      <c r="J337" s="35">
        <v>998631</v>
      </c>
      <c r="K337" s="10"/>
      <c r="L337" s="10"/>
      <c r="M337" s="10"/>
      <c r="N337" s="10">
        <v>246025.85999999993</v>
      </c>
      <c r="O337" s="30"/>
      <c r="P337" s="10">
        <v>22142.34</v>
      </c>
      <c r="Q337" s="10">
        <v>22142.34</v>
      </c>
      <c r="U337" s="10" t="s">
        <v>213</v>
      </c>
      <c r="V337" t="s">
        <v>828</v>
      </c>
    </row>
    <row r="338" spans="1:22" ht="15">
      <c r="A338" s="30" t="s">
        <v>281</v>
      </c>
      <c r="B338" s="30" t="s">
        <v>233</v>
      </c>
      <c r="C338" s="32" t="s">
        <v>1706</v>
      </c>
      <c r="D338" s="10"/>
      <c r="E338" s="10"/>
      <c r="F338" s="10"/>
      <c r="G338" s="10" t="s">
        <v>1734</v>
      </c>
      <c r="H338" s="11">
        <v>45260</v>
      </c>
      <c r="I338" s="10"/>
      <c r="J338" s="35">
        <v>998631</v>
      </c>
      <c r="K338" s="10"/>
      <c r="L338" s="10"/>
      <c r="M338" s="10"/>
      <c r="N338" s="10">
        <v>252319.49000000002</v>
      </c>
      <c r="O338" s="30"/>
      <c r="P338" s="10">
        <v>22708.740000000009</v>
      </c>
      <c r="Q338" s="10">
        <v>22708.740000000009</v>
      </c>
      <c r="U338" s="10" t="s">
        <v>213</v>
      </c>
      <c r="V338" t="s">
        <v>828</v>
      </c>
    </row>
    <row r="339" spans="1:22" ht="15">
      <c r="A339" s="10" t="s">
        <v>198</v>
      </c>
      <c r="B339" s="30" t="s">
        <v>233</v>
      </c>
      <c r="C339" s="32" t="s">
        <v>1706</v>
      </c>
      <c r="D339" s="10"/>
      <c r="E339" s="10"/>
      <c r="F339" s="10"/>
      <c r="G339" s="10" t="s">
        <v>1735</v>
      </c>
      <c r="H339" s="11">
        <v>45260</v>
      </c>
      <c r="I339" s="10"/>
      <c r="J339" s="35">
        <v>998631</v>
      </c>
      <c r="K339" s="10"/>
      <c r="L339" s="10"/>
      <c r="M339" s="10"/>
      <c r="N339" s="10">
        <v>158997.46000000005</v>
      </c>
      <c r="O339" s="30"/>
      <c r="P339" s="10">
        <v>14309.759999999997</v>
      </c>
      <c r="Q339" s="10">
        <v>14309.759999999997</v>
      </c>
      <c r="U339" s="10" t="s">
        <v>213</v>
      </c>
      <c r="V339" t="s">
        <v>828</v>
      </c>
    </row>
    <row r="340" spans="1:22" ht="15">
      <c r="A340" s="10" t="s">
        <v>244</v>
      </c>
      <c r="B340" s="30" t="s">
        <v>233</v>
      </c>
      <c r="C340" s="32" t="s">
        <v>1706</v>
      </c>
      <c r="D340" s="10"/>
      <c r="E340" s="10"/>
      <c r="F340" s="10"/>
      <c r="G340" s="10" t="s">
        <v>1736</v>
      </c>
      <c r="H340" s="11">
        <v>45260</v>
      </c>
      <c r="I340" s="10"/>
      <c r="J340" s="35">
        <v>998631</v>
      </c>
      <c r="K340" s="10"/>
      <c r="L340" s="10"/>
      <c r="M340" s="10"/>
      <c r="N340" s="10">
        <v>1164147.6899999983</v>
      </c>
      <c r="O340" s="30"/>
      <c r="P340" s="10">
        <v>104773.31</v>
      </c>
      <c r="Q340" s="10">
        <v>104773.31</v>
      </c>
      <c r="U340" s="10" t="s">
        <v>213</v>
      </c>
      <c r="V340" t="s">
        <v>828</v>
      </c>
    </row>
    <row r="341" spans="1:22" ht="15">
      <c r="A341" s="10" t="s">
        <v>197</v>
      </c>
      <c r="B341" s="30" t="s">
        <v>233</v>
      </c>
      <c r="C341" s="32" t="s">
        <v>1706</v>
      </c>
      <c r="D341" s="10"/>
      <c r="E341" s="10"/>
      <c r="F341" s="10"/>
      <c r="G341" s="10" t="s">
        <v>1737</v>
      </c>
      <c r="H341" s="11">
        <v>45260</v>
      </c>
      <c r="I341" s="10"/>
      <c r="J341" s="35">
        <v>998631</v>
      </c>
      <c r="K341" s="10"/>
      <c r="L341" s="10"/>
      <c r="M341" s="10"/>
      <c r="N341" s="10">
        <v>210426.07000000007</v>
      </c>
      <c r="O341" s="30"/>
      <c r="P341" s="10">
        <v>18938.400000000001</v>
      </c>
      <c r="Q341" s="10">
        <v>18938.400000000001</v>
      </c>
      <c r="U341" s="10" t="s">
        <v>213</v>
      </c>
      <c r="V341" t="s">
        <v>828</v>
      </c>
    </row>
    <row r="342" spans="1:22" ht="15">
      <c r="A342" s="10" t="s">
        <v>202</v>
      </c>
      <c r="B342" s="30" t="s">
        <v>233</v>
      </c>
      <c r="C342" s="32" t="s">
        <v>1706</v>
      </c>
      <c r="D342" s="10"/>
      <c r="E342" s="10"/>
      <c r="F342" s="10"/>
      <c r="G342" s="10" t="s">
        <v>1738</v>
      </c>
      <c r="H342" s="11">
        <v>45260</v>
      </c>
      <c r="I342" s="10"/>
      <c r="J342" s="35">
        <v>998631</v>
      </c>
      <c r="K342" s="10"/>
      <c r="L342" s="10"/>
      <c r="M342" s="10"/>
      <c r="N342" s="10">
        <v>525718.73999999976</v>
      </c>
      <c r="O342" s="30"/>
      <c r="P342" s="10">
        <v>47314.65999999996</v>
      </c>
      <c r="Q342" s="10">
        <v>47314.65999999996</v>
      </c>
      <c r="U342" s="10" t="s">
        <v>213</v>
      </c>
      <c r="V342" t="s">
        <v>828</v>
      </c>
    </row>
    <row r="343" spans="1:22" ht="15">
      <c r="A343" s="10" t="s">
        <v>115</v>
      </c>
      <c r="B343" s="30" t="s">
        <v>233</v>
      </c>
      <c r="C343" s="32" t="s">
        <v>1706</v>
      </c>
      <c r="D343" s="10"/>
      <c r="E343" s="10"/>
      <c r="F343" s="10"/>
      <c r="G343" s="10" t="s">
        <v>1739</v>
      </c>
      <c r="H343" s="11">
        <v>45260</v>
      </c>
      <c r="I343" s="10"/>
      <c r="J343" s="35">
        <v>998631</v>
      </c>
      <c r="K343" s="10"/>
      <c r="L343" s="10"/>
      <c r="M343" s="10"/>
      <c r="N343" s="10">
        <v>231152.97</v>
      </c>
      <c r="O343" s="30"/>
      <c r="P343" s="10">
        <v>20803.750000000004</v>
      </c>
      <c r="Q343" s="10">
        <v>20803.750000000004</v>
      </c>
      <c r="U343" s="10" t="s">
        <v>213</v>
      </c>
      <c r="V343" t="s">
        <v>828</v>
      </c>
    </row>
    <row r="344" spans="1:22" ht="15">
      <c r="A344" s="30" t="s">
        <v>156</v>
      </c>
      <c r="B344" s="30" t="s">
        <v>233</v>
      </c>
      <c r="C344" s="32" t="s">
        <v>1706</v>
      </c>
      <c r="D344" s="10"/>
      <c r="E344" s="10"/>
      <c r="F344" s="10"/>
      <c r="G344" s="10" t="s">
        <v>1740</v>
      </c>
      <c r="H344" s="11">
        <v>45260</v>
      </c>
      <c r="I344" s="10"/>
      <c r="J344" s="35">
        <v>998631</v>
      </c>
      <c r="K344" s="10"/>
      <c r="L344" s="10"/>
      <c r="M344" s="10"/>
      <c r="N344" s="10">
        <v>108602.43000000002</v>
      </c>
      <c r="O344" s="30"/>
      <c r="P344" s="10">
        <v>9774.1899999999932</v>
      </c>
      <c r="Q344" s="10">
        <v>9774.1899999999932</v>
      </c>
      <c r="U344" s="10" t="s">
        <v>213</v>
      </c>
      <c r="V344" t="s">
        <v>828</v>
      </c>
    </row>
    <row r="345" spans="1:22" ht="15">
      <c r="A345" s="30" t="s">
        <v>119</v>
      </c>
      <c r="B345" s="30" t="s">
        <v>233</v>
      </c>
      <c r="C345" s="32" t="s">
        <v>1706</v>
      </c>
      <c r="D345" s="10"/>
      <c r="E345" s="10"/>
      <c r="F345" s="10"/>
      <c r="G345" s="10" t="s">
        <v>1741</v>
      </c>
      <c r="H345" s="11">
        <v>45260</v>
      </c>
      <c r="I345" s="10"/>
      <c r="J345" s="35">
        <v>998631</v>
      </c>
      <c r="K345" s="10"/>
      <c r="L345" s="10"/>
      <c r="M345" s="10"/>
      <c r="N345" s="10">
        <v>824143.08999999962</v>
      </c>
      <c r="O345" s="30"/>
      <c r="P345" s="10">
        <v>74172.849999999919</v>
      </c>
      <c r="Q345" s="10">
        <v>74172.849999999919</v>
      </c>
      <c r="U345" s="10" t="s">
        <v>213</v>
      </c>
      <c r="V345" t="s">
        <v>828</v>
      </c>
    </row>
    <row r="346" spans="1:22" ht="15">
      <c r="A346" s="10" t="s">
        <v>207</v>
      </c>
      <c r="B346" s="30" t="s">
        <v>233</v>
      </c>
      <c r="C346" s="32" t="s">
        <v>1706</v>
      </c>
      <c r="D346" s="10"/>
      <c r="E346" s="10"/>
      <c r="F346" s="10"/>
      <c r="G346" s="10" t="s">
        <v>1742</v>
      </c>
      <c r="H346" s="11">
        <v>45260</v>
      </c>
      <c r="I346" s="10"/>
      <c r="J346" s="35">
        <v>998631</v>
      </c>
      <c r="K346" s="10"/>
      <c r="L346" s="10"/>
      <c r="M346" s="10"/>
      <c r="N346" s="10">
        <v>231033.88999999993</v>
      </c>
      <c r="O346" s="30"/>
      <c r="P346" s="10">
        <v>20793.049999999996</v>
      </c>
      <c r="Q346" s="10">
        <v>20793.049999999996</v>
      </c>
      <c r="U346" s="10" t="s">
        <v>213</v>
      </c>
      <c r="V346" t="s">
        <v>828</v>
      </c>
    </row>
    <row r="347" spans="1:22" ht="15">
      <c r="A347" s="10" t="s">
        <v>243</v>
      </c>
      <c r="B347" s="30" t="s">
        <v>233</v>
      </c>
      <c r="C347" s="32" t="s">
        <v>1706</v>
      </c>
      <c r="D347" s="10"/>
      <c r="E347" s="10"/>
      <c r="F347" s="10"/>
      <c r="G347" s="10" t="s">
        <v>1743</v>
      </c>
      <c r="H347" s="11">
        <v>45260</v>
      </c>
      <c r="I347" s="10"/>
      <c r="J347" s="35">
        <v>998631</v>
      </c>
      <c r="K347" s="10"/>
      <c r="L347" s="10"/>
      <c r="M347" s="10"/>
      <c r="N347" s="10">
        <v>3640569.42</v>
      </c>
      <c r="O347" s="30"/>
      <c r="P347" s="10">
        <v>327651.15000000026</v>
      </c>
      <c r="Q347" s="10">
        <v>327651.15000000026</v>
      </c>
      <c r="U347" s="10" t="s">
        <v>213</v>
      </c>
      <c r="V347" t="s">
        <v>828</v>
      </c>
    </row>
    <row r="348" spans="1:22" ht="15">
      <c r="A348" s="10" t="s">
        <v>247</v>
      </c>
      <c r="B348" s="30" t="s">
        <v>233</v>
      </c>
      <c r="C348" s="32" t="s">
        <v>1706</v>
      </c>
      <c r="D348" s="10"/>
      <c r="E348" s="10"/>
      <c r="F348" s="10"/>
      <c r="G348" s="10" t="s">
        <v>1744</v>
      </c>
      <c r="H348" s="11">
        <v>45260</v>
      </c>
      <c r="I348" s="10"/>
      <c r="J348" s="35">
        <v>998631</v>
      </c>
      <c r="K348" s="10"/>
      <c r="L348" s="10"/>
      <c r="M348" s="10"/>
      <c r="N348" s="10">
        <v>320842.34999999992</v>
      </c>
      <c r="O348" s="30"/>
      <c r="P348" s="10">
        <v>28875.810000000009</v>
      </c>
      <c r="Q348" s="10">
        <v>28875.810000000009</v>
      </c>
      <c r="U348" s="10" t="s">
        <v>213</v>
      </c>
      <c r="V348" t="s">
        <v>828</v>
      </c>
    </row>
    <row r="349" spans="1:22" ht="15">
      <c r="A349" s="30" t="s">
        <v>293</v>
      </c>
      <c r="B349" s="30" t="s">
        <v>233</v>
      </c>
      <c r="C349" s="32" t="s">
        <v>1706</v>
      </c>
      <c r="D349" s="10"/>
      <c r="E349" s="10"/>
      <c r="F349" s="10"/>
      <c r="G349" s="10" t="s">
        <v>1745</v>
      </c>
      <c r="H349" s="11">
        <v>45260</v>
      </c>
      <c r="I349" s="10"/>
      <c r="J349" s="35">
        <v>998631</v>
      </c>
      <c r="K349" s="10"/>
      <c r="L349" s="10"/>
      <c r="M349" s="10"/>
      <c r="N349" s="10">
        <v>1367589.3299999996</v>
      </c>
      <c r="O349" s="30"/>
      <c r="P349" s="10">
        <v>123083.07000000004</v>
      </c>
      <c r="Q349" s="10">
        <v>123083.07000000004</v>
      </c>
      <c r="U349" s="10" t="s">
        <v>213</v>
      </c>
      <c r="V349" t="s">
        <v>828</v>
      </c>
    </row>
    <row r="350" spans="1:22" ht="15">
      <c r="A350" s="30" t="s">
        <v>200</v>
      </c>
      <c r="B350" s="30" t="s">
        <v>233</v>
      </c>
      <c r="C350" s="32" t="s">
        <v>1706</v>
      </c>
      <c r="D350" s="10"/>
      <c r="E350" s="10"/>
      <c r="F350" s="10"/>
      <c r="G350" s="10" t="s">
        <v>1746</v>
      </c>
      <c r="H350" s="11">
        <v>45260</v>
      </c>
      <c r="I350" s="10"/>
      <c r="J350" s="35">
        <v>998631</v>
      </c>
      <c r="K350" s="10"/>
      <c r="L350" s="10"/>
      <c r="M350" s="10"/>
      <c r="N350" s="10">
        <v>566531.1999999996</v>
      </c>
      <c r="O350" s="30"/>
      <c r="P350" s="10">
        <v>50987.830000000009</v>
      </c>
      <c r="Q350" s="10">
        <v>50987.830000000009</v>
      </c>
      <c r="U350" s="10" t="s">
        <v>213</v>
      </c>
      <c r="V350" t="s">
        <v>828</v>
      </c>
    </row>
    <row r="351" spans="1:22" ht="15">
      <c r="A351" s="30" t="s">
        <v>296</v>
      </c>
      <c r="B351" s="30" t="s">
        <v>233</v>
      </c>
      <c r="C351" s="32" t="s">
        <v>1706</v>
      </c>
      <c r="D351" s="10"/>
      <c r="E351" s="10"/>
      <c r="F351" s="10"/>
      <c r="G351" s="10" t="s">
        <v>1747</v>
      </c>
      <c r="H351" s="11">
        <v>45260</v>
      </c>
      <c r="I351" s="10"/>
      <c r="J351" s="35">
        <v>998631</v>
      </c>
      <c r="K351" s="10"/>
      <c r="L351" s="10"/>
      <c r="M351" s="10"/>
      <c r="N351" s="10">
        <v>521672.99999999983</v>
      </c>
      <c r="O351" s="30"/>
      <c r="P351" s="10">
        <v>46950.559999999976</v>
      </c>
      <c r="Q351" s="10">
        <v>46950.559999999976</v>
      </c>
      <c r="U351" s="10" t="s">
        <v>213</v>
      </c>
      <c r="V351" t="s">
        <v>828</v>
      </c>
    </row>
    <row r="352" spans="1:22" ht="15">
      <c r="A352" s="10" t="s">
        <v>205</v>
      </c>
      <c r="B352" s="30" t="s">
        <v>233</v>
      </c>
      <c r="C352" s="32" t="s">
        <v>1706</v>
      </c>
      <c r="D352" s="10"/>
      <c r="E352" s="10"/>
      <c r="F352" s="10"/>
      <c r="G352" s="10" t="s">
        <v>1748</v>
      </c>
      <c r="H352" s="11">
        <v>45260</v>
      </c>
      <c r="I352" s="10"/>
      <c r="J352" s="35">
        <v>998631</v>
      </c>
      <c r="K352" s="10"/>
      <c r="L352" s="10"/>
      <c r="M352" s="10"/>
      <c r="N352" s="10">
        <v>422215.76999999967</v>
      </c>
      <c r="O352" s="30"/>
      <c r="P352" s="10">
        <v>37999.429999999978</v>
      </c>
      <c r="Q352" s="10">
        <v>37999.429999999978</v>
      </c>
      <c r="U352" s="10" t="s">
        <v>213</v>
      </c>
      <c r="V352" t="s">
        <v>828</v>
      </c>
    </row>
    <row r="353" spans="1:22" ht="15">
      <c r="A353" s="30" t="s">
        <v>299</v>
      </c>
      <c r="B353" s="30" t="s">
        <v>233</v>
      </c>
      <c r="C353" s="32" t="s">
        <v>1706</v>
      </c>
      <c r="D353" s="10"/>
      <c r="E353" s="10"/>
      <c r="F353" s="10"/>
      <c r="G353" s="10" t="s">
        <v>1749</v>
      </c>
      <c r="H353" s="11">
        <v>45260</v>
      </c>
      <c r="I353" s="10"/>
      <c r="J353" s="35">
        <v>998631</v>
      </c>
      <c r="K353" s="10"/>
      <c r="L353" s="10"/>
      <c r="M353" s="10"/>
      <c r="N353" s="10">
        <v>290727.7300000001</v>
      </c>
      <c r="O353" s="30"/>
      <c r="P353" s="10">
        <v>26165.429999999993</v>
      </c>
      <c r="Q353" s="10">
        <v>26165.429999999993</v>
      </c>
      <c r="U353" s="10" t="s">
        <v>213</v>
      </c>
      <c r="V353" t="s">
        <v>828</v>
      </c>
    </row>
    <row r="354" spans="1:22" ht="15">
      <c r="A354" s="10" t="s">
        <v>199</v>
      </c>
      <c r="B354" s="30" t="s">
        <v>233</v>
      </c>
      <c r="C354" s="32" t="s">
        <v>1706</v>
      </c>
      <c r="D354" s="10"/>
      <c r="E354" s="10"/>
      <c r="F354" s="10"/>
      <c r="G354" s="10" t="s">
        <v>1750</v>
      </c>
      <c r="H354" s="11">
        <v>45260</v>
      </c>
      <c r="I354" s="10"/>
      <c r="J354" s="35">
        <v>998631</v>
      </c>
      <c r="K354" s="10"/>
      <c r="L354" s="10"/>
      <c r="M354" s="10"/>
      <c r="N354" s="10">
        <v>727075.77999999991</v>
      </c>
      <c r="O354" s="30"/>
      <c r="P354" s="10">
        <v>65436.720000000052</v>
      </c>
      <c r="Q354" s="10">
        <v>65436.720000000052</v>
      </c>
      <c r="U354" s="10" t="s">
        <v>213</v>
      </c>
      <c r="V354" t="s">
        <v>828</v>
      </c>
    </row>
    <row r="355" spans="1:22" ht="16.5">
      <c r="A355" s="10" t="s">
        <v>242</v>
      </c>
      <c r="B355" s="38" t="s">
        <v>1751</v>
      </c>
      <c r="C355" s="32"/>
      <c r="D355" s="39"/>
      <c r="E355" s="32"/>
      <c r="G355" s="10" t="s">
        <v>1752</v>
      </c>
      <c r="H355" s="40">
        <v>45291</v>
      </c>
      <c r="I355" s="32"/>
      <c r="J355" s="41">
        <v>998631</v>
      </c>
      <c r="K355" s="42" t="s">
        <v>234</v>
      </c>
      <c r="L355" s="32">
        <v>1</v>
      </c>
      <c r="M355" s="43"/>
      <c r="N355" s="10">
        <v>1812538.1399999943</v>
      </c>
      <c r="O355" s="30"/>
      <c r="P355" s="10">
        <v>163128.03000000009</v>
      </c>
      <c r="Q355" s="10">
        <v>163128.03000000009</v>
      </c>
      <c r="R355" s="32"/>
      <c r="S355" s="32"/>
      <c r="T355" s="10">
        <v>22165206</v>
      </c>
      <c r="U355" s="10" t="s">
        <v>213</v>
      </c>
      <c r="V355" t="s">
        <v>943</v>
      </c>
    </row>
    <row r="356" spans="1:22" ht="16.5">
      <c r="A356" s="10" t="s">
        <v>240</v>
      </c>
      <c r="B356" s="38" t="s">
        <v>1751</v>
      </c>
      <c r="C356" s="32"/>
      <c r="D356" s="39"/>
      <c r="E356" s="32"/>
      <c r="G356" s="10" t="s">
        <v>1753</v>
      </c>
      <c r="H356" s="40">
        <v>45291</v>
      </c>
      <c r="I356" s="32"/>
      <c r="J356" s="41">
        <v>998631</v>
      </c>
      <c r="K356" s="42" t="s">
        <v>234</v>
      </c>
      <c r="L356" s="32">
        <v>1</v>
      </c>
      <c r="M356" s="43"/>
      <c r="N356" s="10">
        <v>1079194.0099999979</v>
      </c>
      <c r="O356" s="30"/>
      <c r="P356" s="10">
        <v>97127.360000000015</v>
      </c>
      <c r="Q356" s="10">
        <v>97127.360000000015</v>
      </c>
      <c r="R356" s="32"/>
      <c r="S356" s="32"/>
      <c r="T356" s="10">
        <v>14416474</v>
      </c>
      <c r="U356" s="10" t="s">
        <v>213</v>
      </c>
      <c r="V356" t="s">
        <v>943</v>
      </c>
    </row>
    <row r="357" spans="1:22" ht="16.5">
      <c r="A357" s="38" t="s">
        <v>1754</v>
      </c>
      <c r="B357" s="38" t="s">
        <v>1751</v>
      </c>
      <c r="C357" s="32"/>
      <c r="D357" s="39"/>
      <c r="E357" s="32"/>
      <c r="G357" s="10" t="s">
        <v>1755</v>
      </c>
      <c r="H357" s="40">
        <v>45291</v>
      </c>
      <c r="I357" s="32"/>
      <c r="J357" s="41">
        <v>998631</v>
      </c>
      <c r="K357" s="42" t="s">
        <v>234</v>
      </c>
      <c r="L357" s="32">
        <v>1</v>
      </c>
      <c r="M357" s="43"/>
      <c r="N357" s="10">
        <v>1671895.8799999987</v>
      </c>
      <c r="O357" s="30"/>
      <c r="P357" s="10">
        <v>150470.59</v>
      </c>
      <c r="Q357" s="10">
        <v>150470.59</v>
      </c>
      <c r="R357" s="32"/>
      <c r="S357" s="32"/>
      <c r="T357" s="10">
        <v>29224076</v>
      </c>
      <c r="U357" s="10" t="s">
        <v>213</v>
      </c>
      <c r="V357" t="s">
        <v>943</v>
      </c>
    </row>
    <row r="358" spans="1:22" ht="16.5">
      <c r="A358" s="10" t="s">
        <v>239</v>
      </c>
      <c r="B358" s="38" t="s">
        <v>1751</v>
      </c>
      <c r="C358" s="32"/>
      <c r="D358" s="39"/>
      <c r="E358" s="32"/>
      <c r="G358" s="10" t="s">
        <v>1756</v>
      </c>
      <c r="H358" s="40">
        <v>45291</v>
      </c>
      <c r="I358" s="32"/>
      <c r="J358" s="41">
        <v>998631</v>
      </c>
      <c r="K358" s="42" t="s">
        <v>234</v>
      </c>
      <c r="L358" s="32">
        <v>1</v>
      </c>
      <c r="M358" s="43"/>
      <c r="N358" s="10">
        <v>846338.37999999896</v>
      </c>
      <c r="O358" s="30"/>
      <c r="P358" s="10">
        <v>76170.29999999993</v>
      </c>
      <c r="Q358" s="10">
        <v>76170.29999999993</v>
      </c>
      <c r="R358" s="32"/>
      <c r="S358" s="32"/>
      <c r="T358" s="10">
        <v>11079779</v>
      </c>
      <c r="U358" s="10" t="s">
        <v>213</v>
      </c>
      <c r="V358" t="s">
        <v>943</v>
      </c>
    </row>
    <row r="359" spans="1:22" ht="16.5">
      <c r="A359" s="10" t="s">
        <v>232</v>
      </c>
      <c r="B359" s="38" t="s">
        <v>1751</v>
      </c>
      <c r="C359" s="32"/>
      <c r="D359" s="39"/>
      <c r="E359" s="32"/>
      <c r="G359" s="10" t="s">
        <v>1757</v>
      </c>
      <c r="H359" s="40">
        <v>45291</v>
      </c>
      <c r="I359" s="32"/>
      <c r="J359" s="41">
        <v>998631</v>
      </c>
      <c r="K359" s="42" t="s">
        <v>234</v>
      </c>
      <c r="L359" s="32">
        <v>1</v>
      </c>
      <c r="M359" s="43"/>
      <c r="N359" s="10">
        <v>964256.59999999823</v>
      </c>
      <c r="O359" s="30"/>
      <c r="P359" s="10">
        <v>86783.120000000024</v>
      </c>
      <c r="Q359" s="10">
        <v>86783.120000000024</v>
      </c>
      <c r="R359" s="32"/>
      <c r="S359" s="32"/>
      <c r="T359" s="10">
        <v>12920617</v>
      </c>
      <c r="U359" s="10" t="s">
        <v>213</v>
      </c>
      <c r="V359" t="s">
        <v>943</v>
      </c>
    </row>
    <row r="360" spans="1:22" ht="16.5">
      <c r="A360" s="10" t="s">
        <v>254</v>
      </c>
      <c r="B360" s="38" t="s">
        <v>1751</v>
      </c>
      <c r="C360" s="44"/>
      <c r="D360" s="39"/>
      <c r="E360" s="32"/>
      <c r="G360" s="10" t="s">
        <v>1758</v>
      </c>
      <c r="H360" s="40">
        <v>45291</v>
      </c>
      <c r="I360" s="32"/>
      <c r="J360" s="41">
        <v>998631</v>
      </c>
      <c r="K360" s="42" t="s">
        <v>234</v>
      </c>
      <c r="L360" s="32">
        <v>1</v>
      </c>
      <c r="M360" s="45"/>
      <c r="N360" s="10">
        <v>574888.77999999933</v>
      </c>
      <c r="O360" s="30"/>
      <c r="P360" s="10">
        <v>51740.070000000007</v>
      </c>
      <c r="Q360" s="10">
        <v>51740.070000000007</v>
      </c>
      <c r="R360" s="32"/>
      <c r="S360" s="46"/>
      <c r="T360" s="10">
        <v>6501678</v>
      </c>
      <c r="U360" s="10" t="s">
        <v>213</v>
      </c>
      <c r="V360" t="s">
        <v>943</v>
      </c>
    </row>
    <row r="361" spans="1:22" ht="16.5">
      <c r="A361" s="10" t="s">
        <v>236</v>
      </c>
      <c r="B361" s="38" t="s">
        <v>1751</v>
      </c>
      <c r="C361" s="44"/>
      <c r="D361" s="39"/>
      <c r="E361" s="32"/>
      <c r="G361" s="10" t="s">
        <v>1759</v>
      </c>
      <c r="H361" s="40">
        <v>45291</v>
      </c>
      <c r="I361" s="32"/>
      <c r="J361" s="41">
        <v>998631</v>
      </c>
      <c r="K361" s="42" t="s">
        <v>234</v>
      </c>
      <c r="L361" s="32">
        <v>1</v>
      </c>
      <c r="M361" s="45"/>
      <c r="N361" s="10">
        <v>1055898.6999999976</v>
      </c>
      <c r="O361" s="30"/>
      <c r="P361" s="10">
        <v>95031.100000000166</v>
      </c>
      <c r="Q361" s="10">
        <v>95031.100000000166</v>
      </c>
      <c r="R361" s="32"/>
      <c r="S361" s="46"/>
      <c r="T361" s="10">
        <v>14442182</v>
      </c>
      <c r="U361" s="10" t="s">
        <v>213</v>
      </c>
      <c r="V361" t="s">
        <v>943</v>
      </c>
    </row>
    <row r="362" spans="1:22" ht="16.5">
      <c r="A362" s="10" t="s">
        <v>237</v>
      </c>
      <c r="B362" s="38" t="s">
        <v>1751</v>
      </c>
      <c r="C362" s="44"/>
      <c r="D362" s="39"/>
      <c r="E362" s="32"/>
      <c r="G362" s="10" t="s">
        <v>1760</v>
      </c>
      <c r="H362" s="40">
        <v>45291</v>
      </c>
      <c r="I362" s="32"/>
      <c r="J362" s="41">
        <v>998631</v>
      </c>
      <c r="K362" s="42" t="s">
        <v>234</v>
      </c>
      <c r="L362" s="32">
        <v>1</v>
      </c>
      <c r="M362" s="45"/>
      <c r="N362" s="10">
        <v>1565258.6199999996</v>
      </c>
      <c r="O362" s="30"/>
      <c r="P362" s="10">
        <v>140873.20000000007</v>
      </c>
      <c r="Q362" s="10">
        <v>140873.20000000007</v>
      </c>
      <c r="R362" s="32"/>
      <c r="S362" s="46"/>
      <c r="T362" s="10">
        <v>17856126</v>
      </c>
      <c r="U362" s="10" t="s">
        <v>213</v>
      </c>
      <c r="V362" t="s">
        <v>943</v>
      </c>
    </row>
    <row r="363" spans="1:22" ht="16.5">
      <c r="A363" s="10" t="s">
        <v>238</v>
      </c>
      <c r="B363" s="38" t="s">
        <v>1751</v>
      </c>
      <c r="C363" s="44"/>
      <c r="D363" s="39"/>
      <c r="E363" s="32"/>
      <c r="G363" s="10" t="s">
        <v>1761</v>
      </c>
      <c r="H363" s="40">
        <v>45291</v>
      </c>
      <c r="I363" s="32"/>
      <c r="J363" s="41">
        <v>998631</v>
      </c>
      <c r="K363" s="42" t="s">
        <v>234</v>
      </c>
      <c r="L363" s="32">
        <v>1</v>
      </c>
      <c r="M363" s="45"/>
      <c r="N363" s="10">
        <v>1170974.9499999995</v>
      </c>
      <c r="O363" s="30"/>
      <c r="P363" s="10">
        <v>105387.85999999993</v>
      </c>
      <c r="Q363" s="10">
        <v>105387.85999999993</v>
      </c>
      <c r="R363" s="32"/>
      <c r="S363" s="46"/>
      <c r="T363" s="10">
        <v>14112827</v>
      </c>
      <c r="U363" s="10" t="s">
        <v>213</v>
      </c>
      <c r="V363" t="s">
        <v>943</v>
      </c>
    </row>
    <row r="364" spans="1:22" ht="16.5">
      <c r="A364" s="38" t="s">
        <v>1762</v>
      </c>
      <c r="B364" s="38" t="s">
        <v>1751</v>
      </c>
      <c r="C364" s="32"/>
      <c r="D364" s="39"/>
      <c r="E364" s="32"/>
      <c r="G364" s="10" t="s">
        <v>1763</v>
      </c>
      <c r="H364" s="40">
        <v>45291</v>
      </c>
      <c r="I364" s="32"/>
      <c r="J364" s="41">
        <v>998631</v>
      </c>
      <c r="K364" s="42" t="s">
        <v>234</v>
      </c>
      <c r="L364" s="32">
        <v>1</v>
      </c>
      <c r="M364" s="45"/>
      <c r="N364" s="10">
        <v>329552.45</v>
      </c>
      <c r="O364" s="30"/>
      <c r="P364" s="10">
        <v>29659.649999999994</v>
      </c>
      <c r="Q364" s="10">
        <v>29659.649999999994</v>
      </c>
      <c r="R364" s="32"/>
      <c r="S364" s="46"/>
      <c r="T364" s="10">
        <v>3954673</v>
      </c>
      <c r="U364" s="10" t="s">
        <v>213</v>
      </c>
      <c r="V364" t="s">
        <v>943</v>
      </c>
    </row>
    <row r="365" spans="1:22" ht="16.5">
      <c r="A365" s="10" t="s">
        <v>208</v>
      </c>
      <c r="B365" s="38" t="s">
        <v>1751</v>
      </c>
      <c r="C365" s="10"/>
      <c r="D365" s="39"/>
      <c r="E365" s="10"/>
      <c r="G365" s="10" t="s">
        <v>1764</v>
      </c>
      <c r="H365" s="40">
        <v>45291</v>
      </c>
      <c r="I365" s="10"/>
      <c r="J365" s="41">
        <v>998631</v>
      </c>
      <c r="K365" s="42" t="s">
        <v>234</v>
      </c>
      <c r="L365" s="32">
        <v>1</v>
      </c>
      <c r="M365" s="10"/>
      <c r="N365" s="10">
        <v>237482.92</v>
      </c>
      <c r="O365" s="30"/>
      <c r="P365" s="10">
        <v>21373.469999999998</v>
      </c>
      <c r="Q365" s="10">
        <v>21373.469999999998</v>
      </c>
      <c r="R365" s="10"/>
      <c r="S365" s="10"/>
      <c r="T365" s="10">
        <v>2250552</v>
      </c>
      <c r="U365" s="10" t="s">
        <v>213</v>
      </c>
      <c r="V365" t="s">
        <v>943</v>
      </c>
    </row>
    <row r="366" spans="1:22" ht="16.5">
      <c r="A366" s="10" t="s">
        <v>195</v>
      </c>
      <c r="B366" s="38" t="s">
        <v>1751</v>
      </c>
      <c r="C366" s="10"/>
      <c r="D366" s="10"/>
      <c r="E366" s="10"/>
      <c r="G366" s="10" t="s">
        <v>1765</v>
      </c>
      <c r="H366" s="40">
        <v>45291</v>
      </c>
      <c r="I366" s="10"/>
      <c r="J366" s="35">
        <v>998631</v>
      </c>
      <c r="K366" s="42" t="s">
        <v>234</v>
      </c>
      <c r="L366" s="32">
        <v>1</v>
      </c>
      <c r="M366" s="10"/>
      <c r="N366" s="10">
        <v>496938.30999999988</v>
      </c>
      <c r="O366" s="30"/>
      <c r="P366" s="10">
        <v>44724.459999999985</v>
      </c>
      <c r="Q366" s="10">
        <v>44724.459999999985</v>
      </c>
      <c r="R366" s="10"/>
      <c r="S366" s="10"/>
      <c r="T366" s="10">
        <v>5358454</v>
      </c>
      <c r="U366" s="10" t="s">
        <v>213</v>
      </c>
      <c r="V366" t="s">
        <v>943</v>
      </c>
    </row>
    <row r="367" spans="1:22" ht="16.5">
      <c r="A367" s="38" t="s">
        <v>1766</v>
      </c>
      <c r="B367" s="38" t="s">
        <v>1751</v>
      </c>
      <c r="C367" s="10"/>
      <c r="D367" s="10"/>
      <c r="E367" s="10"/>
      <c r="G367" s="10" t="s">
        <v>1767</v>
      </c>
      <c r="H367" s="40">
        <v>45291</v>
      </c>
      <c r="I367" s="10"/>
      <c r="J367" s="35">
        <v>998631</v>
      </c>
      <c r="K367" s="42" t="s">
        <v>234</v>
      </c>
      <c r="L367" s="32">
        <v>1</v>
      </c>
      <c r="M367" s="10"/>
      <c r="N367" s="10">
        <v>1457842.2599999993</v>
      </c>
      <c r="O367" s="30"/>
      <c r="P367" s="10">
        <v>131205.76000000015</v>
      </c>
      <c r="Q367" s="10">
        <v>131205.76000000015</v>
      </c>
      <c r="R367" s="10"/>
      <c r="S367" s="10"/>
      <c r="T367" s="10">
        <v>16645505</v>
      </c>
      <c r="U367" s="10" t="s">
        <v>213</v>
      </c>
      <c r="V367" t="s">
        <v>943</v>
      </c>
    </row>
    <row r="368" spans="1:22" ht="16.5">
      <c r="A368" s="38" t="s">
        <v>1768</v>
      </c>
      <c r="B368" s="38" t="s">
        <v>1751</v>
      </c>
      <c r="C368" s="10"/>
      <c r="D368" s="10"/>
      <c r="E368" s="10"/>
      <c r="G368" s="10" t="s">
        <v>1769</v>
      </c>
      <c r="H368" s="40">
        <v>45291</v>
      </c>
      <c r="I368" s="10"/>
      <c r="J368" s="35">
        <v>998631</v>
      </c>
      <c r="K368" s="42" t="s">
        <v>234</v>
      </c>
      <c r="L368" s="32">
        <v>1</v>
      </c>
      <c r="M368" s="10"/>
      <c r="N368" s="10">
        <v>348391.3299999999</v>
      </c>
      <c r="O368" s="30"/>
      <c r="P368" s="10">
        <v>31355.240000000005</v>
      </c>
      <c r="Q368" s="10">
        <v>31355.240000000005</v>
      </c>
      <c r="R368" s="10"/>
      <c r="S368" s="10"/>
      <c r="T368" s="10">
        <v>3001265</v>
      </c>
      <c r="U368" s="10" t="s">
        <v>213</v>
      </c>
      <c r="V368" t="s">
        <v>943</v>
      </c>
    </row>
    <row r="369" spans="1:22" ht="18.75">
      <c r="A369" s="10" t="s">
        <v>211</v>
      </c>
      <c r="B369" s="38" t="s">
        <v>1751</v>
      </c>
      <c r="C369" s="10"/>
      <c r="D369" s="10"/>
      <c r="E369" s="10"/>
      <c r="G369" s="10" t="s">
        <v>1770</v>
      </c>
      <c r="H369" s="40">
        <v>45291</v>
      </c>
      <c r="I369" s="10"/>
      <c r="J369" s="35">
        <v>998631</v>
      </c>
      <c r="K369" s="42" t="s">
        <v>234</v>
      </c>
      <c r="L369" s="32">
        <v>1</v>
      </c>
      <c r="M369" s="36"/>
      <c r="N369" s="10">
        <v>215798.75000000003</v>
      </c>
      <c r="O369" s="30"/>
      <c r="P369" s="10">
        <v>19421.850000000006</v>
      </c>
      <c r="Q369" s="10">
        <v>19421.850000000006</v>
      </c>
      <c r="R369" s="10"/>
      <c r="S369" s="10"/>
      <c r="T369" s="10">
        <v>2336219</v>
      </c>
      <c r="U369" s="10" t="s">
        <v>213</v>
      </c>
      <c r="V369" t="s">
        <v>943</v>
      </c>
    </row>
    <row r="370" spans="1:22" ht="16.5">
      <c r="A370" s="38" t="s">
        <v>1771</v>
      </c>
      <c r="B370" s="38" t="s">
        <v>1751</v>
      </c>
      <c r="C370" s="10"/>
      <c r="D370" s="10"/>
      <c r="E370" s="10"/>
      <c r="G370" s="10" t="s">
        <v>1772</v>
      </c>
      <c r="H370" s="40">
        <v>45291</v>
      </c>
      <c r="I370" s="10"/>
      <c r="J370" s="35">
        <v>998631</v>
      </c>
      <c r="K370" s="42" t="s">
        <v>234</v>
      </c>
      <c r="L370" s="32">
        <v>1</v>
      </c>
      <c r="M370" s="10"/>
      <c r="N370" s="10">
        <v>245368.75999999998</v>
      </c>
      <c r="O370" s="30"/>
      <c r="P370" s="10">
        <v>22083.17</v>
      </c>
      <c r="Q370" s="10">
        <v>22083.17</v>
      </c>
      <c r="R370" s="10"/>
      <c r="S370" s="10"/>
      <c r="T370" s="10">
        <v>2599458</v>
      </c>
      <c r="U370" s="10" t="s">
        <v>213</v>
      </c>
      <c r="V370" t="s">
        <v>943</v>
      </c>
    </row>
    <row r="371" spans="1:22" ht="16.5">
      <c r="A371" s="38" t="s">
        <v>1773</v>
      </c>
      <c r="B371" s="38" t="s">
        <v>1751</v>
      </c>
      <c r="C371" s="10"/>
      <c r="D371" s="10"/>
      <c r="E371" s="10"/>
      <c r="G371" s="10" t="s">
        <v>1774</v>
      </c>
      <c r="H371" s="40">
        <v>45291</v>
      </c>
      <c r="I371" s="10"/>
      <c r="J371" s="35">
        <v>998631</v>
      </c>
      <c r="K371" s="42" t="s">
        <v>234</v>
      </c>
      <c r="L371" s="32">
        <v>1</v>
      </c>
      <c r="M371" s="37"/>
      <c r="N371" s="10">
        <v>359694.51999999967</v>
      </c>
      <c r="O371" s="30"/>
      <c r="P371" s="10">
        <v>32372.560000000009</v>
      </c>
      <c r="Q371" s="10">
        <v>32372.560000000009</v>
      </c>
      <c r="R371" s="10"/>
      <c r="S371" s="10"/>
      <c r="T371" s="10">
        <v>4718058</v>
      </c>
      <c r="U371" s="10" t="s">
        <v>213</v>
      </c>
      <c r="V371" t="s">
        <v>943</v>
      </c>
    </row>
    <row r="372" spans="1:22" ht="16.5">
      <c r="A372" s="38" t="s">
        <v>1775</v>
      </c>
      <c r="B372" s="38" t="s">
        <v>1751</v>
      </c>
      <c r="C372" s="10"/>
      <c r="D372" s="10"/>
      <c r="E372" s="10"/>
      <c r="G372" s="10" t="s">
        <v>1776</v>
      </c>
      <c r="H372" s="40">
        <v>45291</v>
      </c>
      <c r="I372" s="10"/>
      <c r="J372" s="35">
        <v>998631</v>
      </c>
      <c r="K372" s="42" t="s">
        <v>234</v>
      </c>
      <c r="L372" s="32">
        <v>1</v>
      </c>
      <c r="M372" s="10"/>
      <c r="N372" s="10">
        <v>1508846.2399999981</v>
      </c>
      <c r="O372" s="30"/>
      <c r="P372" s="10">
        <v>135796.16000000006</v>
      </c>
      <c r="Q372" s="10">
        <v>135796.16000000006</v>
      </c>
      <c r="R372" s="10"/>
      <c r="S372" s="10"/>
      <c r="T372" s="10">
        <v>14460101</v>
      </c>
      <c r="U372" s="10" t="s">
        <v>213</v>
      </c>
      <c r="V372" t="s">
        <v>943</v>
      </c>
    </row>
    <row r="373" spans="1:22" ht="16.5">
      <c r="A373" s="10" t="s">
        <v>209</v>
      </c>
      <c r="B373" s="38" t="s">
        <v>1751</v>
      </c>
      <c r="C373" s="10"/>
      <c r="D373" s="10"/>
      <c r="E373" s="10"/>
      <c r="G373" s="10" t="s">
        <v>1777</v>
      </c>
      <c r="H373" s="40">
        <v>45291</v>
      </c>
      <c r="I373" s="10"/>
      <c r="J373" s="35">
        <v>998631</v>
      </c>
      <c r="K373" s="42" t="s">
        <v>234</v>
      </c>
      <c r="L373" s="32">
        <v>1</v>
      </c>
      <c r="M373" s="37"/>
      <c r="N373" s="10">
        <v>378505.74000000011</v>
      </c>
      <c r="O373" s="30"/>
      <c r="P373" s="10">
        <v>34065.48000000001</v>
      </c>
      <c r="Q373" s="10">
        <v>34065.48000000001</v>
      </c>
      <c r="R373" s="10"/>
      <c r="S373" s="10"/>
      <c r="T373" s="10">
        <v>4717004</v>
      </c>
      <c r="U373" s="10" t="s">
        <v>213</v>
      </c>
      <c r="V373" t="s">
        <v>943</v>
      </c>
    </row>
    <row r="374" spans="1:22" ht="16.5">
      <c r="A374" s="38" t="s">
        <v>1542</v>
      </c>
      <c r="B374" s="38" t="s">
        <v>1751</v>
      </c>
      <c r="C374" s="10"/>
      <c r="D374" s="10"/>
      <c r="E374" s="10"/>
      <c r="G374" s="10" t="s">
        <v>1778</v>
      </c>
      <c r="H374" s="40">
        <v>45291</v>
      </c>
      <c r="I374" s="10"/>
      <c r="J374" s="35">
        <v>998631</v>
      </c>
      <c r="K374" s="42" t="s">
        <v>234</v>
      </c>
      <c r="L374" s="32">
        <v>1</v>
      </c>
      <c r="M374" s="10"/>
      <c r="N374" s="10">
        <v>481100.4599999999</v>
      </c>
      <c r="O374" s="30"/>
      <c r="P374" s="10">
        <v>43299</v>
      </c>
      <c r="Q374" s="10">
        <v>43299</v>
      </c>
      <c r="R374" s="10"/>
      <c r="S374" s="10"/>
      <c r="T374" s="10">
        <v>4703167</v>
      </c>
      <c r="U374" s="10" t="s">
        <v>213</v>
      </c>
      <c r="V374" t="s">
        <v>943</v>
      </c>
    </row>
    <row r="375" spans="1:22" ht="16.5">
      <c r="A375" s="10" t="s">
        <v>246</v>
      </c>
      <c r="B375" s="38" t="s">
        <v>1751</v>
      </c>
      <c r="C375" s="10"/>
      <c r="D375" s="10"/>
      <c r="E375" s="10"/>
      <c r="G375" s="10" t="s">
        <v>1779</v>
      </c>
      <c r="H375" s="40">
        <v>45291</v>
      </c>
      <c r="I375" s="10"/>
      <c r="J375" s="35">
        <v>998631</v>
      </c>
      <c r="K375" s="42" t="s">
        <v>234</v>
      </c>
      <c r="L375" s="32">
        <v>1</v>
      </c>
      <c r="M375" s="10"/>
      <c r="N375" s="10">
        <v>666010.78999999887</v>
      </c>
      <c r="O375" s="30"/>
      <c r="P375" s="10">
        <v>59940.940000000046</v>
      </c>
      <c r="Q375" s="10">
        <v>59940.940000000046</v>
      </c>
      <c r="R375" s="10"/>
      <c r="S375" s="10"/>
      <c r="T375" s="10">
        <v>6924608</v>
      </c>
      <c r="U375" s="10" t="s">
        <v>213</v>
      </c>
      <c r="V375" t="s">
        <v>943</v>
      </c>
    </row>
    <row r="376" spans="1:22" ht="16.5">
      <c r="A376" s="10" t="s">
        <v>271</v>
      </c>
      <c r="B376" s="38" t="s">
        <v>1751</v>
      </c>
      <c r="C376" s="10"/>
      <c r="D376" s="10"/>
      <c r="E376" s="10"/>
      <c r="G376" s="10" t="s">
        <v>1780</v>
      </c>
      <c r="H376" s="40">
        <v>45291</v>
      </c>
      <c r="I376" s="10"/>
      <c r="J376" s="35">
        <v>998631</v>
      </c>
      <c r="K376" s="42" t="s">
        <v>234</v>
      </c>
      <c r="L376" s="32">
        <v>1</v>
      </c>
      <c r="M376" s="10"/>
      <c r="N376" s="10">
        <v>231141.91999999995</v>
      </c>
      <c r="O376" s="30"/>
      <c r="P376" s="10">
        <v>20802.760000000006</v>
      </c>
      <c r="Q376" s="10">
        <v>20802.760000000006</v>
      </c>
      <c r="R376" s="10"/>
      <c r="S376" s="10"/>
      <c r="T376" s="10">
        <v>1855580</v>
      </c>
      <c r="U376" s="10" t="s">
        <v>213</v>
      </c>
      <c r="V376" t="s">
        <v>943</v>
      </c>
    </row>
    <row r="377" spans="1:22" ht="16.5">
      <c r="A377" s="10" t="s">
        <v>273</v>
      </c>
      <c r="B377" s="38" t="s">
        <v>1751</v>
      </c>
      <c r="C377" s="10"/>
      <c r="D377" s="10"/>
      <c r="E377" s="10"/>
      <c r="G377" s="10" t="s">
        <v>1781</v>
      </c>
      <c r="H377" s="40">
        <v>45291</v>
      </c>
      <c r="I377" s="10"/>
      <c r="J377" s="35">
        <v>998631</v>
      </c>
      <c r="K377" s="42" t="s">
        <v>234</v>
      </c>
      <c r="L377" s="32">
        <v>1</v>
      </c>
      <c r="M377" s="10"/>
      <c r="N377" s="10">
        <v>283894.63</v>
      </c>
      <c r="O377" s="30"/>
      <c r="P377" s="10">
        <v>25550.459999999995</v>
      </c>
      <c r="Q377" s="10">
        <v>25550.459999999995</v>
      </c>
      <c r="R377" s="10"/>
      <c r="S377" s="10"/>
      <c r="T377" s="10">
        <v>2836143</v>
      </c>
      <c r="U377" s="10" t="s">
        <v>213</v>
      </c>
      <c r="V377" t="s">
        <v>943</v>
      </c>
    </row>
    <row r="378" spans="1:22" ht="16.5">
      <c r="A378" s="10" t="s">
        <v>245</v>
      </c>
      <c r="B378" s="38" t="s">
        <v>1751</v>
      </c>
      <c r="C378" s="10"/>
      <c r="D378" s="10"/>
      <c r="E378" s="10"/>
      <c r="G378" s="10" t="s">
        <v>1782</v>
      </c>
      <c r="H378" s="40">
        <v>45291</v>
      </c>
      <c r="I378" s="10"/>
      <c r="J378" s="35">
        <v>998631</v>
      </c>
      <c r="K378" s="42" t="s">
        <v>234</v>
      </c>
      <c r="L378" s="32">
        <v>1</v>
      </c>
      <c r="M378" s="10"/>
      <c r="N378" s="10">
        <v>1058982.4799999993</v>
      </c>
      <c r="O378" s="30"/>
      <c r="P378" s="10">
        <v>95308.380000000165</v>
      </c>
      <c r="Q378" s="10">
        <v>95308.380000000165</v>
      </c>
      <c r="R378" s="10"/>
      <c r="S378" s="10"/>
      <c r="T378" s="10">
        <v>10106941</v>
      </c>
      <c r="U378" s="10" t="s">
        <v>213</v>
      </c>
      <c r="V378" t="s">
        <v>943</v>
      </c>
    </row>
    <row r="379" spans="1:22" ht="16.5">
      <c r="A379" s="38" t="s">
        <v>193</v>
      </c>
      <c r="B379" s="38" t="s">
        <v>1751</v>
      </c>
      <c r="C379" s="10"/>
      <c r="D379" s="10"/>
      <c r="E379" s="10"/>
      <c r="G379" s="10" t="s">
        <v>1783</v>
      </c>
      <c r="H379" s="40">
        <v>45291</v>
      </c>
      <c r="I379" s="10"/>
      <c r="J379" s="35">
        <v>998631</v>
      </c>
      <c r="K379" s="42" t="s">
        <v>234</v>
      </c>
      <c r="L379" s="32">
        <v>1</v>
      </c>
      <c r="M379" s="10"/>
      <c r="N379" s="10">
        <v>95410.729999999981</v>
      </c>
      <c r="O379" s="30"/>
      <c r="P379" s="10">
        <v>8586.9600000000009</v>
      </c>
      <c r="Q379" s="10">
        <v>8586.9600000000009</v>
      </c>
      <c r="R379" s="10"/>
      <c r="S379" s="10"/>
      <c r="T379" s="10">
        <v>1318328</v>
      </c>
      <c r="U379" s="10" t="s">
        <v>213</v>
      </c>
      <c r="V379" t="s">
        <v>943</v>
      </c>
    </row>
    <row r="380" spans="1:22" ht="16.5">
      <c r="A380" s="38" t="s">
        <v>32</v>
      </c>
      <c r="B380" s="38" t="s">
        <v>1751</v>
      </c>
      <c r="C380" s="10"/>
      <c r="D380" s="10"/>
      <c r="E380" s="10"/>
      <c r="G380" s="10" t="s">
        <v>1784</v>
      </c>
      <c r="H380" s="40">
        <v>45291</v>
      </c>
      <c r="I380" s="10"/>
      <c r="J380" s="35">
        <v>998631</v>
      </c>
      <c r="K380" s="42" t="s">
        <v>234</v>
      </c>
      <c r="L380" s="32">
        <v>1</v>
      </c>
      <c r="M380" s="10"/>
      <c r="N380" s="10">
        <v>1386968.79</v>
      </c>
      <c r="O380" s="30"/>
      <c r="P380" s="10">
        <v>124827.14999999998</v>
      </c>
      <c r="Q380" s="10">
        <v>124827.14999999998</v>
      </c>
      <c r="R380" s="10"/>
      <c r="S380" s="10"/>
      <c r="T380" s="10">
        <v>22057716</v>
      </c>
      <c r="U380" s="10" t="s">
        <v>213</v>
      </c>
      <c r="V380" t="s">
        <v>943</v>
      </c>
    </row>
    <row r="381" spans="1:22" ht="16.5">
      <c r="A381" s="10" t="s">
        <v>201</v>
      </c>
      <c r="B381" s="38" t="s">
        <v>1751</v>
      </c>
      <c r="C381" s="10"/>
      <c r="D381" s="10"/>
      <c r="E381" s="10"/>
      <c r="G381" s="10" t="s">
        <v>1785</v>
      </c>
      <c r="H381" s="40">
        <v>45291</v>
      </c>
      <c r="I381" s="10"/>
      <c r="J381" s="35">
        <v>998631</v>
      </c>
      <c r="K381" s="42" t="s">
        <v>234</v>
      </c>
      <c r="L381" s="32">
        <v>1</v>
      </c>
      <c r="M381" s="10"/>
      <c r="N381" s="10">
        <v>229950.57000000009</v>
      </c>
      <c r="O381" s="30"/>
      <c r="P381" s="10">
        <v>20695.570000000011</v>
      </c>
      <c r="Q381" s="10">
        <v>20695.570000000011</v>
      </c>
      <c r="R381" s="10"/>
      <c r="S381" s="10"/>
      <c r="T381" s="10">
        <v>2313104</v>
      </c>
      <c r="U381" s="10" t="s">
        <v>213</v>
      </c>
      <c r="V381" t="s">
        <v>943</v>
      </c>
    </row>
    <row r="382" spans="1:22" ht="16.5">
      <c r="A382" s="38" t="s">
        <v>1786</v>
      </c>
      <c r="B382" s="38" t="s">
        <v>1751</v>
      </c>
      <c r="C382" s="10"/>
      <c r="D382" s="10"/>
      <c r="E382" s="10"/>
      <c r="G382" s="10" t="s">
        <v>1787</v>
      </c>
      <c r="H382" s="40">
        <v>45291</v>
      </c>
      <c r="I382" s="10"/>
      <c r="J382" s="35">
        <v>998631</v>
      </c>
      <c r="K382" s="42" t="s">
        <v>234</v>
      </c>
      <c r="L382" s="32">
        <v>1</v>
      </c>
      <c r="M382" s="10"/>
      <c r="N382" s="10">
        <v>234091.10999999987</v>
      </c>
      <c r="O382" s="30"/>
      <c r="P382" s="10">
        <v>21068.179999999993</v>
      </c>
      <c r="Q382" s="10">
        <v>21068.179999999993</v>
      </c>
      <c r="R382" s="10"/>
      <c r="S382" s="10"/>
      <c r="T382" s="10">
        <v>1785371</v>
      </c>
      <c r="U382" s="10" t="s">
        <v>213</v>
      </c>
      <c r="V382" t="s">
        <v>943</v>
      </c>
    </row>
    <row r="383" spans="1:22" ht="16.5">
      <c r="A383" s="10" t="s">
        <v>198</v>
      </c>
      <c r="B383" s="38" t="s">
        <v>1751</v>
      </c>
      <c r="C383" s="10"/>
      <c r="D383" s="10"/>
      <c r="E383" s="10"/>
      <c r="G383" s="10" t="s">
        <v>1788</v>
      </c>
      <c r="H383" s="40">
        <v>45291</v>
      </c>
      <c r="I383" s="10"/>
      <c r="J383" s="35">
        <v>998631</v>
      </c>
      <c r="K383" s="42" t="s">
        <v>234</v>
      </c>
      <c r="L383" s="32">
        <v>1</v>
      </c>
      <c r="M383" s="10"/>
      <c r="N383" s="10">
        <v>189357.64</v>
      </c>
      <c r="O383" s="30"/>
      <c r="P383" s="10">
        <v>17042.169999999998</v>
      </c>
      <c r="Q383" s="10">
        <v>17042.169999999998</v>
      </c>
      <c r="R383" s="10"/>
      <c r="S383" s="10"/>
      <c r="T383" s="10">
        <v>1803584</v>
      </c>
      <c r="U383" s="10" t="s">
        <v>213</v>
      </c>
      <c r="V383" t="s">
        <v>943</v>
      </c>
    </row>
    <row r="384" spans="1:22" ht="16.5">
      <c r="A384" s="10" t="s">
        <v>244</v>
      </c>
      <c r="B384" s="38" t="s">
        <v>1751</v>
      </c>
      <c r="C384" s="10"/>
      <c r="D384" s="10"/>
      <c r="E384" s="10"/>
      <c r="G384" s="10" t="s">
        <v>1789</v>
      </c>
      <c r="H384" s="40">
        <v>45291</v>
      </c>
      <c r="I384" s="10"/>
      <c r="J384" s="35">
        <v>998631</v>
      </c>
      <c r="K384" s="42" t="s">
        <v>234</v>
      </c>
      <c r="L384" s="32">
        <v>1</v>
      </c>
      <c r="M384" s="10"/>
      <c r="N384" s="10">
        <v>1155353.1099999982</v>
      </c>
      <c r="O384" s="30"/>
      <c r="P384" s="10">
        <v>103981.75999999999</v>
      </c>
      <c r="Q384" s="10">
        <v>103981.75999999999</v>
      </c>
      <c r="R384" s="10"/>
      <c r="S384" s="10"/>
      <c r="T384" s="10">
        <v>13046632</v>
      </c>
      <c r="U384" s="10" t="s">
        <v>213</v>
      </c>
      <c r="V384" t="s">
        <v>943</v>
      </c>
    </row>
    <row r="385" spans="1:22" ht="16.5">
      <c r="A385" s="10" t="s">
        <v>197</v>
      </c>
      <c r="B385" s="38" t="s">
        <v>1751</v>
      </c>
      <c r="C385" s="10"/>
      <c r="D385" s="10"/>
      <c r="E385" s="10"/>
      <c r="G385" s="10" t="s">
        <v>1790</v>
      </c>
      <c r="H385" s="40">
        <v>45291</v>
      </c>
      <c r="I385" s="10"/>
      <c r="J385" s="35">
        <v>998631</v>
      </c>
      <c r="K385" s="42" t="s">
        <v>234</v>
      </c>
      <c r="L385" s="32">
        <v>1</v>
      </c>
      <c r="M385" s="10"/>
      <c r="N385" s="10">
        <v>201329.00000000003</v>
      </c>
      <c r="O385" s="30"/>
      <c r="P385" s="10">
        <v>18119.570000000011</v>
      </c>
      <c r="Q385" s="10">
        <v>18119.570000000011</v>
      </c>
      <c r="R385" s="10"/>
      <c r="S385" s="10"/>
      <c r="T385" s="10">
        <v>1828744</v>
      </c>
      <c r="U385" s="10" t="s">
        <v>213</v>
      </c>
      <c r="V385" t="s">
        <v>943</v>
      </c>
    </row>
    <row r="386" spans="1:22" ht="16.5">
      <c r="A386" s="10" t="s">
        <v>202</v>
      </c>
      <c r="B386" s="38" t="s">
        <v>1751</v>
      </c>
      <c r="C386" s="10"/>
      <c r="D386" s="10"/>
      <c r="E386" s="10"/>
      <c r="G386" s="10" t="s">
        <v>1791</v>
      </c>
      <c r="H386" s="40">
        <v>45291</v>
      </c>
      <c r="I386" s="10"/>
      <c r="J386" s="35">
        <v>998631</v>
      </c>
      <c r="K386" s="42" t="s">
        <v>234</v>
      </c>
      <c r="L386" s="32">
        <v>1</v>
      </c>
      <c r="M386" s="10"/>
      <c r="N386" s="10">
        <v>643333.01999999944</v>
      </c>
      <c r="O386" s="30"/>
      <c r="P386" s="10">
        <v>57899.989999999947</v>
      </c>
      <c r="Q386" s="10">
        <v>57899.989999999947</v>
      </c>
      <c r="R386" s="10"/>
      <c r="S386" s="10"/>
      <c r="T386" s="10">
        <v>6794846</v>
      </c>
      <c r="U386" s="10" t="s">
        <v>213</v>
      </c>
      <c r="V386" t="s">
        <v>943</v>
      </c>
    </row>
    <row r="387" spans="1:22" ht="16.5">
      <c r="A387" s="10" t="s">
        <v>115</v>
      </c>
      <c r="B387" s="38" t="s">
        <v>1751</v>
      </c>
      <c r="C387" s="10"/>
      <c r="D387" s="10"/>
      <c r="E387" s="10"/>
      <c r="G387" s="10" t="s">
        <v>1792</v>
      </c>
      <c r="H387" s="40">
        <v>45291</v>
      </c>
      <c r="I387" s="10"/>
      <c r="J387" s="35">
        <v>998631</v>
      </c>
      <c r="K387" s="42" t="s">
        <v>234</v>
      </c>
      <c r="L387" s="32">
        <v>1</v>
      </c>
      <c r="M387" s="10"/>
      <c r="N387" s="10">
        <v>296489.12000000005</v>
      </c>
      <c r="O387" s="30"/>
      <c r="P387" s="10">
        <v>26684.010000000009</v>
      </c>
      <c r="Q387" s="10">
        <v>26684.010000000009</v>
      </c>
      <c r="R387" s="10"/>
      <c r="S387" s="10"/>
      <c r="T387" s="10">
        <v>3317277</v>
      </c>
      <c r="U387" s="10" t="s">
        <v>213</v>
      </c>
      <c r="V387" t="s">
        <v>943</v>
      </c>
    </row>
    <row r="388" spans="1:22" ht="16.5">
      <c r="A388" s="38" t="s">
        <v>156</v>
      </c>
      <c r="B388" s="38" t="s">
        <v>1751</v>
      </c>
      <c r="C388" s="10"/>
      <c r="D388" s="10"/>
      <c r="E388" s="10"/>
      <c r="G388" s="10" t="s">
        <v>1793</v>
      </c>
      <c r="H388" s="40">
        <v>45291</v>
      </c>
      <c r="I388" s="10"/>
      <c r="J388" s="35">
        <v>998631</v>
      </c>
      <c r="K388" s="42" t="s">
        <v>234</v>
      </c>
      <c r="L388" s="32">
        <v>1</v>
      </c>
      <c r="M388" s="10"/>
      <c r="N388" s="10">
        <v>127481.28000000001</v>
      </c>
      <c r="O388" s="30"/>
      <c r="P388" s="10">
        <v>11473.289999999999</v>
      </c>
      <c r="Q388" s="10">
        <v>11473.289999999999</v>
      </c>
      <c r="R388" s="10"/>
      <c r="S388" s="10"/>
      <c r="T388" s="10">
        <v>1209205</v>
      </c>
      <c r="U388" s="10" t="s">
        <v>213</v>
      </c>
      <c r="V388" t="s">
        <v>943</v>
      </c>
    </row>
    <row r="389" spans="1:22" ht="16.5">
      <c r="A389" s="38" t="s">
        <v>1794</v>
      </c>
      <c r="B389" s="38" t="s">
        <v>1751</v>
      </c>
      <c r="C389" s="10"/>
      <c r="D389" s="10"/>
      <c r="E389" s="10"/>
      <c r="G389" s="10" t="s">
        <v>1795</v>
      </c>
      <c r="H389" s="40">
        <v>45291</v>
      </c>
      <c r="I389" s="10"/>
      <c r="J389" s="35">
        <v>998631</v>
      </c>
      <c r="K389" s="42" t="s">
        <v>234</v>
      </c>
      <c r="L389" s="32">
        <v>1</v>
      </c>
      <c r="M389" s="10"/>
      <c r="N389" s="10">
        <v>550752.05000000005</v>
      </c>
      <c r="O389" s="30"/>
      <c r="P389" s="10">
        <v>49567.650000000009</v>
      </c>
      <c r="Q389" s="10">
        <v>49567.650000000009</v>
      </c>
      <c r="R389" s="10"/>
      <c r="S389" s="10"/>
      <c r="T389" s="10">
        <v>6054925</v>
      </c>
      <c r="U389" s="10" t="s">
        <v>213</v>
      </c>
      <c r="V389" t="s">
        <v>943</v>
      </c>
    </row>
    <row r="390" spans="1:22" ht="16.5">
      <c r="A390" s="10" t="s">
        <v>207</v>
      </c>
      <c r="B390" s="38" t="s">
        <v>1751</v>
      </c>
      <c r="C390" s="10"/>
      <c r="D390" s="10"/>
      <c r="E390" s="10"/>
      <c r="G390" s="10" t="s">
        <v>1796</v>
      </c>
      <c r="H390" s="40">
        <v>45291</v>
      </c>
      <c r="I390" s="10"/>
      <c r="J390" s="35">
        <v>998631</v>
      </c>
      <c r="K390" s="42" t="s">
        <v>234</v>
      </c>
      <c r="L390" s="32">
        <v>1</v>
      </c>
      <c r="M390" s="10"/>
      <c r="N390" s="10">
        <v>221624.61999999997</v>
      </c>
      <c r="O390" s="30"/>
      <c r="P390" s="10">
        <v>19946.200000000004</v>
      </c>
      <c r="Q390" s="10">
        <v>19946.200000000004</v>
      </c>
      <c r="R390" s="10"/>
      <c r="S390" s="10"/>
      <c r="T390" s="10">
        <v>2308410</v>
      </c>
      <c r="U390" s="10" t="s">
        <v>213</v>
      </c>
      <c r="V390" t="s">
        <v>943</v>
      </c>
    </row>
    <row r="391" spans="1:22" ht="16.5">
      <c r="A391" s="10" t="s">
        <v>243</v>
      </c>
      <c r="B391" s="38" t="s">
        <v>1751</v>
      </c>
      <c r="C391" s="10"/>
      <c r="D391" s="10"/>
      <c r="E391" s="10"/>
      <c r="G391" s="10" t="s">
        <v>1797</v>
      </c>
      <c r="H391" s="40">
        <v>45291</v>
      </c>
      <c r="I391" s="10"/>
      <c r="J391" s="35">
        <v>998631</v>
      </c>
      <c r="K391" s="42" t="s">
        <v>234</v>
      </c>
      <c r="L391" s="32">
        <v>1</v>
      </c>
      <c r="M391" s="10"/>
      <c r="N391" s="10">
        <v>3113410.9999999977</v>
      </c>
      <c r="O391" s="30"/>
      <c r="P391" s="10">
        <v>280207.00000000023</v>
      </c>
      <c r="Q391" s="10">
        <v>280207.00000000023</v>
      </c>
      <c r="R391" s="10"/>
      <c r="S391" s="10"/>
      <c r="T391" s="10">
        <v>33293096</v>
      </c>
      <c r="U391" s="10" t="s">
        <v>213</v>
      </c>
      <c r="V391" t="s">
        <v>943</v>
      </c>
    </row>
    <row r="392" spans="1:22" ht="16.5">
      <c r="A392" s="10" t="s">
        <v>247</v>
      </c>
      <c r="B392" s="38" t="s">
        <v>1751</v>
      </c>
      <c r="C392" s="10"/>
      <c r="D392" s="10"/>
      <c r="E392" s="10"/>
      <c r="G392" s="10" t="s">
        <v>1798</v>
      </c>
      <c r="H392" s="40">
        <v>45291</v>
      </c>
      <c r="I392" s="10"/>
      <c r="J392" s="35">
        <v>998631</v>
      </c>
      <c r="K392" s="42" t="s">
        <v>234</v>
      </c>
      <c r="L392" s="32">
        <v>1</v>
      </c>
      <c r="M392" s="10"/>
      <c r="N392" s="10">
        <v>247689.47</v>
      </c>
      <c r="O392" s="30"/>
      <c r="P392" s="10">
        <v>22292.01999999999</v>
      </c>
      <c r="Q392" s="10">
        <v>22292.01999999999</v>
      </c>
      <c r="R392" s="10"/>
      <c r="S392" s="10"/>
      <c r="T392" s="10">
        <v>2740643</v>
      </c>
      <c r="U392" s="10" t="s">
        <v>213</v>
      </c>
      <c r="V392" t="s">
        <v>943</v>
      </c>
    </row>
    <row r="393" spans="1:22" ht="16.5">
      <c r="A393" s="38" t="s">
        <v>1799</v>
      </c>
      <c r="B393" s="38" t="s">
        <v>1751</v>
      </c>
      <c r="C393" s="10"/>
      <c r="D393" s="10"/>
      <c r="E393" s="10"/>
      <c r="G393" s="10" t="s">
        <v>1800</v>
      </c>
      <c r="H393" s="40">
        <v>45291</v>
      </c>
      <c r="I393" s="10"/>
      <c r="J393" s="35">
        <v>998631</v>
      </c>
      <c r="K393" s="42" t="s">
        <v>234</v>
      </c>
      <c r="L393" s="32">
        <v>1</v>
      </c>
      <c r="M393" s="10"/>
      <c r="N393" s="10">
        <v>1420429.5199999989</v>
      </c>
      <c r="O393" s="30"/>
      <c r="P393" s="10">
        <v>127838.71999999994</v>
      </c>
      <c r="Q393" s="10">
        <v>127838.71999999994</v>
      </c>
      <c r="R393" s="10"/>
      <c r="S393" s="10"/>
      <c r="T393" s="10">
        <v>13888581</v>
      </c>
      <c r="U393" s="10" t="s">
        <v>213</v>
      </c>
      <c r="V393" t="s">
        <v>943</v>
      </c>
    </row>
    <row r="394" spans="1:22" ht="16.5">
      <c r="A394" s="38" t="s">
        <v>1801</v>
      </c>
      <c r="B394" s="38" t="s">
        <v>1751</v>
      </c>
      <c r="C394" s="10"/>
      <c r="D394" s="10"/>
      <c r="E394" s="10"/>
      <c r="G394" s="10" t="s">
        <v>1802</v>
      </c>
      <c r="H394" s="40">
        <v>45291</v>
      </c>
      <c r="I394" s="10"/>
      <c r="J394" s="35">
        <v>998631</v>
      </c>
      <c r="K394" s="42" t="s">
        <v>234</v>
      </c>
      <c r="L394" s="32">
        <v>1</v>
      </c>
      <c r="M394" s="10"/>
      <c r="N394" s="10">
        <v>652742.69999999984</v>
      </c>
      <c r="O394" s="30"/>
      <c r="P394" s="10">
        <v>58746.86000000003</v>
      </c>
      <c r="Q394" s="10">
        <v>58746.86000000003</v>
      </c>
      <c r="R394" s="10"/>
      <c r="S394" s="10"/>
      <c r="T394" s="10">
        <v>6233742</v>
      </c>
      <c r="U394" s="10" t="s">
        <v>213</v>
      </c>
      <c r="V394" t="s">
        <v>943</v>
      </c>
    </row>
    <row r="395" spans="1:22" ht="16.5">
      <c r="A395" s="38" t="s">
        <v>9</v>
      </c>
      <c r="B395" s="38" t="s">
        <v>1751</v>
      </c>
      <c r="C395" s="10"/>
      <c r="D395" s="10"/>
      <c r="E395" s="10"/>
      <c r="G395" s="10" t="s">
        <v>1803</v>
      </c>
      <c r="H395" s="40">
        <v>45291</v>
      </c>
      <c r="I395" s="10"/>
      <c r="J395" s="35">
        <v>998631</v>
      </c>
      <c r="K395" s="42" t="s">
        <v>234</v>
      </c>
      <c r="L395" s="32">
        <v>1</v>
      </c>
      <c r="M395" s="10"/>
      <c r="N395" s="10">
        <v>556121.15999999957</v>
      </c>
      <c r="O395" s="30"/>
      <c r="P395" s="10">
        <v>50050.850000000013</v>
      </c>
      <c r="Q395" s="10">
        <v>50050.850000000013</v>
      </c>
      <c r="R395" s="10"/>
      <c r="S395" s="10"/>
      <c r="T395" s="10">
        <v>7790311</v>
      </c>
      <c r="U395" s="10" t="s">
        <v>213</v>
      </c>
      <c r="V395" t="s">
        <v>943</v>
      </c>
    </row>
    <row r="396" spans="1:22" ht="16.5">
      <c r="A396" s="10" t="s">
        <v>205</v>
      </c>
      <c r="B396" s="38" t="s">
        <v>1751</v>
      </c>
      <c r="C396" s="10"/>
      <c r="D396" s="10"/>
      <c r="E396" s="10"/>
      <c r="G396" s="10" t="s">
        <v>1804</v>
      </c>
      <c r="H396" s="40">
        <v>45291</v>
      </c>
      <c r="I396" s="10"/>
      <c r="J396" s="35">
        <v>998631</v>
      </c>
      <c r="K396" s="42" t="s">
        <v>234</v>
      </c>
      <c r="L396" s="32">
        <v>1</v>
      </c>
      <c r="M396" s="10"/>
      <c r="N396" s="10">
        <v>378011.90000000014</v>
      </c>
      <c r="O396" s="30"/>
      <c r="P396" s="10">
        <v>34020.979999999981</v>
      </c>
      <c r="Q396" s="10">
        <v>34020.979999999981</v>
      </c>
      <c r="R396" s="10"/>
      <c r="S396" s="10"/>
      <c r="T396" s="10">
        <v>5018487</v>
      </c>
      <c r="U396" s="10" t="s">
        <v>213</v>
      </c>
      <c r="V396" t="s">
        <v>943</v>
      </c>
    </row>
    <row r="397" spans="1:22" ht="16.5">
      <c r="A397" s="38" t="s">
        <v>1805</v>
      </c>
      <c r="B397" s="38" t="s">
        <v>1751</v>
      </c>
      <c r="C397" s="10"/>
      <c r="D397" s="10"/>
      <c r="E397" s="10"/>
      <c r="G397" s="10" t="s">
        <v>1806</v>
      </c>
      <c r="H397" s="40">
        <v>45291</v>
      </c>
      <c r="I397" s="10"/>
      <c r="J397" s="35">
        <v>998631</v>
      </c>
      <c r="K397" s="42" t="s">
        <v>234</v>
      </c>
      <c r="L397" s="32">
        <v>1</v>
      </c>
      <c r="M397" s="10"/>
      <c r="N397" s="10">
        <v>252452.11999999991</v>
      </c>
      <c r="O397" s="30"/>
      <c r="P397" s="10">
        <v>22720.619999999992</v>
      </c>
      <c r="Q397" s="10">
        <v>22720.619999999992</v>
      </c>
      <c r="R397" s="10"/>
      <c r="S397" s="10"/>
      <c r="T397" s="10">
        <v>2932647</v>
      </c>
      <c r="U397" s="10" t="s">
        <v>213</v>
      </c>
      <c r="V397" t="s">
        <v>943</v>
      </c>
    </row>
    <row r="398" spans="1:22" ht="16.5">
      <c r="A398" s="10" t="s">
        <v>199</v>
      </c>
      <c r="B398" s="38" t="s">
        <v>1751</v>
      </c>
      <c r="C398" s="10"/>
      <c r="D398" s="10"/>
      <c r="E398" s="10"/>
      <c r="G398" s="10" t="s">
        <v>1807</v>
      </c>
      <c r="H398" s="40">
        <v>45291</v>
      </c>
      <c r="I398" s="10"/>
      <c r="J398" s="35">
        <v>998631</v>
      </c>
      <c r="K398" s="42" t="s">
        <v>234</v>
      </c>
      <c r="L398" s="32">
        <v>1</v>
      </c>
      <c r="M398" s="10"/>
      <c r="N398" s="10">
        <v>784800.89999999909</v>
      </c>
      <c r="O398" s="30"/>
      <c r="P398" s="10">
        <v>70632.000000000044</v>
      </c>
      <c r="Q398" s="10">
        <v>70632.000000000044</v>
      </c>
      <c r="R398" s="10"/>
      <c r="S398" s="10"/>
      <c r="T398" s="10">
        <v>7838695</v>
      </c>
      <c r="U398" s="10" t="s">
        <v>213</v>
      </c>
      <c r="V398" t="s">
        <v>943</v>
      </c>
    </row>
    <row r="399" spans="1:22" ht="15">
      <c r="A399" s="10" t="s">
        <v>242</v>
      </c>
      <c r="B399" s="48"/>
      <c r="C399" s="48"/>
      <c r="D399" s="48"/>
      <c r="E399" s="48" t="s">
        <v>1808</v>
      </c>
      <c r="G399" s="32" t="s">
        <v>1809</v>
      </c>
      <c r="H399" s="49">
        <v>45322</v>
      </c>
      <c r="I399" s="48" t="s">
        <v>1808</v>
      </c>
      <c r="J399" s="48">
        <v>998631</v>
      </c>
      <c r="K399" s="50" t="s">
        <v>234</v>
      </c>
      <c r="L399" s="50">
        <v>1</v>
      </c>
      <c r="M399" s="50" t="s">
        <v>235</v>
      </c>
      <c r="N399" s="32">
        <v>1859905.4199999981</v>
      </c>
      <c r="O399" s="48"/>
      <c r="P399" s="51">
        <v>167391.48999999961</v>
      </c>
      <c r="Q399" s="32">
        <v>167391.48999999961</v>
      </c>
      <c r="R399" s="48"/>
      <c r="S399" s="48"/>
      <c r="T399" s="32">
        <v>22280355.640000001</v>
      </c>
      <c r="U399" s="10" t="s">
        <v>213</v>
      </c>
      <c r="V399" t="s">
        <v>944</v>
      </c>
    </row>
    <row r="400" spans="1:22" ht="15">
      <c r="A400" s="10" t="s">
        <v>240</v>
      </c>
      <c r="B400" s="48"/>
      <c r="C400" s="48"/>
      <c r="D400" s="48"/>
      <c r="E400" s="48" t="s">
        <v>1808</v>
      </c>
      <c r="G400" s="32" t="s">
        <v>1810</v>
      </c>
      <c r="H400" s="49">
        <v>45322</v>
      </c>
      <c r="I400" s="48" t="s">
        <v>1808</v>
      </c>
      <c r="J400" s="48">
        <v>998631</v>
      </c>
      <c r="K400" s="50" t="s">
        <v>234</v>
      </c>
      <c r="L400" s="50">
        <v>1</v>
      </c>
      <c r="M400" s="50" t="s">
        <v>235</v>
      </c>
      <c r="N400" s="32">
        <v>1081306.929999999</v>
      </c>
      <c r="O400" s="48"/>
      <c r="P400" s="51">
        <v>97317.519999999902</v>
      </c>
      <c r="Q400" s="32">
        <v>97317.519999999902</v>
      </c>
      <c r="R400" s="48"/>
      <c r="S400" s="48"/>
      <c r="T400" s="32">
        <v>15345756</v>
      </c>
      <c r="U400" s="10" t="s">
        <v>213</v>
      </c>
      <c r="V400" t="s">
        <v>944</v>
      </c>
    </row>
    <row r="401" spans="1:22" ht="15">
      <c r="A401" s="7" t="s">
        <v>241</v>
      </c>
      <c r="B401" s="48"/>
      <c r="C401" s="48"/>
      <c r="D401" s="48"/>
      <c r="E401" s="48" t="s">
        <v>1808</v>
      </c>
      <c r="G401" s="32" t="s">
        <v>1811</v>
      </c>
      <c r="H401" s="49">
        <v>45322</v>
      </c>
      <c r="I401" s="48" t="s">
        <v>1808</v>
      </c>
      <c r="J401" s="48">
        <v>998631</v>
      </c>
      <c r="K401" s="50" t="s">
        <v>234</v>
      </c>
      <c r="L401" s="50">
        <v>1</v>
      </c>
      <c r="M401" s="50" t="s">
        <v>235</v>
      </c>
      <c r="N401" s="32">
        <v>1311530.6399999999</v>
      </c>
      <c r="O401" s="48"/>
      <c r="P401" s="51">
        <v>118037.69999999994</v>
      </c>
      <c r="Q401" s="32">
        <v>118037.69999999994</v>
      </c>
      <c r="R401" s="48"/>
      <c r="S401" s="48"/>
      <c r="T401" s="32">
        <v>29807296.739999998</v>
      </c>
      <c r="U401" s="10" t="s">
        <v>213</v>
      </c>
      <c r="V401" t="s">
        <v>944</v>
      </c>
    </row>
    <row r="402" spans="1:22" ht="15">
      <c r="A402" s="10" t="s">
        <v>239</v>
      </c>
      <c r="B402" s="48"/>
      <c r="C402" s="48"/>
      <c r="D402" s="48"/>
      <c r="E402" s="48" t="s">
        <v>1808</v>
      </c>
      <c r="G402" s="32" t="s">
        <v>1812</v>
      </c>
      <c r="H402" s="49">
        <v>45322</v>
      </c>
      <c r="I402" s="48" t="s">
        <v>1808</v>
      </c>
      <c r="J402" s="48">
        <v>998631</v>
      </c>
      <c r="K402" s="50" t="s">
        <v>234</v>
      </c>
      <c r="L402" s="50">
        <v>1</v>
      </c>
      <c r="M402" s="50" t="s">
        <v>235</v>
      </c>
      <c r="N402" s="32">
        <v>964806.66000000131</v>
      </c>
      <c r="O402" s="48"/>
      <c r="P402" s="51">
        <v>86833.000000000466</v>
      </c>
      <c r="Q402" s="32">
        <v>86833.000000000466</v>
      </c>
      <c r="R402" s="48"/>
      <c r="S402" s="48"/>
      <c r="T402" s="32">
        <v>12979640</v>
      </c>
      <c r="U402" s="10" t="s">
        <v>213</v>
      </c>
      <c r="V402" t="s">
        <v>944</v>
      </c>
    </row>
    <row r="403" spans="1:22" ht="15">
      <c r="A403" s="10" t="s">
        <v>232</v>
      </c>
      <c r="B403" s="48"/>
      <c r="C403" s="48"/>
      <c r="D403" s="48"/>
      <c r="E403" s="48" t="s">
        <v>1808</v>
      </c>
      <c r="G403" s="32" t="s">
        <v>1813</v>
      </c>
      <c r="H403" s="49">
        <v>45322</v>
      </c>
      <c r="I403" s="48" t="s">
        <v>1808</v>
      </c>
      <c r="J403" s="48">
        <v>998631</v>
      </c>
      <c r="K403" s="50" t="s">
        <v>234</v>
      </c>
      <c r="L403" s="50">
        <v>1</v>
      </c>
      <c r="M403" s="50" t="s">
        <v>235</v>
      </c>
      <c r="N403" s="32">
        <v>1376584.2699999986</v>
      </c>
      <c r="O403" s="48"/>
      <c r="P403" s="51">
        <v>123892.61999999994</v>
      </c>
      <c r="Q403" s="32">
        <v>123892.61999999994</v>
      </c>
      <c r="R403" s="48"/>
      <c r="S403" s="48"/>
      <c r="T403" s="32">
        <v>14929028.020000001</v>
      </c>
      <c r="U403" s="10" t="s">
        <v>213</v>
      </c>
      <c r="V403" t="s">
        <v>944</v>
      </c>
    </row>
    <row r="404" spans="1:22" ht="15">
      <c r="A404" s="10" t="s">
        <v>254</v>
      </c>
      <c r="B404" s="48"/>
      <c r="C404" s="48"/>
      <c r="D404" s="48"/>
      <c r="E404" s="48" t="s">
        <v>1808</v>
      </c>
      <c r="G404" s="32" t="s">
        <v>1814</v>
      </c>
      <c r="H404" s="49">
        <v>45322</v>
      </c>
      <c r="I404" s="48" t="s">
        <v>1808</v>
      </c>
      <c r="J404" s="48">
        <v>998631</v>
      </c>
      <c r="K404" s="50" t="s">
        <v>234</v>
      </c>
      <c r="L404" s="50">
        <v>1</v>
      </c>
      <c r="M404" s="50" t="s">
        <v>235</v>
      </c>
      <c r="N404" s="32">
        <v>782658.61999999918</v>
      </c>
      <c r="O404" s="48"/>
      <c r="P404" s="51">
        <v>70439.330000000089</v>
      </c>
      <c r="Q404" s="32">
        <v>70439.330000000089</v>
      </c>
      <c r="R404" s="48"/>
      <c r="S404" s="48"/>
      <c r="T404" s="32">
        <v>7375499.2599999988</v>
      </c>
      <c r="U404" s="10" t="s">
        <v>213</v>
      </c>
      <c r="V404" t="s">
        <v>944</v>
      </c>
    </row>
    <row r="405" spans="1:22" ht="15">
      <c r="A405" s="10" t="s">
        <v>236</v>
      </c>
      <c r="B405" s="48"/>
      <c r="C405" s="48"/>
      <c r="D405" s="48"/>
      <c r="E405" s="48" t="s">
        <v>1808</v>
      </c>
      <c r="G405" s="32" t="s">
        <v>1815</v>
      </c>
      <c r="H405" s="49">
        <v>45322</v>
      </c>
      <c r="I405" s="48" t="s">
        <v>1808</v>
      </c>
      <c r="J405" s="48">
        <v>998631</v>
      </c>
      <c r="K405" s="50" t="s">
        <v>234</v>
      </c>
      <c r="L405" s="50">
        <v>1</v>
      </c>
      <c r="M405" s="50" t="s">
        <v>235</v>
      </c>
      <c r="N405" s="32">
        <v>1397437.1299999768</v>
      </c>
      <c r="O405" s="48"/>
      <c r="P405" s="51">
        <v>125769.76000000004</v>
      </c>
      <c r="Q405" s="32">
        <v>125769.76000000004</v>
      </c>
      <c r="R405" s="48"/>
      <c r="S405" s="48"/>
      <c r="T405" s="32">
        <v>14206539.620000001</v>
      </c>
      <c r="U405" s="10" t="s">
        <v>213</v>
      </c>
      <c r="V405" t="s">
        <v>944</v>
      </c>
    </row>
    <row r="406" spans="1:22" ht="15">
      <c r="A406" s="10" t="s">
        <v>237</v>
      </c>
      <c r="B406" s="48"/>
      <c r="C406" s="48"/>
      <c r="D406" s="48"/>
      <c r="E406" s="48" t="s">
        <v>1808</v>
      </c>
      <c r="G406" s="32" t="s">
        <v>1816</v>
      </c>
      <c r="H406" s="49">
        <v>45322</v>
      </c>
      <c r="I406" s="48" t="s">
        <v>1808</v>
      </c>
      <c r="J406" s="48">
        <v>998631</v>
      </c>
      <c r="K406" s="50" t="s">
        <v>234</v>
      </c>
      <c r="L406" s="50">
        <v>1</v>
      </c>
      <c r="M406" s="50" t="s">
        <v>235</v>
      </c>
      <c r="N406" s="32">
        <v>1872789.2900000098</v>
      </c>
      <c r="O406" s="48"/>
      <c r="P406" s="51">
        <v>168551.45999999862</v>
      </c>
      <c r="Q406" s="32">
        <v>168551.45999999862</v>
      </c>
      <c r="R406" s="48"/>
      <c r="S406" s="48"/>
      <c r="T406" s="32">
        <v>17213352.020000003</v>
      </c>
      <c r="U406" s="10" t="s">
        <v>213</v>
      </c>
      <c r="V406" t="s">
        <v>944</v>
      </c>
    </row>
    <row r="407" spans="1:22" ht="15">
      <c r="A407" s="10" t="s">
        <v>238</v>
      </c>
      <c r="B407" s="48"/>
      <c r="C407" s="48"/>
      <c r="D407" s="48"/>
      <c r="E407" s="48" t="s">
        <v>1808</v>
      </c>
      <c r="G407" s="32" t="s">
        <v>1817</v>
      </c>
      <c r="H407" s="49">
        <v>45322</v>
      </c>
      <c r="I407" s="48" t="s">
        <v>1808</v>
      </c>
      <c r="J407" s="48">
        <v>998631</v>
      </c>
      <c r="K407" s="50" t="s">
        <v>234</v>
      </c>
      <c r="L407" s="50">
        <v>1</v>
      </c>
      <c r="M407" s="50" t="s">
        <v>235</v>
      </c>
      <c r="N407" s="32">
        <v>1267310.2499999993</v>
      </c>
      <c r="O407" s="48"/>
      <c r="P407" s="51">
        <v>114057.85000000012</v>
      </c>
      <c r="Q407" s="32">
        <v>114057.85000000012</v>
      </c>
      <c r="R407" s="48"/>
      <c r="S407" s="48"/>
      <c r="T407" s="32">
        <v>14761524.32</v>
      </c>
      <c r="U407" s="10" t="s">
        <v>213</v>
      </c>
      <c r="V407" t="s">
        <v>944</v>
      </c>
    </row>
    <row r="408" spans="1:22" ht="15">
      <c r="A408" s="47" t="s">
        <v>212</v>
      </c>
      <c r="B408" s="48"/>
      <c r="C408" s="48"/>
      <c r="D408" s="48"/>
      <c r="E408" s="48" t="s">
        <v>1808</v>
      </c>
      <c r="G408" s="32" t="s">
        <v>1818</v>
      </c>
      <c r="H408" s="49">
        <v>45322</v>
      </c>
      <c r="I408" s="48" t="s">
        <v>1808</v>
      </c>
      <c r="J408" s="48">
        <v>998631</v>
      </c>
      <c r="K408" s="50" t="s">
        <v>234</v>
      </c>
      <c r="L408" s="50">
        <v>1</v>
      </c>
      <c r="M408" s="50" t="s">
        <v>235</v>
      </c>
      <c r="N408" s="32">
        <v>364085.41999999987</v>
      </c>
      <c r="O408" s="48"/>
      <c r="P408" s="51">
        <v>32767.689999999995</v>
      </c>
      <c r="Q408" s="32">
        <v>32767.689999999995</v>
      </c>
      <c r="R408" s="48"/>
      <c r="S408" s="48"/>
      <c r="T408" s="32">
        <v>3879696</v>
      </c>
      <c r="U408" s="10" t="s">
        <v>213</v>
      </c>
      <c r="V408" t="s">
        <v>944</v>
      </c>
    </row>
    <row r="409" spans="1:22" ht="15">
      <c r="A409" s="10" t="s">
        <v>208</v>
      </c>
      <c r="B409" s="48"/>
      <c r="C409" s="48"/>
      <c r="D409" s="48"/>
      <c r="E409" s="48" t="s">
        <v>1808</v>
      </c>
      <c r="G409" s="32" t="s">
        <v>1819</v>
      </c>
      <c r="H409" s="49">
        <v>45322</v>
      </c>
      <c r="I409" s="48" t="s">
        <v>1808</v>
      </c>
      <c r="J409" s="48">
        <v>998631</v>
      </c>
      <c r="K409" s="50" t="s">
        <v>234</v>
      </c>
      <c r="L409" s="50">
        <v>1</v>
      </c>
      <c r="M409" s="50" t="s">
        <v>235</v>
      </c>
      <c r="N409" s="32">
        <v>252480.59999999995</v>
      </c>
      <c r="O409" s="48"/>
      <c r="P409" s="51">
        <v>22723.249999999996</v>
      </c>
      <c r="Q409" s="32">
        <v>22723.249999999996</v>
      </c>
      <c r="R409" s="48"/>
      <c r="S409" s="48"/>
      <c r="T409" s="32">
        <v>2572958</v>
      </c>
      <c r="U409" s="10" t="s">
        <v>213</v>
      </c>
      <c r="V409" t="s">
        <v>944</v>
      </c>
    </row>
    <row r="410" spans="1:22" ht="15">
      <c r="A410" s="10" t="s">
        <v>195</v>
      </c>
      <c r="B410" s="48"/>
      <c r="C410" s="48"/>
      <c r="D410" s="48"/>
      <c r="E410" s="48" t="s">
        <v>1808</v>
      </c>
      <c r="G410" s="32" t="s">
        <v>1820</v>
      </c>
      <c r="H410" s="49">
        <v>45322</v>
      </c>
      <c r="I410" s="48" t="s">
        <v>1808</v>
      </c>
      <c r="J410" s="48">
        <v>998631</v>
      </c>
      <c r="K410" s="50" t="s">
        <v>234</v>
      </c>
      <c r="L410" s="50">
        <v>1</v>
      </c>
      <c r="M410" s="50" t="s">
        <v>235</v>
      </c>
      <c r="N410" s="32">
        <v>556133.9299999997</v>
      </c>
      <c r="O410" s="48"/>
      <c r="P410" s="51">
        <v>50052.099999999991</v>
      </c>
      <c r="Q410" s="32">
        <v>50052.099999999991</v>
      </c>
      <c r="R410" s="48"/>
      <c r="S410" s="48"/>
      <c r="T410" s="32">
        <v>6255068</v>
      </c>
      <c r="U410" s="10" t="s">
        <v>213</v>
      </c>
      <c r="V410" t="s">
        <v>944</v>
      </c>
    </row>
    <row r="411" spans="1:22" ht="15">
      <c r="A411" s="47" t="s">
        <v>55</v>
      </c>
      <c r="B411" s="48"/>
      <c r="C411" s="48"/>
      <c r="D411" s="48"/>
      <c r="E411" s="48" t="s">
        <v>1808</v>
      </c>
      <c r="G411" s="32" t="s">
        <v>1821</v>
      </c>
      <c r="H411" s="49">
        <v>45322</v>
      </c>
      <c r="I411" s="48" t="s">
        <v>1808</v>
      </c>
      <c r="J411" s="48">
        <v>998631</v>
      </c>
      <c r="K411" s="50" t="s">
        <v>234</v>
      </c>
      <c r="L411" s="50">
        <v>1</v>
      </c>
      <c r="M411" s="50" t="s">
        <v>235</v>
      </c>
      <c r="N411" s="32">
        <v>1499932.9899999988</v>
      </c>
      <c r="O411" s="48"/>
      <c r="P411" s="51">
        <v>134993.99000000028</v>
      </c>
      <c r="Q411" s="32">
        <v>134993.99000000028</v>
      </c>
      <c r="R411" s="48"/>
      <c r="S411" s="48"/>
      <c r="T411" s="32">
        <v>16640211.42</v>
      </c>
      <c r="U411" s="10" t="s">
        <v>213</v>
      </c>
      <c r="V411" t="s">
        <v>944</v>
      </c>
    </row>
    <row r="412" spans="1:22" ht="15">
      <c r="A412" s="47" t="s">
        <v>65</v>
      </c>
      <c r="B412" s="48"/>
      <c r="C412" s="48"/>
      <c r="D412" s="48"/>
      <c r="E412" s="48" t="s">
        <v>1808</v>
      </c>
      <c r="G412" s="32" t="s">
        <v>1822</v>
      </c>
      <c r="H412" s="49">
        <v>45322</v>
      </c>
      <c r="I412" s="48" t="s">
        <v>1808</v>
      </c>
      <c r="J412" s="48">
        <v>998631</v>
      </c>
      <c r="K412" s="50" t="s">
        <v>234</v>
      </c>
      <c r="L412" s="50">
        <v>1</v>
      </c>
      <c r="M412" s="50" t="s">
        <v>235</v>
      </c>
      <c r="N412" s="32">
        <v>311673.53999999998</v>
      </c>
      <c r="O412" s="48"/>
      <c r="P412" s="51">
        <v>28050.629999999983</v>
      </c>
      <c r="Q412" s="32">
        <v>28050.629999999983</v>
      </c>
      <c r="R412" s="48"/>
      <c r="S412" s="48"/>
      <c r="T412" s="32">
        <v>2390174</v>
      </c>
      <c r="U412" s="10" t="s">
        <v>213</v>
      </c>
      <c r="V412" t="s">
        <v>944</v>
      </c>
    </row>
    <row r="413" spans="1:22" ht="15">
      <c r="A413" s="10" t="s">
        <v>211</v>
      </c>
      <c r="B413" s="48"/>
      <c r="C413" s="48"/>
      <c r="D413" s="48"/>
      <c r="E413" s="48" t="s">
        <v>1808</v>
      </c>
      <c r="G413" s="32" t="s">
        <v>1823</v>
      </c>
      <c r="H413" s="49">
        <v>45322</v>
      </c>
      <c r="I413" s="48" t="s">
        <v>1808</v>
      </c>
      <c r="J413" s="48">
        <v>998631</v>
      </c>
      <c r="K413" s="50" t="s">
        <v>234</v>
      </c>
      <c r="L413" s="50">
        <v>1</v>
      </c>
      <c r="M413" s="50" t="s">
        <v>235</v>
      </c>
      <c r="N413" s="32">
        <v>209160.31999999995</v>
      </c>
      <c r="O413" s="48"/>
      <c r="P413" s="51">
        <v>18824.409999999993</v>
      </c>
      <c r="Q413" s="32">
        <v>18824.409999999993</v>
      </c>
      <c r="R413" s="48"/>
      <c r="S413" s="48"/>
      <c r="T413" s="32">
        <v>2031208</v>
      </c>
      <c r="U413" s="10" t="s">
        <v>213</v>
      </c>
      <c r="V413" t="s">
        <v>944</v>
      </c>
    </row>
    <row r="414" spans="1:22" ht="15">
      <c r="A414" s="47" t="s">
        <v>160</v>
      </c>
      <c r="B414" s="48"/>
      <c r="C414" s="48"/>
      <c r="D414" s="48"/>
      <c r="E414" s="48" t="s">
        <v>1808</v>
      </c>
      <c r="G414" s="32" t="s">
        <v>1824</v>
      </c>
      <c r="H414" s="49">
        <v>45322</v>
      </c>
      <c r="I414" s="48" t="s">
        <v>1808</v>
      </c>
      <c r="J414" s="48">
        <v>998631</v>
      </c>
      <c r="K414" s="50" t="s">
        <v>234</v>
      </c>
      <c r="L414" s="50">
        <v>1</v>
      </c>
      <c r="M414" s="50" t="s">
        <v>235</v>
      </c>
      <c r="N414" s="32">
        <v>320348.15999999974</v>
      </c>
      <c r="O414" s="48"/>
      <c r="P414" s="51">
        <v>28831.3</v>
      </c>
      <c r="Q414" s="32">
        <v>28831.3</v>
      </c>
      <c r="R414" s="48"/>
      <c r="S414" s="48"/>
      <c r="T414" s="32">
        <v>3057287</v>
      </c>
      <c r="U414" s="10" t="s">
        <v>213</v>
      </c>
      <c r="V414" t="s">
        <v>944</v>
      </c>
    </row>
    <row r="415" spans="1:22" ht="15">
      <c r="A415" s="47" t="s">
        <v>123</v>
      </c>
      <c r="B415" s="48"/>
      <c r="C415" s="48"/>
      <c r="D415" s="48"/>
      <c r="E415" s="48" t="s">
        <v>1808</v>
      </c>
      <c r="G415" s="32" t="s">
        <v>1825</v>
      </c>
      <c r="H415" s="49">
        <v>45322</v>
      </c>
      <c r="I415" s="48" t="s">
        <v>1808</v>
      </c>
      <c r="J415" s="48">
        <v>998631</v>
      </c>
      <c r="K415" s="50" t="s">
        <v>234</v>
      </c>
      <c r="L415" s="50">
        <v>1</v>
      </c>
      <c r="M415" s="50" t="s">
        <v>235</v>
      </c>
      <c r="N415" s="32">
        <v>392566.29000000015</v>
      </c>
      <c r="O415" s="48"/>
      <c r="P415" s="51">
        <v>35330.939999999995</v>
      </c>
      <c r="Q415" s="32">
        <v>35330.939999999995</v>
      </c>
      <c r="R415" s="48"/>
      <c r="S415" s="48"/>
      <c r="T415" s="32">
        <v>4983171</v>
      </c>
      <c r="U415" s="10" t="s">
        <v>213</v>
      </c>
      <c r="V415" t="s">
        <v>944</v>
      </c>
    </row>
    <row r="416" spans="1:22" ht="15">
      <c r="A416" s="47" t="s">
        <v>131</v>
      </c>
      <c r="B416" s="48"/>
      <c r="C416" s="48"/>
      <c r="D416" s="48"/>
      <c r="E416" s="48" t="s">
        <v>1808</v>
      </c>
      <c r="G416" s="32" t="s">
        <v>1826</v>
      </c>
      <c r="H416" s="49">
        <v>45322</v>
      </c>
      <c r="I416" s="48" t="s">
        <v>1808</v>
      </c>
      <c r="J416" s="48">
        <v>998631</v>
      </c>
      <c r="K416" s="50" t="s">
        <v>234</v>
      </c>
      <c r="L416" s="50">
        <v>1</v>
      </c>
      <c r="M416" s="50" t="s">
        <v>235</v>
      </c>
      <c r="N416" s="32">
        <v>1580621.9599999993</v>
      </c>
      <c r="O416" s="48"/>
      <c r="P416" s="51">
        <v>142256.07999999996</v>
      </c>
      <c r="Q416" s="32">
        <v>142256.07999999996</v>
      </c>
      <c r="R416" s="48"/>
      <c r="S416" s="48"/>
      <c r="T416" s="32">
        <v>15016173</v>
      </c>
      <c r="U416" s="10" t="s">
        <v>213</v>
      </c>
      <c r="V416" t="s">
        <v>944</v>
      </c>
    </row>
    <row r="417" spans="1:22" ht="15">
      <c r="A417" s="10" t="s">
        <v>209</v>
      </c>
      <c r="B417" s="48"/>
      <c r="C417" s="48"/>
      <c r="D417" s="48"/>
      <c r="E417" s="48" t="s">
        <v>1808</v>
      </c>
      <c r="G417" s="32" t="s">
        <v>1827</v>
      </c>
      <c r="H417" s="49">
        <v>45322</v>
      </c>
      <c r="I417" s="48" t="s">
        <v>1808</v>
      </c>
      <c r="J417" s="48">
        <v>998631</v>
      </c>
      <c r="K417" s="50" t="s">
        <v>234</v>
      </c>
      <c r="L417" s="50">
        <v>1</v>
      </c>
      <c r="M417" s="50" t="s">
        <v>235</v>
      </c>
      <c r="N417" s="32">
        <v>475609.37999999983</v>
      </c>
      <c r="O417" s="48"/>
      <c r="P417" s="51">
        <v>42804.82999999998</v>
      </c>
      <c r="Q417" s="32">
        <v>42804.82999999998</v>
      </c>
      <c r="R417" s="48"/>
      <c r="S417" s="48"/>
      <c r="T417" s="32">
        <v>5372730</v>
      </c>
      <c r="U417" s="10" t="s">
        <v>213</v>
      </c>
      <c r="V417" t="s">
        <v>944</v>
      </c>
    </row>
    <row r="418" spans="1:22" ht="15">
      <c r="A418" s="47" t="s">
        <v>196</v>
      </c>
      <c r="B418" s="48"/>
      <c r="C418" s="48"/>
      <c r="D418" s="48"/>
      <c r="E418" s="48" t="s">
        <v>1808</v>
      </c>
      <c r="G418" s="32" t="s">
        <v>1828</v>
      </c>
      <c r="H418" s="49">
        <v>45322</v>
      </c>
      <c r="I418" s="48" t="s">
        <v>1808</v>
      </c>
      <c r="J418" s="48">
        <v>998631</v>
      </c>
      <c r="K418" s="50" t="s">
        <v>234</v>
      </c>
      <c r="L418" s="50">
        <v>1</v>
      </c>
      <c r="M418" s="50" t="s">
        <v>235</v>
      </c>
      <c r="N418" s="32">
        <v>452959.8399999995</v>
      </c>
      <c r="O418" s="48"/>
      <c r="P418" s="51">
        <v>40766.36</v>
      </c>
      <c r="Q418" s="32">
        <v>40766.36</v>
      </c>
      <c r="R418" s="48"/>
      <c r="S418" s="48"/>
      <c r="T418" s="32">
        <v>5248400</v>
      </c>
      <c r="U418" s="10" t="s">
        <v>213</v>
      </c>
      <c r="V418" t="s">
        <v>944</v>
      </c>
    </row>
    <row r="419" spans="1:22" ht="15">
      <c r="A419" s="10" t="s">
        <v>246</v>
      </c>
      <c r="B419" s="48"/>
      <c r="C419" s="48"/>
      <c r="D419" s="48"/>
      <c r="E419" s="48" t="s">
        <v>1808</v>
      </c>
      <c r="G419" s="32" t="s">
        <v>1829</v>
      </c>
      <c r="H419" s="49">
        <v>45322</v>
      </c>
      <c r="I419" s="48" t="s">
        <v>1808</v>
      </c>
      <c r="J419" s="48">
        <v>998631</v>
      </c>
      <c r="K419" s="50" t="s">
        <v>234</v>
      </c>
      <c r="L419" s="50">
        <v>1</v>
      </c>
      <c r="M419" s="50" t="s">
        <v>235</v>
      </c>
      <c r="N419" s="32">
        <v>780727.50999999989</v>
      </c>
      <c r="O419" s="48"/>
      <c r="P419" s="51">
        <v>70265.660000000047</v>
      </c>
      <c r="Q419" s="32">
        <v>70265.660000000047</v>
      </c>
      <c r="R419" s="48"/>
      <c r="S419" s="48"/>
      <c r="T419" s="32">
        <v>7678437</v>
      </c>
      <c r="U419" s="10" t="s">
        <v>213</v>
      </c>
      <c r="V419" t="s">
        <v>944</v>
      </c>
    </row>
    <row r="420" spans="1:22" ht="15">
      <c r="A420" s="10" t="s">
        <v>271</v>
      </c>
      <c r="B420" s="48"/>
      <c r="C420" s="48"/>
      <c r="D420" s="48"/>
      <c r="E420" s="48" t="s">
        <v>1808</v>
      </c>
      <c r="G420" s="32" t="s">
        <v>1830</v>
      </c>
      <c r="H420" s="49">
        <v>45322</v>
      </c>
      <c r="I420" s="48" t="s">
        <v>1808</v>
      </c>
      <c r="J420" s="48">
        <v>998631</v>
      </c>
      <c r="K420" s="50" t="s">
        <v>234</v>
      </c>
      <c r="L420" s="50">
        <v>1</v>
      </c>
      <c r="M420" s="50" t="s">
        <v>235</v>
      </c>
      <c r="N420" s="32">
        <v>267835.61999999994</v>
      </c>
      <c r="O420" s="48"/>
      <c r="P420" s="51">
        <v>24105.17</v>
      </c>
      <c r="Q420" s="32">
        <v>24105.17</v>
      </c>
      <c r="R420" s="48"/>
      <c r="S420" s="48"/>
      <c r="T420" s="32">
        <v>2086210.92</v>
      </c>
      <c r="U420" s="10" t="s">
        <v>213</v>
      </c>
      <c r="V420" t="s">
        <v>944</v>
      </c>
    </row>
    <row r="421" spans="1:22" ht="15">
      <c r="A421" s="10" t="s">
        <v>273</v>
      </c>
      <c r="B421" s="48"/>
      <c r="C421" s="48"/>
      <c r="D421" s="48"/>
      <c r="E421" s="48" t="s">
        <v>1808</v>
      </c>
      <c r="G421" s="32" t="s">
        <v>1831</v>
      </c>
      <c r="H421" s="49">
        <v>45322</v>
      </c>
      <c r="I421" s="48" t="s">
        <v>1808</v>
      </c>
      <c r="J421" s="48">
        <v>998631</v>
      </c>
      <c r="K421" s="50" t="s">
        <v>234</v>
      </c>
      <c r="L421" s="50">
        <v>1</v>
      </c>
      <c r="M421" s="50" t="s">
        <v>235</v>
      </c>
      <c r="N421" s="32">
        <v>308050.92999999993</v>
      </c>
      <c r="O421" s="48"/>
      <c r="P421" s="51">
        <v>27724.569999999982</v>
      </c>
      <c r="Q421" s="32">
        <v>27724.569999999982</v>
      </c>
      <c r="R421" s="48"/>
      <c r="S421" s="48"/>
      <c r="T421" s="32">
        <v>2885362</v>
      </c>
      <c r="U421" s="10" t="s">
        <v>213</v>
      </c>
      <c r="V421" t="s">
        <v>944</v>
      </c>
    </row>
    <row r="422" spans="1:22" ht="15">
      <c r="A422" s="10" t="s">
        <v>245</v>
      </c>
      <c r="B422" s="48"/>
      <c r="C422" s="48"/>
      <c r="D422" s="48"/>
      <c r="E422" s="48" t="s">
        <v>1808</v>
      </c>
      <c r="G422" s="32" t="s">
        <v>1832</v>
      </c>
      <c r="H422" s="49">
        <v>45322</v>
      </c>
      <c r="I422" s="48" t="s">
        <v>1808</v>
      </c>
      <c r="J422" s="48">
        <v>998631</v>
      </c>
      <c r="K422" s="50" t="s">
        <v>234</v>
      </c>
      <c r="L422" s="50">
        <v>1</v>
      </c>
      <c r="M422" s="50" t="s">
        <v>235</v>
      </c>
      <c r="N422" s="32">
        <v>1104028.0099999998</v>
      </c>
      <c r="O422" s="48"/>
      <c r="P422" s="51">
        <v>99362.490000000063</v>
      </c>
      <c r="Q422" s="32">
        <v>99362.490000000063</v>
      </c>
      <c r="R422" s="48"/>
      <c r="S422" s="48"/>
      <c r="T422" s="32">
        <v>10106337.779999999</v>
      </c>
      <c r="U422" s="10" t="s">
        <v>213</v>
      </c>
      <c r="V422" t="s">
        <v>944</v>
      </c>
    </row>
    <row r="423" spans="1:22" ht="15">
      <c r="A423" s="47" t="s">
        <v>193</v>
      </c>
      <c r="B423" s="48"/>
      <c r="C423" s="48"/>
      <c r="D423" s="48"/>
      <c r="E423" s="48" t="s">
        <v>1808</v>
      </c>
      <c r="G423" s="32" t="s">
        <v>1833</v>
      </c>
      <c r="H423" s="49">
        <v>45322</v>
      </c>
      <c r="I423" s="48" t="s">
        <v>1808</v>
      </c>
      <c r="J423" s="48">
        <v>998631</v>
      </c>
      <c r="K423" s="50" t="s">
        <v>234</v>
      </c>
      <c r="L423" s="50">
        <v>1</v>
      </c>
      <c r="M423" s="50" t="s">
        <v>235</v>
      </c>
      <c r="N423" s="32">
        <v>66575.060000000012</v>
      </c>
      <c r="O423" s="48"/>
      <c r="P423" s="51">
        <v>5991.7599999999993</v>
      </c>
      <c r="Q423" s="32">
        <v>5991.7599999999993</v>
      </c>
      <c r="R423" s="48"/>
      <c r="S423" s="48"/>
      <c r="T423" s="32">
        <v>1194517</v>
      </c>
      <c r="U423" s="10" t="s">
        <v>213</v>
      </c>
      <c r="V423" t="s">
        <v>944</v>
      </c>
    </row>
    <row r="424" spans="1:22" ht="15">
      <c r="A424" s="47" t="s">
        <v>32</v>
      </c>
      <c r="B424" s="48"/>
      <c r="C424" s="48"/>
      <c r="D424" s="48"/>
      <c r="E424" s="48" t="s">
        <v>1808</v>
      </c>
      <c r="G424" s="32" t="s">
        <v>1834</v>
      </c>
      <c r="H424" s="49">
        <v>45322</v>
      </c>
      <c r="I424" s="48" t="s">
        <v>1808</v>
      </c>
      <c r="J424" s="48">
        <v>998631</v>
      </c>
      <c r="K424" s="50" t="s">
        <v>234</v>
      </c>
      <c r="L424" s="50">
        <v>1</v>
      </c>
      <c r="M424" s="50" t="s">
        <v>235</v>
      </c>
      <c r="N424" s="32">
        <v>1018001.7000000002</v>
      </c>
      <c r="O424" s="48"/>
      <c r="P424" s="51">
        <v>91620.12999999999</v>
      </c>
      <c r="Q424" s="32">
        <v>91620.12999999999</v>
      </c>
      <c r="R424" s="48"/>
      <c r="S424" s="48"/>
      <c r="T424" s="32">
        <v>21619132</v>
      </c>
      <c r="U424" s="10" t="s">
        <v>213</v>
      </c>
      <c r="V424" t="s">
        <v>944</v>
      </c>
    </row>
    <row r="425" spans="1:22" ht="15">
      <c r="A425" s="10" t="s">
        <v>201</v>
      </c>
      <c r="B425" s="48"/>
      <c r="C425" s="48"/>
      <c r="D425" s="48"/>
      <c r="E425" s="48" t="s">
        <v>1808</v>
      </c>
      <c r="G425" s="32" t="s">
        <v>1835</v>
      </c>
      <c r="H425" s="49">
        <v>45322</v>
      </c>
      <c r="I425" s="48" t="s">
        <v>1808</v>
      </c>
      <c r="J425" s="48">
        <v>998631</v>
      </c>
      <c r="K425" s="50" t="s">
        <v>234</v>
      </c>
      <c r="L425" s="50">
        <v>1</v>
      </c>
      <c r="M425" s="50" t="s">
        <v>235</v>
      </c>
      <c r="N425" s="32">
        <v>233590.94999999998</v>
      </c>
      <c r="O425" s="48"/>
      <c r="P425" s="51">
        <v>21023.199999999997</v>
      </c>
      <c r="Q425" s="32">
        <v>21023.199999999997</v>
      </c>
      <c r="R425" s="48"/>
      <c r="S425" s="48"/>
      <c r="T425" s="32">
        <v>2146990</v>
      </c>
      <c r="U425" s="10" t="s">
        <v>213</v>
      </c>
      <c r="V425" t="s">
        <v>944</v>
      </c>
    </row>
    <row r="426" spans="1:22" ht="15">
      <c r="A426" s="47" t="s">
        <v>281</v>
      </c>
      <c r="B426" s="48"/>
      <c r="C426" s="48"/>
      <c r="D426" s="48"/>
      <c r="E426" s="48" t="s">
        <v>1808</v>
      </c>
      <c r="G426" s="32" t="s">
        <v>1836</v>
      </c>
      <c r="H426" s="49">
        <v>45322</v>
      </c>
      <c r="I426" s="48" t="s">
        <v>1808</v>
      </c>
      <c r="J426" s="48">
        <v>998631</v>
      </c>
      <c r="K426" s="50" t="s">
        <v>234</v>
      </c>
      <c r="L426" s="50">
        <v>1</v>
      </c>
      <c r="M426" s="50" t="s">
        <v>235</v>
      </c>
      <c r="N426" s="32">
        <v>183702.36999999994</v>
      </c>
      <c r="O426" s="48"/>
      <c r="P426" s="51">
        <v>16533.259999999995</v>
      </c>
      <c r="Q426" s="32">
        <v>16533.259999999995</v>
      </c>
      <c r="R426" s="48"/>
      <c r="S426" s="48"/>
      <c r="T426" s="32">
        <v>1705189</v>
      </c>
      <c r="U426" s="10" t="s">
        <v>213</v>
      </c>
      <c r="V426" t="s">
        <v>944</v>
      </c>
    </row>
    <row r="427" spans="1:22" ht="15">
      <c r="A427" s="10" t="s">
        <v>198</v>
      </c>
      <c r="B427" s="48"/>
      <c r="C427" s="48"/>
      <c r="D427" s="48"/>
      <c r="E427" s="48" t="s">
        <v>1808</v>
      </c>
      <c r="G427" s="32" t="s">
        <v>1837</v>
      </c>
      <c r="H427" s="49">
        <v>45322</v>
      </c>
      <c r="I427" s="48" t="s">
        <v>1808</v>
      </c>
      <c r="J427" s="48">
        <v>998631</v>
      </c>
      <c r="K427" s="50" t="s">
        <v>234</v>
      </c>
      <c r="L427" s="50">
        <v>1</v>
      </c>
      <c r="M427" s="50" t="s">
        <v>235</v>
      </c>
      <c r="N427" s="32">
        <v>200271.86999999994</v>
      </c>
      <c r="O427" s="48"/>
      <c r="P427" s="51">
        <v>18024.470000000005</v>
      </c>
      <c r="Q427" s="32">
        <v>18024.470000000005</v>
      </c>
      <c r="R427" s="48"/>
      <c r="S427" s="48"/>
      <c r="T427" s="32">
        <v>1747140</v>
      </c>
      <c r="U427" s="10" t="s">
        <v>213</v>
      </c>
      <c r="V427" t="s">
        <v>944</v>
      </c>
    </row>
    <row r="428" spans="1:22" ht="15">
      <c r="A428" s="10" t="s">
        <v>244</v>
      </c>
      <c r="B428" s="48"/>
      <c r="C428" s="48"/>
      <c r="D428" s="48"/>
      <c r="E428" s="48" t="s">
        <v>1808</v>
      </c>
      <c r="G428" s="32" t="s">
        <v>1838</v>
      </c>
      <c r="H428" s="49">
        <v>45322</v>
      </c>
      <c r="I428" s="48" t="s">
        <v>1808</v>
      </c>
      <c r="J428" s="48">
        <v>998631</v>
      </c>
      <c r="K428" s="50" t="s">
        <v>234</v>
      </c>
      <c r="L428" s="50">
        <v>1</v>
      </c>
      <c r="M428" s="50" t="s">
        <v>235</v>
      </c>
      <c r="N428" s="32">
        <v>1342198.5599999991</v>
      </c>
      <c r="O428" s="48"/>
      <c r="P428" s="51">
        <v>120797.70000000013</v>
      </c>
      <c r="Q428" s="32">
        <v>120797.70000000013</v>
      </c>
      <c r="R428" s="48"/>
      <c r="S428" s="48"/>
      <c r="T428" s="32">
        <v>13642923.380000001</v>
      </c>
      <c r="U428" s="10" t="s">
        <v>213</v>
      </c>
      <c r="V428" t="s">
        <v>944</v>
      </c>
    </row>
    <row r="429" spans="1:22" ht="15">
      <c r="A429" s="10" t="s">
        <v>197</v>
      </c>
      <c r="B429" s="48"/>
      <c r="C429" s="48"/>
      <c r="D429" s="48"/>
      <c r="E429" s="48" t="s">
        <v>1808</v>
      </c>
      <c r="G429" s="32" t="s">
        <v>1839</v>
      </c>
      <c r="H429" s="49">
        <v>45322</v>
      </c>
      <c r="I429" s="48" t="s">
        <v>1808</v>
      </c>
      <c r="J429" s="48">
        <v>998631</v>
      </c>
      <c r="K429" s="50" t="s">
        <v>234</v>
      </c>
      <c r="L429" s="50">
        <v>1</v>
      </c>
      <c r="M429" s="50" t="s">
        <v>235</v>
      </c>
      <c r="N429" s="32">
        <v>203891.18000000002</v>
      </c>
      <c r="O429" s="48"/>
      <c r="P429" s="51">
        <v>18350.200000000004</v>
      </c>
      <c r="Q429" s="32">
        <v>18350.200000000004</v>
      </c>
      <c r="R429" s="48"/>
      <c r="S429" s="48"/>
      <c r="T429" s="32">
        <v>1862441</v>
      </c>
      <c r="U429" s="10" t="s">
        <v>213</v>
      </c>
      <c r="V429" t="s">
        <v>944</v>
      </c>
    </row>
    <row r="430" spans="1:22" ht="15">
      <c r="A430" s="10" t="s">
        <v>202</v>
      </c>
      <c r="B430" s="48"/>
      <c r="C430" s="48"/>
      <c r="D430" s="48"/>
      <c r="E430" s="48" t="s">
        <v>1808</v>
      </c>
      <c r="G430" s="32" t="s">
        <v>1840</v>
      </c>
      <c r="H430" s="49">
        <v>45322</v>
      </c>
      <c r="I430" s="48" t="s">
        <v>1808</v>
      </c>
      <c r="J430" s="48">
        <v>998631</v>
      </c>
      <c r="K430" s="50" t="s">
        <v>234</v>
      </c>
      <c r="L430" s="50">
        <v>1</v>
      </c>
      <c r="M430" s="50" t="s">
        <v>235</v>
      </c>
      <c r="N430" s="32">
        <v>681935.14999999979</v>
      </c>
      <c r="O430" s="48"/>
      <c r="P430" s="51">
        <v>61374.089999999989</v>
      </c>
      <c r="Q430" s="32">
        <v>61374.089999999989</v>
      </c>
      <c r="R430" s="48"/>
      <c r="S430" s="48"/>
      <c r="T430" s="32">
        <v>6976750.5200000014</v>
      </c>
      <c r="U430" s="10" t="s">
        <v>213</v>
      </c>
      <c r="V430" t="s">
        <v>944</v>
      </c>
    </row>
    <row r="431" spans="1:22" ht="15">
      <c r="A431" s="10" t="s">
        <v>115</v>
      </c>
      <c r="B431" s="48"/>
      <c r="C431" s="48"/>
      <c r="D431" s="48"/>
      <c r="E431" s="48" t="s">
        <v>1808</v>
      </c>
      <c r="G431" s="32" t="s">
        <v>1841</v>
      </c>
      <c r="H431" s="49">
        <v>45322</v>
      </c>
      <c r="I431" s="48" t="s">
        <v>1808</v>
      </c>
      <c r="J431" s="48">
        <v>998631</v>
      </c>
      <c r="K431" s="50" t="s">
        <v>234</v>
      </c>
      <c r="L431" s="50">
        <v>1</v>
      </c>
      <c r="M431" s="50" t="s">
        <v>235</v>
      </c>
      <c r="N431" s="32">
        <v>277517.52000000008</v>
      </c>
      <c r="O431" s="48"/>
      <c r="P431" s="51">
        <v>24976.620000000006</v>
      </c>
      <c r="Q431" s="32">
        <v>24976.620000000006</v>
      </c>
      <c r="R431" s="48"/>
      <c r="S431" s="48"/>
      <c r="T431" s="32">
        <v>3356144</v>
      </c>
      <c r="U431" s="10" t="s">
        <v>213</v>
      </c>
      <c r="V431" t="s">
        <v>944</v>
      </c>
    </row>
    <row r="432" spans="1:22" ht="15">
      <c r="A432" s="47" t="s">
        <v>156</v>
      </c>
      <c r="B432" s="48"/>
      <c r="C432" s="48"/>
      <c r="D432" s="48"/>
      <c r="E432" s="48" t="s">
        <v>1808</v>
      </c>
      <c r="G432" s="32" t="s">
        <v>1842</v>
      </c>
      <c r="H432" s="49">
        <v>45322</v>
      </c>
      <c r="I432" s="48" t="s">
        <v>1808</v>
      </c>
      <c r="J432" s="48">
        <v>998631</v>
      </c>
      <c r="K432" s="50" t="s">
        <v>234</v>
      </c>
      <c r="L432" s="50">
        <v>1</v>
      </c>
      <c r="M432" s="50" t="s">
        <v>235</v>
      </c>
      <c r="N432" s="32">
        <v>126382.31000000006</v>
      </c>
      <c r="O432" s="48"/>
      <c r="P432" s="51">
        <v>11374.37</v>
      </c>
      <c r="Q432" s="32">
        <v>11374.37</v>
      </c>
      <c r="R432" s="48"/>
      <c r="S432" s="48"/>
      <c r="T432" s="32">
        <v>1159911</v>
      </c>
      <c r="U432" s="10" t="s">
        <v>213</v>
      </c>
      <c r="V432" t="s">
        <v>944</v>
      </c>
    </row>
    <row r="433" spans="1:22" ht="15">
      <c r="A433" s="47" t="s">
        <v>119</v>
      </c>
      <c r="B433" s="48"/>
      <c r="C433" s="48"/>
      <c r="D433" s="48"/>
      <c r="E433" s="48" t="s">
        <v>1808</v>
      </c>
      <c r="G433" s="32" t="s">
        <v>1843</v>
      </c>
      <c r="H433" s="49">
        <v>45322</v>
      </c>
      <c r="I433" s="48" t="s">
        <v>1808</v>
      </c>
      <c r="J433" s="48">
        <v>998631</v>
      </c>
      <c r="K433" s="50" t="s">
        <v>234</v>
      </c>
      <c r="L433" s="50">
        <v>1</v>
      </c>
      <c r="M433" s="50" t="s">
        <v>235</v>
      </c>
      <c r="N433" s="32">
        <v>758648.2099999995</v>
      </c>
      <c r="O433" s="48"/>
      <c r="P433" s="51">
        <v>68278.26999999999</v>
      </c>
      <c r="Q433" s="32">
        <v>68278.26999999999</v>
      </c>
      <c r="R433" s="48"/>
      <c r="S433" s="48"/>
      <c r="T433" s="32">
        <v>8106671</v>
      </c>
      <c r="U433" s="10" t="s">
        <v>213</v>
      </c>
      <c r="V433" t="s">
        <v>944</v>
      </c>
    </row>
    <row r="434" spans="1:22" ht="15">
      <c r="A434" s="10" t="s">
        <v>207</v>
      </c>
      <c r="B434" s="48"/>
      <c r="C434" s="48"/>
      <c r="D434" s="48"/>
      <c r="E434" s="48" t="s">
        <v>1808</v>
      </c>
      <c r="G434" s="32" t="s">
        <v>1844</v>
      </c>
      <c r="H434" s="49">
        <v>45322</v>
      </c>
      <c r="I434" s="48" t="s">
        <v>1808</v>
      </c>
      <c r="J434" s="48">
        <v>998631</v>
      </c>
      <c r="K434" s="50" t="s">
        <v>234</v>
      </c>
      <c r="L434" s="50">
        <v>1</v>
      </c>
      <c r="M434" s="50" t="s">
        <v>235</v>
      </c>
      <c r="N434" s="32">
        <v>232138.24999999994</v>
      </c>
      <c r="O434" s="48"/>
      <c r="P434" s="51">
        <v>20892.429999999997</v>
      </c>
      <c r="Q434" s="32">
        <v>20892.429999999997</v>
      </c>
      <c r="R434" s="48"/>
      <c r="S434" s="48"/>
      <c r="T434" s="32">
        <v>2350671</v>
      </c>
      <c r="U434" s="10" t="s">
        <v>213</v>
      </c>
      <c r="V434" t="s">
        <v>944</v>
      </c>
    </row>
    <row r="435" spans="1:22" ht="15">
      <c r="A435" s="10" t="s">
        <v>243</v>
      </c>
      <c r="B435" s="48"/>
      <c r="C435" s="48"/>
      <c r="D435" s="48"/>
      <c r="E435" s="48" t="s">
        <v>1808</v>
      </c>
      <c r="G435" s="32" t="s">
        <v>1845</v>
      </c>
      <c r="H435" s="49">
        <v>45322</v>
      </c>
      <c r="I435" s="48" t="s">
        <v>1808</v>
      </c>
      <c r="J435" s="48">
        <v>998631</v>
      </c>
      <c r="K435" s="50" t="s">
        <v>234</v>
      </c>
      <c r="L435" s="50">
        <v>1</v>
      </c>
      <c r="M435" s="50" t="s">
        <v>235</v>
      </c>
      <c r="N435" s="32">
        <v>2791548.4399999995</v>
      </c>
      <c r="O435" s="48"/>
      <c r="P435" s="51">
        <v>251239.48000000013</v>
      </c>
      <c r="Q435" s="32">
        <v>251239.48000000013</v>
      </c>
      <c r="R435" s="48"/>
      <c r="S435" s="48"/>
      <c r="T435" s="32">
        <v>35991239.200000003</v>
      </c>
      <c r="U435" s="10" t="s">
        <v>213</v>
      </c>
      <c r="V435" t="s">
        <v>944</v>
      </c>
    </row>
    <row r="436" spans="1:22" ht="15">
      <c r="A436" s="10" t="s">
        <v>247</v>
      </c>
      <c r="B436" s="48"/>
      <c r="C436" s="48"/>
      <c r="D436" s="48"/>
      <c r="E436" s="48" t="s">
        <v>1808</v>
      </c>
      <c r="G436" s="32" t="s">
        <v>1846</v>
      </c>
      <c r="H436" s="49">
        <v>45322</v>
      </c>
      <c r="I436" s="48" t="s">
        <v>1808</v>
      </c>
      <c r="J436" s="48">
        <v>998631</v>
      </c>
      <c r="K436" s="50" t="s">
        <v>234</v>
      </c>
      <c r="L436" s="50">
        <v>1</v>
      </c>
      <c r="M436" s="50" t="s">
        <v>235</v>
      </c>
      <c r="N436" s="32">
        <v>281833.56999999989</v>
      </c>
      <c r="O436" s="48"/>
      <c r="P436" s="51">
        <v>25365.020000000011</v>
      </c>
      <c r="Q436" s="32">
        <v>25365.020000000011</v>
      </c>
      <c r="R436" s="48"/>
      <c r="S436" s="48"/>
      <c r="T436" s="32">
        <v>3288354</v>
      </c>
      <c r="U436" s="10" t="s">
        <v>213</v>
      </c>
      <c r="V436" t="s">
        <v>944</v>
      </c>
    </row>
    <row r="437" spans="1:22" ht="15">
      <c r="A437" s="47" t="s">
        <v>293</v>
      </c>
      <c r="B437" s="48"/>
      <c r="C437" s="48"/>
      <c r="D437" s="48"/>
      <c r="E437" s="48" t="s">
        <v>1808</v>
      </c>
      <c r="G437" s="32" t="s">
        <v>1847</v>
      </c>
      <c r="H437" s="49">
        <v>45322</v>
      </c>
      <c r="I437" s="48" t="s">
        <v>1808</v>
      </c>
      <c r="J437" s="48">
        <v>998631</v>
      </c>
      <c r="K437" s="50" t="s">
        <v>234</v>
      </c>
      <c r="L437" s="50">
        <v>1</v>
      </c>
      <c r="M437" s="50" t="s">
        <v>235</v>
      </c>
      <c r="N437" s="32">
        <v>1705688.8700000017</v>
      </c>
      <c r="O437" s="48"/>
      <c r="P437" s="51">
        <v>153511.78000000026</v>
      </c>
      <c r="Q437" s="32">
        <v>153511.78000000026</v>
      </c>
      <c r="R437" s="48"/>
      <c r="S437" s="48"/>
      <c r="T437" s="32">
        <v>14845759.259999998</v>
      </c>
      <c r="U437" s="10" t="s">
        <v>213</v>
      </c>
      <c r="V437" t="s">
        <v>944</v>
      </c>
    </row>
    <row r="438" spans="1:22" ht="15">
      <c r="A438" s="47" t="s">
        <v>200</v>
      </c>
      <c r="B438" s="48"/>
      <c r="C438" s="48"/>
      <c r="D438" s="48"/>
      <c r="E438" s="48" t="s">
        <v>1808</v>
      </c>
      <c r="G438" s="32" t="s">
        <v>1848</v>
      </c>
      <c r="H438" s="49">
        <v>45322</v>
      </c>
      <c r="I438" s="48" t="s">
        <v>1808</v>
      </c>
      <c r="J438" s="48">
        <v>998631</v>
      </c>
      <c r="K438" s="50" t="s">
        <v>234</v>
      </c>
      <c r="L438" s="50">
        <v>1</v>
      </c>
      <c r="M438" s="50" t="s">
        <v>235</v>
      </c>
      <c r="N438" s="32">
        <v>612424.51000000024</v>
      </c>
      <c r="O438" s="48"/>
      <c r="P438" s="51">
        <v>55118.200000000019</v>
      </c>
      <c r="Q438" s="32">
        <v>55118.200000000019</v>
      </c>
      <c r="R438" s="48"/>
      <c r="S438" s="48"/>
      <c r="T438" s="32">
        <v>5323538</v>
      </c>
      <c r="U438" s="10" t="s">
        <v>213</v>
      </c>
      <c r="V438" t="s">
        <v>944</v>
      </c>
    </row>
    <row r="439" spans="1:22" ht="15">
      <c r="A439" s="47" t="s">
        <v>9</v>
      </c>
      <c r="B439" s="48"/>
      <c r="C439" s="48"/>
      <c r="D439" s="48"/>
      <c r="E439" s="48" t="s">
        <v>1808</v>
      </c>
      <c r="G439" s="32" t="s">
        <v>1849</v>
      </c>
      <c r="H439" s="49">
        <v>45322</v>
      </c>
      <c r="I439" s="48" t="s">
        <v>1808</v>
      </c>
      <c r="J439" s="48">
        <v>998631</v>
      </c>
      <c r="K439" s="50" t="s">
        <v>234</v>
      </c>
      <c r="L439" s="50">
        <v>1</v>
      </c>
      <c r="M439" s="50" t="s">
        <v>235</v>
      </c>
      <c r="N439" s="32">
        <v>482019.31000000006</v>
      </c>
      <c r="O439" s="48"/>
      <c r="P439" s="51">
        <v>43381.710000000006</v>
      </c>
      <c r="Q439" s="32">
        <v>43381.710000000006</v>
      </c>
      <c r="R439" s="48"/>
      <c r="S439" s="48"/>
      <c r="T439" s="32">
        <v>7995620</v>
      </c>
      <c r="U439" s="10" t="s">
        <v>213</v>
      </c>
      <c r="V439" t="s">
        <v>944</v>
      </c>
    </row>
    <row r="440" spans="1:22" ht="15">
      <c r="A440" s="10" t="s">
        <v>205</v>
      </c>
      <c r="B440" s="48"/>
      <c r="C440" s="48"/>
      <c r="D440" s="48"/>
      <c r="E440" s="48" t="s">
        <v>1808</v>
      </c>
      <c r="G440" s="32" t="s">
        <v>1850</v>
      </c>
      <c r="H440" s="49">
        <v>45322</v>
      </c>
      <c r="I440" s="48" t="s">
        <v>1808</v>
      </c>
      <c r="J440" s="48">
        <v>998631</v>
      </c>
      <c r="K440" s="50" t="s">
        <v>234</v>
      </c>
      <c r="L440" s="50">
        <v>1</v>
      </c>
      <c r="M440" s="50" t="s">
        <v>235</v>
      </c>
      <c r="N440" s="32">
        <v>584777.00999999978</v>
      </c>
      <c r="O440" s="48"/>
      <c r="P440" s="51">
        <v>52629.869999999988</v>
      </c>
      <c r="Q440" s="32">
        <v>52629.869999999988</v>
      </c>
      <c r="R440" s="48"/>
      <c r="S440" s="48"/>
      <c r="T440" s="32">
        <v>6427042.6600000001</v>
      </c>
      <c r="U440" s="10" t="s">
        <v>213</v>
      </c>
      <c r="V440" t="s">
        <v>944</v>
      </c>
    </row>
    <row r="441" spans="1:22" ht="15">
      <c r="A441" s="47" t="s">
        <v>299</v>
      </c>
      <c r="B441" s="48"/>
      <c r="C441" s="48"/>
      <c r="D441" s="48"/>
      <c r="E441" s="48" t="s">
        <v>1808</v>
      </c>
      <c r="G441" s="32" t="s">
        <v>1851</v>
      </c>
      <c r="H441" s="49">
        <v>45322</v>
      </c>
      <c r="I441" s="48" t="s">
        <v>1808</v>
      </c>
      <c r="J441" s="48">
        <v>998631</v>
      </c>
      <c r="K441" s="50" t="s">
        <v>234</v>
      </c>
      <c r="L441" s="50">
        <v>1</v>
      </c>
      <c r="M441" s="50" t="s">
        <v>235</v>
      </c>
      <c r="N441" s="32">
        <v>234097.52000000002</v>
      </c>
      <c r="O441" s="48"/>
      <c r="P441" s="51">
        <v>21068.799999999996</v>
      </c>
      <c r="Q441" s="32">
        <v>21068.799999999996</v>
      </c>
      <c r="R441" s="48"/>
      <c r="S441" s="48"/>
      <c r="T441" s="32">
        <v>2430812.7999999998</v>
      </c>
      <c r="U441" s="10" t="s">
        <v>213</v>
      </c>
      <c r="V441" t="s">
        <v>944</v>
      </c>
    </row>
    <row r="442" spans="1:22" ht="15">
      <c r="A442" s="10" t="s">
        <v>199</v>
      </c>
      <c r="B442" s="48"/>
      <c r="C442" s="48"/>
      <c r="D442" s="48"/>
      <c r="E442" s="48" t="s">
        <v>1808</v>
      </c>
      <c r="G442" s="32" t="s">
        <v>1852</v>
      </c>
      <c r="H442" s="49">
        <v>45322</v>
      </c>
      <c r="I442" s="48" t="s">
        <v>1808</v>
      </c>
      <c r="J442" s="48">
        <v>998631</v>
      </c>
      <c r="K442" s="50" t="s">
        <v>234</v>
      </c>
      <c r="L442" s="50">
        <v>1</v>
      </c>
      <c r="M442" s="50" t="s">
        <v>235</v>
      </c>
      <c r="N442" s="32">
        <v>763372.86999999941</v>
      </c>
      <c r="O442" s="48"/>
      <c r="P442" s="51">
        <v>68703.509999999907</v>
      </c>
      <c r="Q442" s="32">
        <v>68703.509999999907</v>
      </c>
      <c r="R442" s="48"/>
      <c r="S442" s="48"/>
      <c r="T442" s="32">
        <v>7098139</v>
      </c>
      <c r="U442" s="10" t="s">
        <v>213</v>
      </c>
      <c r="V442" t="s">
        <v>944</v>
      </c>
    </row>
    <row r="443" spans="1:22">
      <c r="A443" s="10" t="s">
        <v>242</v>
      </c>
      <c r="B443" s="10"/>
      <c r="C443" s="52"/>
      <c r="D443" s="23"/>
      <c r="F443" s="23" t="s">
        <v>1522</v>
      </c>
      <c r="G443" s="23" t="s">
        <v>1853</v>
      </c>
      <c r="H443" s="53">
        <v>45351</v>
      </c>
      <c r="I443" s="23" t="s">
        <v>1522</v>
      </c>
      <c r="J443" s="23">
        <v>998631</v>
      </c>
      <c r="K443" s="23" t="s">
        <v>234</v>
      </c>
      <c r="L443" s="23">
        <v>1</v>
      </c>
      <c r="M443" s="23" t="s">
        <v>235</v>
      </c>
      <c r="N443" s="54">
        <v>1796584.6666666691</v>
      </c>
      <c r="O443" s="54"/>
      <c r="P443" s="54">
        <v>161692.6200000002</v>
      </c>
      <c r="Q443" s="54">
        <v>161692.6200000002</v>
      </c>
      <c r="R443" s="10"/>
      <c r="S443" s="10"/>
      <c r="T443" s="54">
        <v>22059277.919999998</v>
      </c>
      <c r="U443" s="10" t="s">
        <v>213</v>
      </c>
      <c r="V443" t="s">
        <v>945</v>
      </c>
    </row>
    <row r="444" spans="1:22">
      <c r="A444" s="10" t="s">
        <v>240</v>
      </c>
      <c r="B444" s="10"/>
      <c r="C444" s="52"/>
      <c r="D444" s="23"/>
      <c r="F444" s="23" t="s">
        <v>1522</v>
      </c>
      <c r="G444" s="23" t="s">
        <v>1854</v>
      </c>
      <c r="H444" s="53">
        <v>45351</v>
      </c>
      <c r="I444" s="23" t="s">
        <v>1522</v>
      </c>
      <c r="J444" s="23">
        <v>998631</v>
      </c>
      <c r="K444" s="23" t="s">
        <v>234</v>
      </c>
      <c r="L444" s="23">
        <v>1</v>
      </c>
      <c r="M444" s="23" t="s">
        <v>235</v>
      </c>
      <c r="N444" s="54">
        <v>840742.88888888876</v>
      </c>
      <c r="O444" s="54"/>
      <c r="P444" s="54">
        <v>75666.859999999986</v>
      </c>
      <c r="Q444" s="54">
        <v>75666.859999999986</v>
      </c>
      <c r="R444" s="10"/>
      <c r="S444" s="10"/>
      <c r="T444" s="54">
        <v>13228320</v>
      </c>
      <c r="U444" s="10" t="s">
        <v>213</v>
      </c>
      <c r="V444" t="s">
        <v>945</v>
      </c>
    </row>
    <row r="445" spans="1:22">
      <c r="A445" s="23" t="s">
        <v>241</v>
      </c>
      <c r="B445" s="10"/>
      <c r="C445" s="52"/>
      <c r="D445" s="23"/>
      <c r="F445" s="23" t="s">
        <v>1522</v>
      </c>
      <c r="G445" s="23" t="s">
        <v>1855</v>
      </c>
      <c r="H445" s="53">
        <v>45351</v>
      </c>
      <c r="I445" s="23" t="s">
        <v>1522</v>
      </c>
      <c r="J445" s="23">
        <v>998631</v>
      </c>
      <c r="K445" s="23" t="s">
        <v>234</v>
      </c>
      <c r="L445" s="23">
        <v>1</v>
      </c>
      <c r="M445" s="23" t="s">
        <v>235</v>
      </c>
      <c r="N445" s="54">
        <v>1285345.5555555557</v>
      </c>
      <c r="O445" s="54"/>
      <c r="P445" s="54">
        <v>115681.10000000002</v>
      </c>
      <c r="Q445" s="54">
        <v>115681.10000000002</v>
      </c>
      <c r="R445" s="10"/>
      <c r="S445" s="10"/>
      <c r="T445" s="54">
        <v>28119927.759999998</v>
      </c>
      <c r="U445" s="10" t="s">
        <v>213</v>
      </c>
      <c r="V445" t="s">
        <v>945</v>
      </c>
    </row>
    <row r="446" spans="1:22">
      <c r="A446" s="10" t="s">
        <v>239</v>
      </c>
      <c r="B446" s="10"/>
      <c r="C446" s="52"/>
      <c r="D446" s="23"/>
      <c r="F446" s="23" t="s">
        <v>1522</v>
      </c>
      <c r="G446" s="23" t="s">
        <v>1856</v>
      </c>
      <c r="H446" s="53">
        <v>45351</v>
      </c>
      <c r="I446" s="23" t="s">
        <v>1522</v>
      </c>
      <c r="J446" s="23">
        <v>998631</v>
      </c>
      <c r="K446" s="23" t="s">
        <v>234</v>
      </c>
      <c r="L446" s="23">
        <v>1</v>
      </c>
      <c r="M446" s="23" t="s">
        <v>235</v>
      </c>
      <c r="N446" s="54">
        <v>785025.44444444415</v>
      </c>
      <c r="O446" s="54"/>
      <c r="P446" s="54">
        <v>70652.289999999979</v>
      </c>
      <c r="Q446" s="54">
        <v>70652.289999999979</v>
      </c>
      <c r="R446" s="10"/>
      <c r="S446" s="10"/>
      <c r="T446" s="54">
        <v>10104231</v>
      </c>
      <c r="U446" s="10" t="s">
        <v>213</v>
      </c>
      <c r="V446" t="s">
        <v>945</v>
      </c>
    </row>
    <row r="447" spans="1:22">
      <c r="A447" s="10" t="s">
        <v>232</v>
      </c>
      <c r="B447" s="10"/>
      <c r="C447" s="52"/>
      <c r="D447" s="23"/>
      <c r="F447" s="23" t="s">
        <v>1522</v>
      </c>
      <c r="G447" s="23" t="s">
        <v>1857</v>
      </c>
      <c r="H447" s="53">
        <v>45351</v>
      </c>
      <c r="I447" s="23" t="s">
        <v>1522</v>
      </c>
      <c r="J447" s="23">
        <v>998631</v>
      </c>
      <c r="K447" s="23" t="s">
        <v>234</v>
      </c>
      <c r="L447" s="23">
        <v>1</v>
      </c>
      <c r="M447" s="23" t="s">
        <v>235</v>
      </c>
      <c r="N447" s="54">
        <v>1501568.3333333328</v>
      </c>
      <c r="O447" s="54"/>
      <c r="P447" s="54">
        <v>135141.14999999994</v>
      </c>
      <c r="Q447" s="54">
        <v>135141.14999999994</v>
      </c>
      <c r="R447" s="10"/>
      <c r="S447" s="10"/>
      <c r="T447" s="54">
        <v>13339915.679999994</v>
      </c>
      <c r="U447" s="10" t="s">
        <v>213</v>
      </c>
      <c r="V447" t="s">
        <v>945</v>
      </c>
    </row>
    <row r="448" spans="1:22">
      <c r="A448" s="10" t="s">
        <v>254</v>
      </c>
      <c r="B448" s="10"/>
      <c r="C448" s="52"/>
      <c r="D448" s="23"/>
      <c r="F448" s="23" t="s">
        <v>1522</v>
      </c>
      <c r="G448" s="23" t="s">
        <v>1858</v>
      </c>
      <c r="H448" s="53">
        <v>45351</v>
      </c>
      <c r="I448" s="23" t="s">
        <v>1522</v>
      </c>
      <c r="J448" s="23">
        <v>998631</v>
      </c>
      <c r="K448" s="23" t="s">
        <v>234</v>
      </c>
      <c r="L448" s="23">
        <v>1</v>
      </c>
      <c r="M448" s="23" t="s">
        <v>235</v>
      </c>
      <c r="N448" s="54">
        <v>808364.44444444415</v>
      </c>
      <c r="O448" s="54"/>
      <c r="P448" s="54">
        <v>72752.799999999974</v>
      </c>
      <c r="Q448" s="54">
        <v>72752.799999999974</v>
      </c>
      <c r="R448" s="10"/>
      <c r="S448" s="10"/>
      <c r="T448" s="54">
        <v>7084860.9999999981</v>
      </c>
      <c r="U448" s="10" t="s">
        <v>213</v>
      </c>
      <c r="V448" t="s">
        <v>945</v>
      </c>
    </row>
    <row r="449" spans="1:22">
      <c r="A449" s="10" t="s">
        <v>236</v>
      </c>
      <c r="B449" s="10"/>
      <c r="C449" s="52"/>
      <c r="D449" s="23"/>
      <c r="F449" s="23" t="s">
        <v>1522</v>
      </c>
      <c r="G449" s="23" t="s">
        <v>1859</v>
      </c>
      <c r="H449" s="53">
        <v>45351</v>
      </c>
      <c r="I449" s="23" t="s">
        <v>1522</v>
      </c>
      <c r="J449" s="23">
        <v>998631</v>
      </c>
      <c r="K449" s="23" t="s">
        <v>234</v>
      </c>
      <c r="L449" s="23">
        <v>1</v>
      </c>
      <c r="M449" s="23" t="s">
        <v>235</v>
      </c>
      <c r="N449" s="54">
        <v>1214270.1111111096</v>
      </c>
      <c r="O449" s="54"/>
      <c r="P449" s="54">
        <v>109284.30999999987</v>
      </c>
      <c r="Q449" s="54">
        <v>109284.30999999987</v>
      </c>
      <c r="R449" s="10"/>
      <c r="S449" s="10"/>
      <c r="T449" s="54">
        <v>12985942.9</v>
      </c>
      <c r="U449" s="10" t="s">
        <v>213</v>
      </c>
      <c r="V449" t="s">
        <v>945</v>
      </c>
    </row>
    <row r="450" spans="1:22">
      <c r="A450" s="10" t="s">
        <v>237</v>
      </c>
      <c r="B450" s="10"/>
      <c r="C450" s="52"/>
      <c r="D450" s="23"/>
      <c r="F450" s="23" t="s">
        <v>1522</v>
      </c>
      <c r="G450" s="23" t="s">
        <v>1860</v>
      </c>
      <c r="H450" s="53">
        <v>45351</v>
      </c>
      <c r="I450" s="23" t="s">
        <v>1522</v>
      </c>
      <c r="J450" s="23">
        <v>998631</v>
      </c>
      <c r="K450" s="23" t="s">
        <v>234</v>
      </c>
      <c r="L450" s="23">
        <v>1</v>
      </c>
      <c r="M450" s="23" t="s">
        <v>235</v>
      </c>
      <c r="N450" s="54">
        <v>1777947.3333333372</v>
      </c>
      <c r="O450" s="54"/>
      <c r="P450" s="54">
        <v>160015.26000000036</v>
      </c>
      <c r="Q450" s="54">
        <v>160015.26000000036</v>
      </c>
      <c r="R450" s="10"/>
      <c r="S450" s="10"/>
      <c r="T450" s="54">
        <v>15885303.599999998</v>
      </c>
      <c r="U450" s="10" t="s">
        <v>213</v>
      </c>
      <c r="V450" t="s">
        <v>945</v>
      </c>
    </row>
    <row r="451" spans="1:22">
      <c r="A451" s="10" t="s">
        <v>238</v>
      </c>
      <c r="B451" s="10"/>
      <c r="C451" s="52"/>
      <c r="D451" s="23"/>
      <c r="F451" s="23" t="s">
        <v>1522</v>
      </c>
      <c r="G451" s="23" t="s">
        <v>1861</v>
      </c>
      <c r="H451" s="53">
        <v>45351</v>
      </c>
      <c r="I451" s="23" t="s">
        <v>1522</v>
      </c>
      <c r="J451" s="23">
        <v>998631</v>
      </c>
      <c r="K451" s="23" t="s">
        <v>234</v>
      </c>
      <c r="L451" s="23">
        <v>1</v>
      </c>
      <c r="M451" s="23" t="s">
        <v>235</v>
      </c>
      <c r="N451" s="54">
        <v>1264464.1111111122</v>
      </c>
      <c r="O451" s="54"/>
      <c r="P451" s="54">
        <v>113801.77000000009</v>
      </c>
      <c r="Q451" s="54">
        <v>113801.77000000009</v>
      </c>
      <c r="R451" s="10"/>
      <c r="S451" s="10"/>
      <c r="T451" s="54">
        <v>14509762.280000001</v>
      </c>
      <c r="U451" s="10" t="s">
        <v>213</v>
      </c>
      <c r="V451" t="s">
        <v>945</v>
      </c>
    </row>
    <row r="452" spans="1:22">
      <c r="A452" s="23" t="s">
        <v>212</v>
      </c>
      <c r="B452" s="10"/>
      <c r="C452" s="52"/>
      <c r="D452" s="23"/>
      <c r="F452" s="23" t="s">
        <v>1522</v>
      </c>
      <c r="G452" s="23" t="s">
        <v>1862</v>
      </c>
      <c r="H452" s="53">
        <v>45351</v>
      </c>
      <c r="I452" s="23" t="s">
        <v>1522</v>
      </c>
      <c r="J452" s="23">
        <v>998631</v>
      </c>
      <c r="K452" s="23" t="s">
        <v>234</v>
      </c>
      <c r="L452" s="23">
        <v>1</v>
      </c>
      <c r="M452" s="23" t="s">
        <v>235</v>
      </c>
      <c r="N452" s="54">
        <v>340346.22222222213</v>
      </c>
      <c r="O452" s="54"/>
      <c r="P452" s="54">
        <v>30631.159999999993</v>
      </c>
      <c r="Q452" s="54">
        <v>30631.159999999993</v>
      </c>
      <c r="R452" s="10"/>
      <c r="S452" s="10"/>
      <c r="T452" s="54">
        <v>3313176</v>
      </c>
      <c r="U452" s="10" t="s">
        <v>213</v>
      </c>
      <c r="V452" t="s">
        <v>945</v>
      </c>
    </row>
    <row r="453" spans="1:22">
      <c r="A453" s="10" t="s">
        <v>208</v>
      </c>
      <c r="B453" s="10"/>
      <c r="C453" s="52"/>
      <c r="D453" s="23"/>
      <c r="F453" s="23" t="s">
        <v>1522</v>
      </c>
      <c r="G453" s="23" t="s">
        <v>1863</v>
      </c>
      <c r="H453" s="53">
        <v>45351</v>
      </c>
      <c r="I453" s="23" t="s">
        <v>1522</v>
      </c>
      <c r="J453" s="23">
        <v>998631</v>
      </c>
      <c r="K453" s="23" t="s">
        <v>234</v>
      </c>
      <c r="L453" s="23">
        <v>1</v>
      </c>
      <c r="M453" s="23" t="s">
        <v>235</v>
      </c>
      <c r="N453" s="54">
        <v>264159.33333333326</v>
      </c>
      <c r="O453" s="54"/>
      <c r="P453" s="54">
        <v>23774.339999999993</v>
      </c>
      <c r="Q453" s="54">
        <v>23774.339999999993</v>
      </c>
      <c r="R453" s="10"/>
      <c r="S453" s="10"/>
      <c r="T453" s="54">
        <v>2154157</v>
      </c>
      <c r="U453" s="10" t="s">
        <v>213</v>
      </c>
      <c r="V453" t="s">
        <v>945</v>
      </c>
    </row>
    <row r="454" spans="1:22">
      <c r="A454" s="10" t="s">
        <v>195</v>
      </c>
      <c r="B454" s="10"/>
      <c r="C454" s="52"/>
      <c r="D454" s="23"/>
      <c r="F454" s="23" t="s">
        <v>1522</v>
      </c>
      <c r="G454" s="23" t="s">
        <v>1864</v>
      </c>
      <c r="H454" s="53">
        <v>45351</v>
      </c>
      <c r="I454" s="23" t="s">
        <v>1522</v>
      </c>
      <c r="J454" s="23">
        <v>998631</v>
      </c>
      <c r="K454" s="23" t="s">
        <v>234</v>
      </c>
      <c r="L454" s="23">
        <v>1</v>
      </c>
      <c r="M454" s="23" t="s">
        <v>235</v>
      </c>
      <c r="N454" s="54">
        <v>539117.88888888934</v>
      </c>
      <c r="O454" s="54"/>
      <c r="P454" s="54">
        <v>48520.610000000037</v>
      </c>
      <c r="Q454" s="54">
        <v>48520.610000000037</v>
      </c>
      <c r="R454" s="10"/>
      <c r="S454" s="10"/>
      <c r="T454" s="54">
        <v>5926526</v>
      </c>
      <c r="U454" s="10" t="s">
        <v>213</v>
      </c>
      <c r="V454" t="s">
        <v>945</v>
      </c>
    </row>
    <row r="455" spans="1:22">
      <c r="A455" s="23" t="s">
        <v>55</v>
      </c>
      <c r="B455" s="10"/>
      <c r="C455" s="52"/>
      <c r="D455" s="23"/>
      <c r="F455" s="23" t="s">
        <v>1522</v>
      </c>
      <c r="G455" s="23" t="s">
        <v>1865</v>
      </c>
      <c r="H455" s="53">
        <v>45351</v>
      </c>
      <c r="I455" s="23" t="s">
        <v>1522</v>
      </c>
      <c r="J455" s="23">
        <v>998631</v>
      </c>
      <c r="K455" s="23" t="s">
        <v>234</v>
      </c>
      <c r="L455" s="23">
        <v>1</v>
      </c>
      <c r="M455" s="23" t="s">
        <v>235</v>
      </c>
      <c r="N455" s="54">
        <v>1371374.1111111131</v>
      </c>
      <c r="O455" s="54"/>
      <c r="P455" s="54">
        <v>123423.67000000017</v>
      </c>
      <c r="Q455" s="54">
        <v>123423.67000000017</v>
      </c>
      <c r="R455" s="10"/>
      <c r="S455" s="10"/>
      <c r="T455" s="54">
        <v>16363632.800000001</v>
      </c>
      <c r="U455" s="10" t="s">
        <v>213</v>
      </c>
      <c r="V455" t="s">
        <v>945</v>
      </c>
    </row>
    <row r="456" spans="1:22">
      <c r="A456" s="23" t="s">
        <v>65</v>
      </c>
      <c r="B456" s="10"/>
      <c r="C456" s="52"/>
      <c r="D456" s="23"/>
      <c r="F456" s="23" t="s">
        <v>1522</v>
      </c>
      <c r="G456" s="23" t="s">
        <v>1866</v>
      </c>
      <c r="H456" s="53">
        <v>45351</v>
      </c>
      <c r="I456" s="23" t="s">
        <v>1522</v>
      </c>
      <c r="J456" s="23">
        <v>998631</v>
      </c>
      <c r="K456" s="23" t="s">
        <v>234</v>
      </c>
      <c r="L456" s="23">
        <v>1</v>
      </c>
      <c r="M456" s="23" t="s">
        <v>235</v>
      </c>
      <c r="N456" s="54">
        <v>353246.11111111101</v>
      </c>
      <c r="O456" s="54"/>
      <c r="P456" s="54">
        <v>31792.149999999991</v>
      </c>
      <c r="Q456" s="54">
        <v>31792.149999999991</v>
      </c>
      <c r="R456" s="10"/>
      <c r="S456" s="10"/>
      <c r="T456" s="54">
        <v>2870021.5999999996</v>
      </c>
      <c r="U456" s="10" t="s">
        <v>213</v>
      </c>
      <c r="V456" t="s">
        <v>945</v>
      </c>
    </row>
    <row r="457" spans="1:22">
      <c r="A457" s="10" t="s">
        <v>211</v>
      </c>
      <c r="B457" s="10"/>
      <c r="C457" s="52"/>
      <c r="D457" s="23"/>
      <c r="F457" s="23" t="s">
        <v>1522</v>
      </c>
      <c r="G457" s="23" t="s">
        <v>1867</v>
      </c>
      <c r="H457" s="53">
        <v>45351</v>
      </c>
      <c r="I457" s="23" t="s">
        <v>1522</v>
      </c>
      <c r="J457" s="23">
        <v>998631</v>
      </c>
      <c r="K457" s="23" t="s">
        <v>234</v>
      </c>
      <c r="L457" s="23">
        <v>1</v>
      </c>
      <c r="M457" s="23" t="s">
        <v>235</v>
      </c>
      <c r="N457" s="54">
        <v>164907.55555555562</v>
      </c>
      <c r="O457" s="54"/>
      <c r="P457" s="54">
        <v>14841.680000000004</v>
      </c>
      <c r="Q457" s="54">
        <v>14841.680000000004</v>
      </c>
      <c r="R457" s="10"/>
      <c r="S457" s="10"/>
      <c r="T457" s="54">
        <v>1403344</v>
      </c>
      <c r="U457" s="10" t="s">
        <v>213</v>
      </c>
      <c r="V457" t="s">
        <v>945</v>
      </c>
    </row>
    <row r="458" spans="1:22">
      <c r="A458" s="23" t="s">
        <v>160</v>
      </c>
      <c r="B458" s="10"/>
      <c r="C458" s="52"/>
      <c r="D458" s="23"/>
      <c r="F458" s="23" t="s">
        <v>1522</v>
      </c>
      <c r="G458" s="23" t="s">
        <v>1868</v>
      </c>
      <c r="H458" s="53">
        <v>45351</v>
      </c>
      <c r="I458" s="23" t="s">
        <v>1522</v>
      </c>
      <c r="J458" s="23">
        <v>998631</v>
      </c>
      <c r="K458" s="23" t="s">
        <v>234</v>
      </c>
      <c r="L458" s="23">
        <v>1</v>
      </c>
      <c r="M458" s="23" t="s">
        <v>235</v>
      </c>
      <c r="N458" s="54">
        <v>282397.77777777769</v>
      </c>
      <c r="O458" s="54"/>
      <c r="P458" s="54">
        <v>25415.799999999992</v>
      </c>
      <c r="Q458" s="54">
        <v>25415.799999999992</v>
      </c>
      <c r="R458" s="10"/>
      <c r="S458" s="10"/>
      <c r="T458" s="54">
        <v>2975645</v>
      </c>
      <c r="U458" s="10" t="s">
        <v>213</v>
      </c>
      <c r="V458" t="s">
        <v>945</v>
      </c>
    </row>
    <row r="459" spans="1:22">
      <c r="A459" s="23" t="s">
        <v>123</v>
      </c>
      <c r="B459" s="10"/>
      <c r="C459" s="52"/>
      <c r="D459" s="23"/>
      <c r="F459" s="23" t="s">
        <v>1522</v>
      </c>
      <c r="G459" s="23" t="s">
        <v>1869</v>
      </c>
      <c r="H459" s="53">
        <v>45351</v>
      </c>
      <c r="I459" s="23" t="s">
        <v>1522</v>
      </c>
      <c r="J459" s="23">
        <v>998631</v>
      </c>
      <c r="K459" s="23" t="s">
        <v>234</v>
      </c>
      <c r="L459" s="23">
        <v>1</v>
      </c>
      <c r="M459" s="23" t="s">
        <v>235</v>
      </c>
      <c r="N459" s="54">
        <v>411250.99999999994</v>
      </c>
      <c r="O459" s="54"/>
      <c r="P459" s="54">
        <v>37012.589999999997</v>
      </c>
      <c r="Q459" s="54">
        <v>37012.589999999997</v>
      </c>
      <c r="R459" s="10"/>
      <c r="S459" s="10"/>
      <c r="T459" s="54">
        <v>4322089</v>
      </c>
      <c r="U459" s="10" t="s">
        <v>213</v>
      </c>
      <c r="V459" t="s">
        <v>945</v>
      </c>
    </row>
    <row r="460" spans="1:22">
      <c r="A460" s="23" t="s">
        <v>131</v>
      </c>
      <c r="B460" s="10"/>
      <c r="C460" s="52"/>
      <c r="D460" s="23"/>
      <c r="F460" s="23" t="s">
        <v>1522</v>
      </c>
      <c r="G460" s="23" t="s">
        <v>1870</v>
      </c>
      <c r="H460" s="53">
        <v>45351</v>
      </c>
      <c r="I460" s="23" t="s">
        <v>1522</v>
      </c>
      <c r="J460" s="23">
        <v>998631</v>
      </c>
      <c r="K460" s="23" t="s">
        <v>234</v>
      </c>
      <c r="L460" s="23">
        <v>1</v>
      </c>
      <c r="M460" s="23" t="s">
        <v>235</v>
      </c>
      <c r="N460" s="54">
        <v>1362159.2222222234</v>
      </c>
      <c r="O460" s="54"/>
      <c r="P460" s="54">
        <v>122594.3300000001</v>
      </c>
      <c r="Q460" s="54">
        <v>122594.3300000001</v>
      </c>
      <c r="R460" s="10"/>
      <c r="S460" s="10"/>
      <c r="T460" s="54">
        <v>13784129</v>
      </c>
      <c r="U460" s="10" t="s">
        <v>213</v>
      </c>
      <c r="V460" t="s">
        <v>945</v>
      </c>
    </row>
    <row r="461" spans="1:22">
      <c r="A461" s="10" t="s">
        <v>209</v>
      </c>
      <c r="B461" s="10"/>
      <c r="C461" s="52"/>
      <c r="D461" s="23"/>
      <c r="F461" s="23" t="s">
        <v>1522</v>
      </c>
      <c r="G461" s="23" t="s">
        <v>1871</v>
      </c>
      <c r="H461" s="53">
        <v>45351</v>
      </c>
      <c r="I461" s="23" t="s">
        <v>1522</v>
      </c>
      <c r="J461" s="23">
        <v>998631</v>
      </c>
      <c r="K461" s="23" t="s">
        <v>234</v>
      </c>
      <c r="L461" s="23">
        <v>1</v>
      </c>
      <c r="M461" s="23" t="s">
        <v>235</v>
      </c>
      <c r="N461" s="54">
        <v>316309.33333333349</v>
      </c>
      <c r="O461" s="54"/>
      <c r="P461" s="54">
        <v>28467.840000000011</v>
      </c>
      <c r="Q461" s="54">
        <v>28467.840000000011</v>
      </c>
      <c r="R461" s="10"/>
      <c r="S461" s="10"/>
      <c r="T461" s="54">
        <v>4176841</v>
      </c>
      <c r="U461" s="10" t="s">
        <v>213</v>
      </c>
      <c r="V461" t="s">
        <v>945</v>
      </c>
    </row>
    <row r="462" spans="1:22">
      <c r="A462" s="23" t="s">
        <v>196</v>
      </c>
      <c r="B462" s="10"/>
      <c r="C462" s="52"/>
      <c r="D462" s="23"/>
      <c r="F462" s="23" t="s">
        <v>1522</v>
      </c>
      <c r="G462" s="23" t="s">
        <v>1872</v>
      </c>
      <c r="H462" s="53">
        <v>45351</v>
      </c>
      <c r="I462" s="23" t="s">
        <v>1522</v>
      </c>
      <c r="J462" s="23">
        <v>998631</v>
      </c>
      <c r="K462" s="23" t="s">
        <v>234</v>
      </c>
      <c r="L462" s="23">
        <v>1</v>
      </c>
      <c r="M462" s="23" t="s">
        <v>235</v>
      </c>
      <c r="N462" s="54">
        <v>434242.44444444432</v>
      </c>
      <c r="O462" s="54"/>
      <c r="P462" s="54">
        <v>39081.819999999985</v>
      </c>
      <c r="Q462" s="54">
        <v>39081.819999999985</v>
      </c>
      <c r="R462" s="10"/>
      <c r="S462" s="10"/>
      <c r="T462" s="54">
        <v>4552966</v>
      </c>
      <c r="U462" s="10" t="s">
        <v>213</v>
      </c>
      <c r="V462" t="s">
        <v>945</v>
      </c>
    </row>
    <row r="463" spans="1:22">
      <c r="A463" s="10" t="s">
        <v>246</v>
      </c>
      <c r="B463" s="10"/>
      <c r="C463" s="52"/>
      <c r="D463" s="23"/>
      <c r="F463" s="23" t="s">
        <v>1522</v>
      </c>
      <c r="G463" s="23" t="s">
        <v>1873</v>
      </c>
      <c r="H463" s="53">
        <v>45351</v>
      </c>
      <c r="I463" s="23" t="s">
        <v>1522</v>
      </c>
      <c r="J463" s="23">
        <v>998631</v>
      </c>
      <c r="K463" s="23" t="s">
        <v>234</v>
      </c>
      <c r="L463" s="23">
        <v>1</v>
      </c>
      <c r="M463" s="23" t="s">
        <v>235</v>
      </c>
      <c r="N463" s="54">
        <v>734665.33333333314</v>
      </c>
      <c r="O463" s="54"/>
      <c r="P463" s="54">
        <v>66119.879999999976</v>
      </c>
      <c r="Q463" s="54">
        <v>66119.879999999976</v>
      </c>
      <c r="R463" s="10"/>
      <c r="S463" s="10"/>
      <c r="T463" s="54">
        <v>6856431.3799999999</v>
      </c>
      <c r="U463" s="10" t="s">
        <v>213</v>
      </c>
      <c r="V463" t="s">
        <v>945</v>
      </c>
    </row>
    <row r="464" spans="1:22">
      <c r="A464" s="10" t="s">
        <v>271</v>
      </c>
      <c r="B464" s="10"/>
      <c r="C464" s="52"/>
      <c r="D464" s="23"/>
      <c r="F464" s="23" t="s">
        <v>1522</v>
      </c>
      <c r="G464" s="23" t="s">
        <v>1874</v>
      </c>
      <c r="H464" s="53">
        <v>45351</v>
      </c>
      <c r="I464" s="23" t="s">
        <v>1522</v>
      </c>
      <c r="J464" s="23">
        <v>998631</v>
      </c>
      <c r="K464" s="23" t="s">
        <v>234</v>
      </c>
      <c r="L464" s="23">
        <v>1</v>
      </c>
      <c r="M464" s="23" t="s">
        <v>235</v>
      </c>
      <c r="N464" s="54">
        <v>204779.4444444445</v>
      </c>
      <c r="O464" s="54"/>
      <c r="P464" s="54">
        <v>18430.150000000005</v>
      </c>
      <c r="Q464" s="54">
        <v>18430.150000000005</v>
      </c>
      <c r="R464" s="10"/>
      <c r="S464" s="10"/>
      <c r="T464" s="54">
        <v>2110245.92</v>
      </c>
      <c r="U464" s="10" t="s">
        <v>213</v>
      </c>
      <c r="V464" t="s">
        <v>945</v>
      </c>
    </row>
    <row r="465" spans="1:22">
      <c r="A465" s="10" t="s">
        <v>273</v>
      </c>
      <c r="B465" s="10"/>
      <c r="C465" s="52"/>
      <c r="D465" s="23"/>
      <c r="F465" s="23" t="s">
        <v>1522</v>
      </c>
      <c r="G465" s="23" t="s">
        <v>1875</v>
      </c>
      <c r="H465" s="53">
        <v>45351</v>
      </c>
      <c r="I465" s="23" t="s">
        <v>1522</v>
      </c>
      <c r="J465" s="23">
        <v>998631</v>
      </c>
      <c r="K465" s="23" t="s">
        <v>234</v>
      </c>
      <c r="L465" s="23">
        <v>1</v>
      </c>
      <c r="M465" s="23" t="s">
        <v>235</v>
      </c>
      <c r="N465" s="54">
        <v>309583.77777777775</v>
      </c>
      <c r="O465" s="54"/>
      <c r="P465" s="54">
        <v>27862.54</v>
      </c>
      <c r="Q465" s="54">
        <v>27862.54</v>
      </c>
      <c r="R465" s="10"/>
      <c r="S465" s="10"/>
      <c r="T465" s="54">
        <v>2787700.34</v>
      </c>
      <c r="U465" s="10" t="s">
        <v>213</v>
      </c>
      <c r="V465" t="s">
        <v>945</v>
      </c>
    </row>
    <row r="466" spans="1:22">
      <c r="A466" s="10" t="s">
        <v>245</v>
      </c>
      <c r="B466" s="10"/>
      <c r="C466" s="52"/>
      <c r="D466" s="23"/>
      <c r="F466" s="23" t="s">
        <v>1522</v>
      </c>
      <c r="G466" s="23" t="s">
        <v>1876</v>
      </c>
      <c r="H466" s="53">
        <v>45351</v>
      </c>
      <c r="I466" s="23" t="s">
        <v>1522</v>
      </c>
      <c r="J466" s="23">
        <v>998631</v>
      </c>
      <c r="K466" s="23" t="s">
        <v>234</v>
      </c>
      <c r="L466" s="23">
        <v>1</v>
      </c>
      <c r="M466" s="23" t="s">
        <v>235</v>
      </c>
      <c r="N466" s="54">
        <v>850441.88888888946</v>
      </c>
      <c r="O466" s="54"/>
      <c r="P466" s="54">
        <v>76539.770000000048</v>
      </c>
      <c r="Q466" s="54">
        <v>76539.770000000048</v>
      </c>
      <c r="R466" s="10"/>
      <c r="S466" s="10"/>
      <c r="T466" s="54">
        <v>8508681.0999999996</v>
      </c>
      <c r="U466" s="10" t="s">
        <v>213</v>
      </c>
      <c r="V466" t="s">
        <v>945</v>
      </c>
    </row>
    <row r="467" spans="1:22">
      <c r="A467" s="23" t="s">
        <v>193</v>
      </c>
      <c r="B467" s="10"/>
      <c r="C467" s="52"/>
      <c r="D467" s="23"/>
      <c r="F467" s="23" t="s">
        <v>1522</v>
      </c>
      <c r="G467" s="23" t="s">
        <v>1877</v>
      </c>
      <c r="H467" s="53">
        <v>45351</v>
      </c>
      <c r="I467" s="23" t="s">
        <v>1522</v>
      </c>
      <c r="J467" s="23">
        <v>998631</v>
      </c>
      <c r="K467" s="23" t="s">
        <v>234</v>
      </c>
      <c r="L467" s="23">
        <v>1</v>
      </c>
      <c r="M467" s="23" t="s">
        <v>235</v>
      </c>
      <c r="N467" s="54">
        <v>113071.77777777781</v>
      </c>
      <c r="O467" s="54"/>
      <c r="P467" s="54">
        <v>10176.460000000003</v>
      </c>
      <c r="Q467" s="54">
        <v>10176.460000000003</v>
      </c>
      <c r="R467" s="10"/>
      <c r="S467" s="10"/>
      <c r="T467" s="54">
        <v>1621575</v>
      </c>
      <c r="U467" s="10" t="s">
        <v>213</v>
      </c>
      <c r="V467" t="s">
        <v>945</v>
      </c>
    </row>
    <row r="468" spans="1:22">
      <c r="A468" s="23" t="s">
        <v>32</v>
      </c>
      <c r="B468" s="10"/>
      <c r="C468" s="52"/>
      <c r="D468" s="23"/>
      <c r="F468" s="23" t="s">
        <v>1522</v>
      </c>
      <c r="G468" s="23" t="s">
        <v>1878</v>
      </c>
      <c r="H468" s="53">
        <v>45351</v>
      </c>
      <c r="I468" s="23" t="s">
        <v>1522</v>
      </c>
      <c r="J468" s="23">
        <v>998631</v>
      </c>
      <c r="K468" s="23" t="s">
        <v>234</v>
      </c>
      <c r="L468" s="23">
        <v>1</v>
      </c>
      <c r="M468" s="23" t="s">
        <v>235</v>
      </c>
      <c r="N468" s="54">
        <v>1007319.7777777775</v>
      </c>
      <c r="O468" s="54"/>
      <c r="P468" s="54">
        <v>90658.779999999984</v>
      </c>
      <c r="Q468" s="54">
        <v>90658.779999999984</v>
      </c>
      <c r="R468" s="10"/>
      <c r="S468" s="10"/>
      <c r="T468" s="54">
        <v>19608215</v>
      </c>
      <c r="U468" s="10" t="s">
        <v>213</v>
      </c>
      <c r="V468" t="s">
        <v>945</v>
      </c>
    </row>
    <row r="469" spans="1:22">
      <c r="A469" s="10" t="s">
        <v>201</v>
      </c>
      <c r="B469" s="10"/>
      <c r="C469" s="52"/>
      <c r="D469" s="23"/>
      <c r="F469" s="23" t="s">
        <v>1522</v>
      </c>
      <c r="G469" s="23" t="s">
        <v>1879</v>
      </c>
      <c r="H469" s="53">
        <v>45351</v>
      </c>
      <c r="I469" s="23" t="s">
        <v>1522</v>
      </c>
      <c r="J469" s="23">
        <v>998631</v>
      </c>
      <c r="K469" s="23" t="s">
        <v>234</v>
      </c>
      <c r="L469" s="23">
        <v>1</v>
      </c>
      <c r="M469" s="23" t="s">
        <v>235</v>
      </c>
      <c r="N469" s="54">
        <v>312339.11111111136</v>
      </c>
      <c r="O469" s="54"/>
      <c r="P469" s="54">
        <v>28110.520000000026</v>
      </c>
      <c r="Q469" s="54">
        <v>28110.520000000026</v>
      </c>
      <c r="R469" s="10"/>
      <c r="S469" s="10"/>
      <c r="T469" s="54">
        <v>2907668</v>
      </c>
      <c r="U469" s="10" t="s">
        <v>213</v>
      </c>
      <c r="V469" t="s">
        <v>945</v>
      </c>
    </row>
    <row r="470" spans="1:22">
      <c r="A470" s="23" t="s">
        <v>281</v>
      </c>
      <c r="B470" s="10"/>
      <c r="C470" s="52"/>
      <c r="D470" s="23"/>
      <c r="F470" s="23" t="s">
        <v>1522</v>
      </c>
      <c r="G470" s="23" t="s">
        <v>1880</v>
      </c>
      <c r="H470" s="53">
        <v>45351</v>
      </c>
      <c r="I470" s="23" t="s">
        <v>1522</v>
      </c>
      <c r="J470" s="23">
        <v>998631</v>
      </c>
      <c r="K470" s="23" t="s">
        <v>234</v>
      </c>
      <c r="L470" s="23">
        <v>1</v>
      </c>
      <c r="M470" s="23" t="s">
        <v>235</v>
      </c>
      <c r="N470" s="54">
        <v>230052.88888888885</v>
      </c>
      <c r="O470" s="54"/>
      <c r="P470" s="54">
        <v>20704.759999999998</v>
      </c>
      <c r="Q470" s="54">
        <v>20704.759999999998</v>
      </c>
      <c r="R470" s="10"/>
      <c r="S470" s="10"/>
      <c r="T470" s="54">
        <v>1419731.92</v>
      </c>
      <c r="U470" s="10" t="s">
        <v>213</v>
      </c>
      <c r="V470" t="s">
        <v>945</v>
      </c>
    </row>
    <row r="471" spans="1:22">
      <c r="A471" s="10" t="s">
        <v>198</v>
      </c>
      <c r="B471" s="10"/>
      <c r="C471" s="52"/>
      <c r="D471" s="23"/>
      <c r="F471" s="23" t="s">
        <v>1522</v>
      </c>
      <c r="G471" s="23" t="s">
        <v>1881</v>
      </c>
      <c r="H471" s="53">
        <v>45351</v>
      </c>
      <c r="I471" s="23" t="s">
        <v>1522</v>
      </c>
      <c r="J471" s="23">
        <v>998631</v>
      </c>
      <c r="K471" s="23" t="s">
        <v>234</v>
      </c>
      <c r="L471" s="23">
        <v>1</v>
      </c>
      <c r="M471" s="23" t="s">
        <v>235</v>
      </c>
      <c r="N471" s="54">
        <v>165493</v>
      </c>
      <c r="O471" s="54"/>
      <c r="P471" s="54">
        <v>14894.37</v>
      </c>
      <c r="Q471" s="54">
        <v>14894.37</v>
      </c>
      <c r="R471" s="10"/>
      <c r="S471" s="10"/>
      <c r="T471" s="54">
        <v>1382365</v>
      </c>
      <c r="U471" s="10" t="s">
        <v>213</v>
      </c>
      <c r="V471" t="s">
        <v>945</v>
      </c>
    </row>
    <row r="472" spans="1:22">
      <c r="A472" s="10" t="s">
        <v>244</v>
      </c>
      <c r="B472" s="10"/>
      <c r="C472" s="52"/>
      <c r="D472" s="23"/>
      <c r="F472" s="23" t="s">
        <v>1522</v>
      </c>
      <c r="G472" s="23" t="s">
        <v>1882</v>
      </c>
      <c r="H472" s="53">
        <v>45351</v>
      </c>
      <c r="I472" s="23" t="s">
        <v>1522</v>
      </c>
      <c r="J472" s="23">
        <v>998631</v>
      </c>
      <c r="K472" s="23" t="s">
        <v>234</v>
      </c>
      <c r="L472" s="23">
        <v>1</v>
      </c>
      <c r="M472" s="23" t="s">
        <v>235</v>
      </c>
      <c r="N472" s="54">
        <v>1337352.7777777789</v>
      </c>
      <c r="O472" s="54"/>
      <c r="P472" s="54">
        <v>120361.75000000009</v>
      </c>
      <c r="Q472" s="54">
        <v>120361.75000000009</v>
      </c>
      <c r="R472" s="10"/>
      <c r="S472" s="10"/>
      <c r="T472" s="54">
        <v>14245282.720000001</v>
      </c>
      <c r="U472" s="10" t="s">
        <v>213</v>
      </c>
      <c r="V472" t="s">
        <v>945</v>
      </c>
    </row>
    <row r="473" spans="1:22">
      <c r="A473" s="10" t="s">
        <v>197</v>
      </c>
      <c r="B473" s="10"/>
      <c r="C473" s="52"/>
      <c r="D473" s="23"/>
      <c r="F473" s="23" t="s">
        <v>1522</v>
      </c>
      <c r="G473" s="23" t="s">
        <v>1883</v>
      </c>
      <c r="H473" s="53">
        <v>45351</v>
      </c>
      <c r="I473" s="23" t="s">
        <v>1522</v>
      </c>
      <c r="J473" s="23">
        <v>998631</v>
      </c>
      <c r="K473" s="23" t="s">
        <v>234</v>
      </c>
      <c r="L473" s="23">
        <v>1</v>
      </c>
      <c r="M473" s="23" t="s">
        <v>235</v>
      </c>
      <c r="N473" s="54">
        <v>200989.66666666666</v>
      </c>
      <c r="O473" s="54"/>
      <c r="P473" s="54">
        <v>18089.07</v>
      </c>
      <c r="Q473" s="54">
        <v>18089.07</v>
      </c>
      <c r="R473" s="10"/>
      <c r="S473" s="10"/>
      <c r="T473" s="54">
        <v>1777247</v>
      </c>
      <c r="U473" s="10" t="s">
        <v>213</v>
      </c>
      <c r="V473" t="s">
        <v>945</v>
      </c>
    </row>
    <row r="474" spans="1:22">
      <c r="A474" s="10" t="s">
        <v>202</v>
      </c>
      <c r="B474" s="10"/>
      <c r="C474" s="52"/>
      <c r="D474" s="23"/>
      <c r="F474" s="23" t="s">
        <v>1522</v>
      </c>
      <c r="G474" s="23" t="s">
        <v>1884</v>
      </c>
      <c r="H474" s="53">
        <v>45351</v>
      </c>
      <c r="I474" s="23" t="s">
        <v>1522</v>
      </c>
      <c r="J474" s="23">
        <v>998631</v>
      </c>
      <c r="K474" s="23" t="s">
        <v>234</v>
      </c>
      <c r="L474" s="23">
        <v>1</v>
      </c>
      <c r="M474" s="23" t="s">
        <v>235</v>
      </c>
      <c r="N474" s="54">
        <v>598302.88888888853</v>
      </c>
      <c r="O474" s="54"/>
      <c r="P474" s="54">
        <v>53847.259999999966</v>
      </c>
      <c r="Q474" s="54">
        <v>53847.259999999966</v>
      </c>
      <c r="R474" s="10"/>
      <c r="S474" s="10"/>
      <c r="T474" s="54">
        <v>5651544.96</v>
      </c>
      <c r="U474" s="10" t="s">
        <v>213</v>
      </c>
      <c r="V474" t="s">
        <v>945</v>
      </c>
    </row>
    <row r="475" spans="1:22">
      <c r="A475" s="10" t="s">
        <v>115</v>
      </c>
      <c r="B475" s="10"/>
      <c r="C475" s="52"/>
      <c r="D475" s="23"/>
      <c r="F475" s="23" t="s">
        <v>1522</v>
      </c>
      <c r="G475" s="23" t="s">
        <v>1885</v>
      </c>
      <c r="H475" s="53">
        <v>45351</v>
      </c>
      <c r="I475" s="23" t="s">
        <v>1522</v>
      </c>
      <c r="J475" s="23">
        <v>998631</v>
      </c>
      <c r="K475" s="23" t="s">
        <v>234</v>
      </c>
      <c r="L475" s="23">
        <v>1</v>
      </c>
      <c r="M475" s="23" t="s">
        <v>235</v>
      </c>
      <c r="N475" s="54">
        <v>254118.11111111098</v>
      </c>
      <c r="O475" s="54"/>
      <c r="P475" s="54">
        <v>22870.629999999986</v>
      </c>
      <c r="Q475" s="54">
        <v>22870.629999999986</v>
      </c>
      <c r="R475" s="10"/>
      <c r="S475" s="10"/>
      <c r="T475" s="54">
        <v>3275990</v>
      </c>
      <c r="U475" s="10" t="s">
        <v>213</v>
      </c>
      <c r="V475" t="s">
        <v>945</v>
      </c>
    </row>
    <row r="476" spans="1:22">
      <c r="A476" s="23" t="s">
        <v>156</v>
      </c>
      <c r="B476" s="10"/>
      <c r="C476" s="52"/>
      <c r="D476" s="23"/>
      <c r="F476" s="23" t="s">
        <v>1522</v>
      </c>
      <c r="G476" s="23" t="s">
        <v>1886</v>
      </c>
      <c r="H476" s="53">
        <v>45351</v>
      </c>
      <c r="I476" s="23" t="s">
        <v>1522</v>
      </c>
      <c r="J476" s="23">
        <v>998631</v>
      </c>
      <c r="K476" s="23" t="s">
        <v>234</v>
      </c>
      <c r="L476" s="23">
        <v>1</v>
      </c>
      <c r="M476" s="23" t="s">
        <v>235</v>
      </c>
      <c r="N476" s="54">
        <v>173340.6666666666</v>
      </c>
      <c r="O476" s="54"/>
      <c r="P476" s="54">
        <v>15600.659999999994</v>
      </c>
      <c r="Q476" s="54">
        <v>15600.659999999994</v>
      </c>
      <c r="R476" s="10"/>
      <c r="S476" s="10"/>
      <c r="T476" s="54">
        <v>1447483</v>
      </c>
      <c r="U476" s="10" t="s">
        <v>213</v>
      </c>
      <c r="V476" t="s">
        <v>945</v>
      </c>
    </row>
    <row r="477" spans="1:22">
      <c r="A477" s="23" t="s">
        <v>119</v>
      </c>
      <c r="B477" s="10"/>
      <c r="C477" s="52"/>
      <c r="D477" s="23"/>
      <c r="F477" s="23" t="s">
        <v>1522</v>
      </c>
      <c r="G477" s="23" t="s">
        <v>1887</v>
      </c>
      <c r="H477" s="53">
        <v>45351</v>
      </c>
      <c r="I477" s="23" t="s">
        <v>1522</v>
      </c>
      <c r="J477" s="23">
        <v>998631</v>
      </c>
      <c r="K477" s="23" t="s">
        <v>234</v>
      </c>
      <c r="L477" s="23">
        <v>1</v>
      </c>
      <c r="M477" s="23" t="s">
        <v>235</v>
      </c>
      <c r="N477" s="54">
        <v>928539.44444444426</v>
      </c>
      <c r="O477" s="54"/>
      <c r="P477" s="54">
        <v>83568.549999999988</v>
      </c>
      <c r="Q477" s="54">
        <v>83568.549999999988</v>
      </c>
      <c r="R477" s="10"/>
      <c r="S477" s="10"/>
      <c r="T477" s="54">
        <v>7985771.6600000001</v>
      </c>
      <c r="U477" s="10" t="s">
        <v>213</v>
      </c>
      <c r="V477" t="s">
        <v>945</v>
      </c>
    </row>
    <row r="478" spans="1:22">
      <c r="A478" s="10" t="s">
        <v>207</v>
      </c>
      <c r="B478" s="10"/>
      <c r="C478" s="52"/>
      <c r="D478" s="23"/>
      <c r="F478" s="23" t="s">
        <v>1522</v>
      </c>
      <c r="G478" s="23" t="s">
        <v>1888</v>
      </c>
      <c r="H478" s="53">
        <v>45351</v>
      </c>
      <c r="I478" s="23" t="s">
        <v>1522</v>
      </c>
      <c r="J478" s="23">
        <v>998631</v>
      </c>
      <c r="K478" s="23" t="s">
        <v>234</v>
      </c>
      <c r="L478" s="23">
        <v>1</v>
      </c>
      <c r="M478" s="23" t="s">
        <v>235</v>
      </c>
      <c r="N478" s="54">
        <v>183754.66666666669</v>
      </c>
      <c r="O478" s="54"/>
      <c r="P478" s="54">
        <v>16537.920000000002</v>
      </c>
      <c r="Q478" s="54">
        <v>16537.920000000002</v>
      </c>
      <c r="R478" s="10"/>
      <c r="S478" s="10"/>
      <c r="T478" s="54">
        <v>2226917</v>
      </c>
      <c r="U478" s="10" t="s">
        <v>213</v>
      </c>
      <c r="V478" t="s">
        <v>945</v>
      </c>
    </row>
    <row r="479" spans="1:22">
      <c r="A479" s="10" t="s">
        <v>243</v>
      </c>
      <c r="B479" s="10"/>
      <c r="C479" s="52"/>
      <c r="D479" s="23"/>
      <c r="F479" s="23" t="s">
        <v>1522</v>
      </c>
      <c r="G479" s="23" t="s">
        <v>1889</v>
      </c>
      <c r="H479" s="53">
        <v>45351</v>
      </c>
      <c r="I479" s="23" t="s">
        <v>1522</v>
      </c>
      <c r="J479" s="23">
        <v>998631</v>
      </c>
      <c r="K479" s="23" t="s">
        <v>234</v>
      </c>
      <c r="L479" s="23">
        <v>1</v>
      </c>
      <c r="M479" s="23" t="s">
        <v>235</v>
      </c>
      <c r="N479" s="54">
        <v>2722999.1111111152</v>
      </c>
      <c r="O479" s="54"/>
      <c r="P479" s="54">
        <v>245069.92000000039</v>
      </c>
      <c r="Q479" s="54">
        <v>245069.92000000039</v>
      </c>
      <c r="R479" s="10"/>
      <c r="S479" s="10"/>
      <c r="T479" s="54">
        <v>35074255.219999999</v>
      </c>
      <c r="U479" s="10" t="s">
        <v>213</v>
      </c>
      <c r="V479" t="s">
        <v>945</v>
      </c>
    </row>
    <row r="480" spans="1:22">
      <c r="A480" s="10" t="s">
        <v>247</v>
      </c>
      <c r="B480" s="10"/>
      <c r="C480" s="52"/>
      <c r="D480" s="23"/>
      <c r="F480" s="23" t="s">
        <v>1522</v>
      </c>
      <c r="G480" s="23" t="s">
        <v>1890</v>
      </c>
      <c r="H480" s="53">
        <v>45351</v>
      </c>
      <c r="I480" s="23" t="s">
        <v>1522</v>
      </c>
      <c r="J480" s="23">
        <v>998631</v>
      </c>
      <c r="K480" s="23" t="s">
        <v>234</v>
      </c>
      <c r="L480" s="23">
        <v>1</v>
      </c>
      <c r="M480" s="23" t="s">
        <v>235</v>
      </c>
      <c r="N480" s="54">
        <v>296274.88888888893</v>
      </c>
      <c r="O480" s="54"/>
      <c r="P480" s="54">
        <v>26664.74</v>
      </c>
      <c r="Q480" s="54">
        <v>26664.74</v>
      </c>
      <c r="R480" s="10"/>
      <c r="S480" s="10"/>
      <c r="T480" s="54">
        <v>3778337</v>
      </c>
      <c r="U480" s="10" t="s">
        <v>213</v>
      </c>
      <c r="V480" t="s">
        <v>945</v>
      </c>
    </row>
    <row r="481" spans="1:22">
      <c r="A481" s="23" t="s">
        <v>293</v>
      </c>
      <c r="B481" s="10"/>
      <c r="C481" s="52"/>
      <c r="D481" s="23"/>
      <c r="F481" s="23" t="s">
        <v>1522</v>
      </c>
      <c r="G481" s="23" t="s">
        <v>1891</v>
      </c>
      <c r="H481" s="53">
        <v>45351</v>
      </c>
      <c r="I481" s="23" t="s">
        <v>1522</v>
      </c>
      <c r="J481" s="23">
        <v>998631</v>
      </c>
      <c r="K481" s="23" t="s">
        <v>234</v>
      </c>
      <c r="L481" s="23">
        <v>1</v>
      </c>
      <c r="M481" s="23" t="s">
        <v>235</v>
      </c>
      <c r="N481" s="54">
        <v>1216093.777777778</v>
      </c>
      <c r="O481" s="54"/>
      <c r="P481" s="54">
        <v>109448.44000000003</v>
      </c>
      <c r="Q481" s="54">
        <v>109448.44000000003</v>
      </c>
      <c r="R481" s="10"/>
      <c r="S481" s="10"/>
      <c r="T481" s="54">
        <v>12581149.5</v>
      </c>
      <c r="U481" s="10" t="s">
        <v>213</v>
      </c>
      <c r="V481" t="s">
        <v>945</v>
      </c>
    </row>
    <row r="482" spans="1:22">
      <c r="A482" s="23" t="s">
        <v>200</v>
      </c>
      <c r="B482" s="10"/>
      <c r="C482" s="52"/>
      <c r="D482" s="23"/>
      <c r="F482" s="23" t="s">
        <v>1522</v>
      </c>
      <c r="G482" s="23" t="s">
        <v>1892</v>
      </c>
      <c r="H482" s="53">
        <v>45351</v>
      </c>
      <c r="I482" s="23" t="s">
        <v>1522</v>
      </c>
      <c r="J482" s="23">
        <v>998631</v>
      </c>
      <c r="K482" s="23" t="s">
        <v>234</v>
      </c>
      <c r="L482" s="23">
        <v>1</v>
      </c>
      <c r="M482" s="23" t="s">
        <v>235</v>
      </c>
      <c r="N482" s="54">
        <v>723086.66666666651</v>
      </c>
      <c r="O482" s="54"/>
      <c r="P482" s="54">
        <v>65077.799999999981</v>
      </c>
      <c r="Q482" s="54">
        <v>65077.799999999981</v>
      </c>
      <c r="R482" s="10"/>
      <c r="S482" s="10"/>
      <c r="T482" s="54">
        <v>6106693.8799999999</v>
      </c>
      <c r="U482" s="10" t="s">
        <v>213</v>
      </c>
      <c r="V482" t="s">
        <v>945</v>
      </c>
    </row>
    <row r="483" spans="1:22">
      <c r="A483" s="23" t="s">
        <v>296</v>
      </c>
      <c r="B483" s="10"/>
      <c r="C483" s="52"/>
      <c r="D483" s="23"/>
      <c r="F483" s="23" t="s">
        <v>1522</v>
      </c>
      <c r="G483" s="23" t="s">
        <v>1893</v>
      </c>
      <c r="H483" s="53">
        <v>45351</v>
      </c>
      <c r="I483" s="23" t="s">
        <v>1522</v>
      </c>
      <c r="J483" s="23">
        <v>998631</v>
      </c>
      <c r="K483" s="23" t="s">
        <v>234</v>
      </c>
      <c r="L483" s="23">
        <v>1</v>
      </c>
      <c r="M483" s="23" t="s">
        <v>235</v>
      </c>
      <c r="N483" s="54">
        <v>531788.33333333337</v>
      </c>
      <c r="O483" s="54"/>
      <c r="P483" s="54">
        <v>47860.95</v>
      </c>
      <c r="Q483" s="54">
        <v>47860.95</v>
      </c>
      <c r="R483" s="10"/>
      <c r="S483" s="10"/>
      <c r="T483" s="54">
        <v>7517180</v>
      </c>
      <c r="U483" s="10" t="s">
        <v>213</v>
      </c>
      <c r="V483" t="s">
        <v>945</v>
      </c>
    </row>
    <row r="484" spans="1:22">
      <c r="A484" s="10" t="s">
        <v>205</v>
      </c>
      <c r="B484" s="10"/>
      <c r="C484" s="52"/>
      <c r="D484" s="23"/>
      <c r="F484" s="23" t="s">
        <v>1522</v>
      </c>
      <c r="G484" s="23" t="s">
        <v>1894</v>
      </c>
      <c r="H484" s="53">
        <v>45351</v>
      </c>
      <c r="I484" s="23" t="s">
        <v>1522</v>
      </c>
      <c r="J484" s="23">
        <v>998631</v>
      </c>
      <c r="K484" s="23" t="s">
        <v>234</v>
      </c>
      <c r="L484" s="23">
        <v>1</v>
      </c>
      <c r="M484" s="23" t="s">
        <v>235</v>
      </c>
      <c r="N484" s="54">
        <v>477793.22222222289</v>
      </c>
      <c r="O484" s="54"/>
      <c r="P484" s="54">
        <v>43001.390000000058</v>
      </c>
      <c r="Q484" s="54">
        <v>43001.390000000058</v>
      </c>
      <c r="R484" s="10"/>
      <c r="S484" s="10"/>
      <c r="T484" s="54">
        <v>5174755.4399999995</v>
      </c>
      <c r="U484" s="10" t="s">
        <v>213</v>
      </c>
      <c r="V484" t="s">
        <v>945</v>
      </c>
    </row>
    <row r="485" spans="1:22">
      <c r="A485" s="23" t="s">
        <v>299</v>
      </c>
      <c r="B485" s="10"/>
      <c r="C485" s="52"/>
      <c r="D485" s="23"/>
      <c r="F485" s="23" t="s">
        <v>1522</v>
      </c>
      <c r="G485" s="23" t="s">
        <v>1895</v>
      </c>
      <c r="H485" s="53">
        <v>45351</v>
      </c>
      <c r="I485" s="23" t="s">
        <v>1522</v>
      </c>
      <c r="J485" s="23">
        <v>998631</v>
      </c>
      <c r="K485" s="23" t="s">
        <v>234</v>
      </c>
      <c r="L485" s="23">
        <v>1</v>
      </c>
      <c r="M485" s="23" t="s">
        <v>235</v>
      </c>
      <c r="N485" s="54">
        <v>350641.22222222225</v>
      </c>
      <c r="O485" s="54"/>
      <c r="P485" s="54">
        <v>31557.710000000003</v>
      </c>
      <c r="Q485" s="54">
        <v>31557.710000000003</v>
      </c>
      <c r="R485" s="10"/>
      <c r="S485" s="10"/>
      <c r="T485" s="54">
        <v>2703982</v>
      </c>
      <c r="U485" s="10" t="s">
        <v>213</v>
      </c>
      <c r="V485" t="s">
        <v>945</v>
      </c>
    </row>
    <row r="486" spans="1:22">
      <c r="A486" s="10" t="s">
        <v>199</v>
      </c>
      <c r="B486" s="10"/>
      <c r="C486" s="52"/>
      <c r="D486" s="23"/>
      <c r="F486" s="23" t="s">
        <v>1522</v>
      </c>
      <c r="G486" s="23" t="s">
        <v>1896</v>
      </c>
      <c r="H486" s="53">
        <v>45351</v>
      </c>
      <c r="I486" s="23" t="s">
        <v>1522</v>
      </c>
      <c r="J486" s="23">
        <v>998631</v>
      </c>
      <c r="K486" s="23" t="s">
        <v>234</v>
      </c>
      <c r="L486" s="23">
        <v>1</v>
      </c>
      <c r="M486" s="23" t="s">
        <v>235</v>
      </c>
      <c r="N486" s="54">
        <v>717729.55555555527</v>
      </c>
      <c r="O486" s="54"/>
      <c r="P486" s="54">
        <v>64595.659999999974</v>
      </c>
      <c r="Q486" s="54">
        <v>64595.659999999974</v>
      </c>
      <c r="R486" s="10"/>
      <c r="S486" s="10"/>
      <c r="T486" s="54">
        <v>6325489</v>
      </c>
      <c r="U486" s="10" t="s">
        <v>213</v>
      </c>
      <c r="V486" t="s">
        <v>945</v>
      </c>
    </row>
    <row r="487" spans="1:22">
      <c r="A487" s="10" t="s">
        <v>238</v>
      </c>
      <c r="B487" s="10" t="s">
        <v>1910</v>
      </c>
      <c r="G487" s="10" t="s">
        <v>485</v>
      </c>
      <c r="H487" s="11">
        <v>45126</v>
      </c>
      <c r="N487" s="10">
        <v>6936.76</v>
      </c>
      <c r="O487" s="10"/>
      <c r="P487" s="10">
        <v>624.30840000000001</v>
      </c>
      <c r="Q487" s="10">
        <v>624.30840000000001</v>
      </c>
      <c r="R487" s="10"/>
      <c r="S487" s="10">
        <v>0</v>
      </c>
      <c r="T487" s="10">
        <v>125070</v>
      </c>
      <c r="U487" s="10" t="s">
        <v>1910</v>
      </c>
    </row>
    <row r="488" spans="1:22">
      <c r="A488" s="10" t="s">
        <v>238</v>
      </c>
      <c r="B488" s="10" t="s">
        <v>1910</v>
      </c>
      <c r="G488" s="10" t="s">
        <v>486</v>
      </c>
      <c r="H488" s="11">
        <v>45126</v>
      </c>
      <c r="N488" s="10">
        <v>6936.76</v>
      </c>
      <c r="O488" s="10"/>
      <c r="P488" s="10">
        <v>624.30840000000001</v>
      </c>
      <c r="Q488" s="10">
        <v>624.30840000000001</v>
      </c>
      <c r="R488" s="10"/>
      <c r="S488" s="10">
        <v>0</v>
      </c>
      <c r="T488" s="10">
        <v>74534</v>
      </c>
      <c r="U488" s="10" t="s">
        <v>1910</v>
      </c>
    </row>
    <row r="489" spans="1:22">
      <c r="A489" s="10" t="s">
        <v>1475</v>
      </c>
      <c r="B489" s="10" t="s">
        <v>1910</v>
      </c>
      <c r="G489" s="10" t="s">
        <v>451</v>
      </c>
      <c r="H489" s="11">
        <v>45112</v>
      </c>
      <c r="N489" s="10">
        <v>456.73</v>
      </c>
      <c r="O489" s="10"/>
      <c r="P489" s="10">
        <v>41.105699999999999</v>
      </c>
      <c r="Q489" s="10">
        <v>41.105699999999999</v>
      </c>
      <c r="R489" s="10"/>
      <c r="S489" s="10">
        <v>0</v>
      </c>
      <c r="T489" s="10">
        <v>539</v>
      </c>
      <c r="U489" s="10" t="s">
        <v>1910</v>
      </c>
    </row>
    <row r="490" spans="1:22">
      <c r="A490" s="10" t="s">
        <v>1475</v>
      </c>
      <c r="B490" s="10" t="s">
        <v>1910</v>
      </c>
      <c r="G490" s="10" t="s">
        <v>452</v>
      </c>
      <c r="H490" s="11">
        <v>45108</v>
      </c>
      <c r="N490" s="10">
        <v>282.08999999999997</v>
      </c>
      <c r="O490" s="10"/>
      <c r="P490" s="10">
        <v>25.388099999999998</v>
      </c>
      <c r="Q490" s="10">
        <v>25.388099999999998</v>
      </c>
      <c r="R490" s="10"/>
      <c r="S490" s="10">
        <v>0</v>
      </c>
      <c r="T490" s="10">
        <v>551</v>
      </c>
      <c r="U490" s="10" t="s">
        <v>1910</v>
      </c>
    </row>
    <row r="491" spans="1:22">
      <c r="A491" s="10" t="s">
        <v>293</v>
      </c>
      <c r="B491" s="10" t="s">
        <v>1910</v>
      </c>
      <c r="G491" s="10" t="s">
        <v>494</v>
      </c>
      <c r="H491" s="11">
        <v>45121</v>
      </c>
      <c r="N491" s="10">
        <v>6489.8</v>
      </c>
      <c r="O491" s="10"/>
      <c r="P491" s="10">
        <v>584.08199999999999</v>
      </c>
      <c r="Q491" s="10">
        <v>584.08199999999999</v>
      </c>
      <c r="R491" s="10"/>
      <c r="S491" s="10">
        <v>0</v>
      </c>
      <c r="T491" s="10">
        <v>197125</v>
      </c>
      <c r="U491" s="10" t="s">
        <v>1910</v>
      </c>
    </row>
    <row r="492" spans="1:22">
      <c r="A492" s="10" t="s">
        <v>131</v>
      </c>
      <c r="B492" s="10" t="s">
        <v>1910</v>
      </c>
      <c r="G492" s="10" t="s">
        <v>495</v>
      </c>
      <c r="H492" s="11">
        <v>45126</v>
      </c>
      <c r="N492" s="10">
        <v>13990.44</v>
      </c>
      <c r="O492" s="10"/>
      <c r="P492" s="10">
        <v>1259.1396</v>
      </c>
      <c r="Q492" s="10">
        <v>1259.1396</v>
      </c>
      <c r="R492" s="10"/>
      <c r="S492" s="10">
        <v>0</v>
      </c>
      <c r="T492" s="10">
        <v>35102</v>
      </c>
      <c r="U492" s="10" t="s">
        <v>1910</v>
      </c>
    </row>
    <row r="493" spans="1:22">
      <c r="A493" s="10" t="s">
        <v>156</v>
      </c>
      <c r="B493" s="10" t="s">
        <v>1910</v>
      </c>
      <c r="G493" s="10" t="s">
        <v>504</v>
      </c>
      <c r="H493" s="11">
        <v>45117</v>
      </c>
      <c r="N493" s="10">
        <v>4549.5200000000004</v>
      </c>
      <c r="O493" s="10"/>
      <c r="P493" s="10">
        <v>409.45680000000004</v>
      </c>
      <c r="Q493" s="10">
        <v>409.45680000000004</v>
      </c>
      <c r="R493" s="10"/>
      <c r="S493" s="10">
        <v>0</v>
      </c>
      <c r="T493" s="10">
        <v>31025</v>
      </c>
      <c r="U493" s="10" t="s">
        <v>1910</v>
      </c>
    </row>
    <row r="494" spans="1:22">
      <c r="A494" s="10" t="s">
        <v>205</v>
      </c>
      <c r="B494" s="10" t="s">
        <v>1910</v>
      </c>
      <c r="G494" s="10" t="s">
        <v>506</v>
      </c>
      <c r="H494" s="11">
        <v>45134</v>
      </c>
      <c r="N494" s="10">
        <v>185</v>
      </c>
      <c r="O494" s="10"/>
      <c r="P494" s="10">
        <v>16.649999999999999</v>
      </c>
      <c r="Q494" s="10">
        <v>16.649999999999999</v>
      </c>
      <c r="R494" s="10"/>
      <c r="S494" s="10">
        <v>0</v>
      </c>
      <c r="T494" s="10">
        <v>8655</v>
      </c>
      <c r="U494" s="10" t="s">
        <v>1910</v>
      </c>
    </row>
    <row r="495" spans="1:22">
      <c r="A495" s="10" t="s">
        <v>84</v>
      </c>
      <c r="C495" s="10" t="s">
        <v>1911</v>
      </c>
      <c r="G495" s="10" t="s">
        <v>357</v>
      </c>
      <c r="H495" s="11">
        <v>45077</v>
      </c>
      <c r="N495" s="10">
        <v>6713.28</v>
      </c>
      <c r="O495" s="10"/>
      <c r="P495" s="10">
        <v>604.1952</v>
      </c>
      <c r="Q495" s="10">
        <v>604.1952</v>
      </c>
      <c r="U495" s="10" t="s">
        <v>1911</v>
      </c>
    </row>
    <row r="496" spans="1:22">
      <c r="A496" s="10" t="s">
        <v>84</v>
      </c>
      <c r="C496" s="10" t="s">
        <v>1911</v>
      </c>
      <c r="G496" s="10" t="s">
        <v>358</v>
      </c>
      <c r="H496" s="11">
        <v>45077</v>
      </c>
      <c r="N496" s="10">
        <v>6713.28</v>
      </c>
      <c r="O496" s="10"/>
      <c r="P496" s="10">
        <v>604.1952</v>
      </c>
      <c r="Q496" s="10">
        <v>604.1952</v>
      </c>
      <c r="U496" s="10" t="s">
        <v>1911</v>
      </c>
    </row>
    <row r="497" spans="1:21">
      <c r="A497" s="10" t="s">
        <v>240</v>
      </c>
      <c r="C497" s="10" t="s">
        <v>1911</v>
      </c>
      <c r="G497" s="10" t="s">
        <v>318</v>
      </c>
      <c r="H497" s="11">
        <v>45077</v>
      </c>
      <c r="N497" s="10">
        <v>420.32</v>
      </c>
      <c r="O497" s="10"/>
      <c r="P497" s="10">
        <v>37.828800000000001</v>
      </c>
      <c r="Q497" s="10">
        <v>37.828800000000001</v>
      </c>
      <c r="U497" s="10" t="s">
        <v>1911</v>
      </c>
    </row>
    <row r="498" spans="1:21">
      <c r="A498" s="10" t="s">
        <v>240</v>
      </c>
      <c r="C498" s="10" t="s">
        <v>1911</v>
      </c>
      <c r="G498" s="10" t="s">
        <v>320</v>
      </c>
      <c r="H498" s="11">
        <v>45077</v>
      </c>
      <c r="N498" s="10">
        <v>259.58999999999997</v>
      </c>
      <c r="O498" s="10"/>
      <c r="P498" s="10">
        <v>23.363099999999996</v>
      </c>
      <c r="Q498" s="10">
        <v>23.363099999999996</v>
      </c>
      <c r="U498" s="10" t="s">
        <v>1911</v>
      </c>
    </row>
    <row r="499" spans="1:21">
      <c r="A499" s="10" t="s">
        <v>293</v>
      </c>
      <c r="C499" s="10" t="s">
        <v>1911</v>
      </c>
      <c r="G499" s="10" t="s">
        <v>364</v>
      </c>
      <c r="H499" s="11">
        <v>45077</v>
      </c>
      <c r="N499" s="10">
        <v>6713.28</v>
      </c>
      <c r="O499" s="10"/>
      <c r="P499" s="10">
        <v>604.1952</v>
      </c>
      <c r="Q499" s="10">
        <v>604.1952</v>
      </c>
      <c r="U499" s="10" t="s">
        <v>1911</v>
      </c>
    </row>
    <row r="500" spans="1:21">
      <c r="A500" s="10" t="s">
        <v>131</v>
      </c>
      <c r="C500" s="10" t="s">
        <v>1911</v>
      </c>
      <c r="G500" s="10" t="s">
        <v>368</v>
      </c>
      <c r="H500" s="11">
        <v>45077</v>
      </c>
      <c r="N500" s="10">
        <v>13087.64</v>
      </c>
      <c r="O500" s="10"/>
      <c r="P500" s="10">
        <v>1177.8875999999998</v>
      </c>
      <c r="Q500" s="10">
        <v>1177.8875999999998</v>
      </c>
      <c r="U500" s="10" t="s">
        <v>1911</v>
      </c>
    </row>
    <row r="501" spans="1:21">
      <c r="A501" s="10" t="s">
        <v>205</v>
      </c>
      <c r="C501" s="10" t="s">
        <v>1911</v>
      </c>
      <c r="G501" s="10" t="s">
        <v>381</v>
      </c>
      <c r="H501" s="11">
        <v>45077</v>
      </c>
      <c r="N501" s="10">
        <v>182.04</v>
      </c>
      <c r="O501" s="10"/>
      <c r="P501" s="10">
        <v>16.383599999999998</v>
      </c>
      <c r="Q501" s="10">
        <v>16.383599999999998</v>
      </c>
      <c r="U501" s="10" t="s">
        <v>1911</v>
      </c>
    </row>
    <row r="502" spans="1:21">
      <c r="A502" s="10" t="s">
        <v>254</v>
      </c>
      <c r="G502" s="10" t="s">
        <v>516</v>
      </c>
      <c r="H502" s="11">
        <v>45147</v>
      </c>
      <c r="I502" s="10" t="s">
        <v>254</v>
      </c>
      <c r="N502" s="10">
        <v>3325.14</v>
      </c>
      <c r="O502" s="10">
        <v>0</v>
      </c>
      <c r="P502" s="10">
        <v>299.26</v>
      </c>
      <c r="Q502" s="10">
        <v>299.26</v>
      </c>
      <c r="U502" s="67" t="s">
        <v>1917</v>
      </c>
    </row>
    <row r="503" spans="1:21">
      <c r="A503" s="10" t="s">
        <v>254</v>
      </c>
      <c r="G503" s="10" t="s">
        <v>1912</v>
      </c>
      <c r="H503" s="11">
        <v>45141</v>
      </c>
      <c r="I503" s="10" t="s">
        <v>254</v>
      </c>
      <c r="N503" s="10">
        <v>2311.7600000000002</v>
      </c>
      <c r="O503" s="10">
        <v>0</v>
      </c>
      <c r="P503" s="10">
        <v>208.06</v>
      </c>
      <c r="Q503" s="10">
        <v>208.06</v>
      </c>
      <c r="U503" s="67" t="s">
        <v>1917</v>
      </c>
    </row>
    <row r="504" spans="1:21">
      <c r="A504" s="10" t="s">
        <v>1482</v>
      </c>
      <c r="G504" s="10" t="s">
        <v>1913</v>
      </c>
      <c r="H504" s="11">
        <v>45157</v>
      </c>
      <c r="I504" s="10" t="s">
        <v>1482</v>
      </c>
      <c r="N504" s="10">
        <v>21132.36</v>
      </c>
      <c r="O504" s="10">
        <v>0</v>
      </c>
      <c r="P504" s="10">
        <v>1901.91</v>
      </c>
      <c r="Q504" s="10">
        <v>1901.91</v>
      </c>
      <c r="U504" s="67" t="s">
        <v>1917</v>
      </c>
    </row>
    <row r="505" spans="1:21">
      <c r="A505" s="10" t="s">
        <v>1482</v>
      </c>
      <c r="G505" s="10" t="s">
        <v>1914</v>
      </c>
      <c r="H505" s="11">
        <v>45156</v>
      </c>
      <c r="I505" s="10" t="s">
        <v>1482</v>
      </c>
      <c r="N505" s="10">
        <v>15390.27</v>
      </c>
      <c r="O505" s="10">
        <v>0</v>
      </c>
      <c r="P505" s="10">
        <v>1385.12</v>
      </c>
      <c r="Q505" s="10">
        <v>1385.12</v>
      </c>
      <c r="U505" s="67" t="s">
        <v>1917</v>
      </c>
    </row>
    <row r="506" spans="1:21">
      <c r="A506" s="10" t="s">
        <v>238</v>
      </c>
      <c r="G506" s="10" t="s">
        <v>548</v>
      </c>
      <c r="H506" s="11">
        <v>45155</v>
      </c>
      <c r="I506" s="10" t="s">
        <v>1578</v>
      </c>
      <c r="N506" s="10">
        <v>6940.08</v>
      </c>
      <c r="O506" s="10">
        <v>0</v>
      </c>
      <c r="P506" s="10">
        <v>624.61</v>
      </c>
      <c r="Q506" s="10">
        <v>624.61</v>
      </c>
      <c r="U506" s="67" t="s">
        <v>1917</v>
      </c>
    </row>
    <row r="507" spans="1:21">
      <c r="A507" s="10" t="s">
        <v>238</v>
      </c>
      <c r="G507" s="10" t="s">
        <v>549</v>
      </c>
      <c r="H507" s="11">
        <v>45155</v>
      </c>
      <c r="I507" s="10" t="s">
        <v>1578</v>
      </c>
      <c r="N507" s="10">
        <v>6940.08</v>
      </c>
      <c r="O507" s="10">
        <v>0</v>
      </c>
      <c r="P507" s="10">
        <v>624.61</v>
      </c>
      <c r="Q507" s="10">
        <v>624.61</v>
      </c>
      <c r="U507" s="67" t="s">
        <v>1917</v>
      </c>
    </row>
    <row r="508" spans="1:21">
      <c r="A508" s="10" t="s">
        <v>239</v>
      </c>
      <c r="G508" s="10" t="s">
        <v>1915</v>
      </c>
      <c r="H508" s="11">
        <v>45154</v>
      </c>
      <c r="I508" s="10" t="s">
        <v>239</v>
      </c>
      <c r="N508" s="10">
        <v>1386.76</v>
      </c>
      <c r="O508" s="10">
        <v>0</v>
      </c>
      <c r="P508" s="10">
        <v>124.81</v>
      </c>
      <c r="Q508" s="10">
        <v>124.81</v>
      </c>
      <c r="U508" s="67" t="s">
        <v>1917</v>
      </c>
    </row>
    <row r="509" spans="1:21">
      <c r="A509" s="10" t="s">
        <v>45</v>
      </c>
      <c r="G509" s="10" t="s">
        <v>538</v>
      </c>
      <c r="H509" s="11">
        <v>45145</v>
      </c>
      <c r="I509" s="10" t="s">
        <v>45</v>
      </c>
      <c r="N509" s="10">
        <v>476.4</v>
      </c>
      <c r="O509" s="10">
        <v>0</v>
      </c>
      <c r="P509" s="10">
        <v>42.88</v>
      </c>
      <c r="Q509" s="10">
        <v>42.88</v>
      </c>
      <c r="U509" s="67" t="s">
        <v>1917</v>
      </c>
    </row>
    <row r="510" spans="1:21">
      <c r="A510" s="10" t="s">
        <v>293</v>
      </c>
      <c r="G510" s="10" t="s">
        <v>566</v>
      </c>
      <c r="H510" s="11">
        <v>45149</v>
      </c>
      <c r="I510" s="10" t="s">
        <v>293</v>
      </c>
      <c r="N510" s="10">
        <v>6709.05</v>
      </c>
      <c r="O510" s="10">
        <v>0</v>
      </c>
      <c r="P510" s="10">
        <v>603.80999999999995</v>
      </c>
      <c r="Q510" s="10">
        <v>603.80999999999995</v>
      </c>
      <c r="U510" s="67" t="s">
        <v>1917</v>
      </c>
    </row>
    <row r="511" spans="1:21">
      <c r="A511" s="10" t="s">
        <v>131</v>
      </c>
      <c r="G511" s="10" t="s">
        <v>570</v>
      </c>
      <c r="H511" s="11">
        <v>45155</v>
      </c>
      <c r="I511" s="10" t="s">
        <v>131</v>
      </c>
      <c r="N511" s="10">
        <v>13529.79</v>
      </c>
      <c r="O511" s="10">
        <v>0</v>
      </c>
      <c r="P511" s="10">
        <v>1217.68</v>
      </c>
      <c r="Q511" s="10">
        <v>1217.68</v>
      </c>
      <c r="U511" s="67" t="s">
        <v>1917</v>
      </c>
    </row>
    <row r="512" spans="1:21">
      <c r="A512" s="10" t="s">
        <v>131</v>
      </c>
      <c r="G512" s="10" t="s">
        <v>1916</v>
      </c>
      <c r="H512" s="11">
        <v>45160</v>
      </c>
      <c r="I512" s="10" t="s">
        <v>131</v>
      </c>
      <c r="N512" s="10">
        <v>7229.25</v>
      </c>
      <c r="O512" s="10">
        <v>0</v>
      </c>
      <c r="P512" s="10">
        <v>650.63</v>
      </c>
      <c r="Q512" s="10">
        <v>650.63</v>
      </c>
      <c r="U512" s="67" t="s">
        <v>1917</v>
      </c>
    </row>
    <row r="513" spans="1:22">
      <c r="A513" s="10" t="s">
        <v>119</v>
      </c>
      <c r="G513" s="10" t="s">
        <v>565</v>
      </c>
      <c r="H513" s="11">
        <v>45150</v>
      </c>
      <c r="I513" s="10" t="s">
        <v>119</v>
      </c>
      <c r="N513" s="10">
        <v>4536</v>
      </c>
      <c r="O513" s="10">
        <v>0</v>
      </c>
      <c r="P513" s="10">
        <v>408.24</v>
      </c>
      <c r="Q513" s="10">
        <v>408.24</v>
      </c>
      <c r="U513" s="67" t="s">
        <v>1917</v>
      </c>
    </row>
    <row r="514" spans="1:22">
      <c r="A514" s="67" t="s">
        <v>84</v>
      </c>
      <c r="G514" s="10" t="s">
        <v>413</v>
      </c>
      <c r="H514" s="11">
        <v>45094</v>
      </c>
      <c r="N514" s="10">
        <v>6936.76</v>
      </c>
      <c r="O514" s="10">
        <v>0</v>
      </c>
      <c r="P514" s="10">
        <v>624.30999999999995</v>
      </c>
      <c r="Q514" s="10">
        <v>624.30999999999995</v>
      </c>
      <c r="U514" s="10" t="s">
        <v>1918</v>
      </c>
    </row>
    <row r="515" spans="1:22">
      <c r="A515" s="67" t="s">
        <v>84</v>
      </c>
      <c r="G515" s="10" t="s">
        <v>414</v>
      </c>
      <c r="H515" s="11">
        <v>45094</v>
      </c>
      <c r="N515" s="10">
        <v>6936.76</v>
      </c>
      <c r="O515" s="10">
        <v>0</v>
      </c>
      <c r="P515" s="10">
        <v>624.30999999999995</v>
      </c>
      <c r="Q515" s="10">
        <v>624.30999999999995</v>
      </c>
      <c r="U515" s="10" t="s">
        <v>1918</v>
      </c>
    </row>
    <row r="516" spans="1:22">
      <c r="A516" s="10" t="s">
        <v>244</v>
      </c>
      <c r="G516" s="10" t="s">
        <v>405</v>
      </c>
      <c r="H516" s="11">
        <v>45083</v>
      </c>
      <c r="N516" s="10">
        <v>425.06</v>
      </c>
      <c r="O516" s="10">
        <v>0</v>
      </c>
      <c r="P516" s="10">
        <v>38.26</v>
      </c>
      <c r="Q516" s="10">
        <v>38.26</v>
      </c>
      <c r="U516" s="10" t="s">
        <v>1918</v>
      </c>
    </row>
    <row r="517" spans="1:22">
      <c r="A517" s="67" t="s">
        <v>293</v>
      </c>
      <c r="G517" s="10" t="s">
        <v>437</v>
      </c>
      <c r="H517" s="11">
        <v>45092</v>
      </c>
      <c r="N517" s="10">
        <v>7160.24</v>
      </c>
      <c r="O517" s="10">
        <v>0</v>
      </c>
      <c r="P517" s="10">
        <v>644.41999999999996</v>
      </c>
      <c r="Q517" s="10">
        <v>644.41999999999996</v>
      </c>
      <c r="U517" s="10" t="s">
        <v>1918</v>
      </c>
    </row>
    <row r="518" spans="1:22">
      <c r="A518" s="67" t="s">
        <v>131</v>
      </c>
      <c r="G518" s="10" t="s">
        <v>442</v>
      </c>
      <c r="H518" s="11">
        <v>45096</v>
      </c>
      <c r="N518" s="10">
        <v>13990.44</v>
      </c>
      <c r="O518" s="10">
        <v>0</v>
      </c>
      <c r="P518" s="10">
        <v>1259.1400000000001</v>
      </c>
      <c r="Q518" s="10">
        <v>1259.1400000000001</v>
      </c>
      <c r="U518" s="10" t="s">
        <v>1918</v>
      </c>
    </row>
    <row r="519" spans="1:22">
      <c r="A519" s="67" t="s">
        <v>119</v>
      </c>
      <c r="G519" s="10" t="s">
        <v>436</v>
      </c>
      <c r="H519" s="11">
        <v>45090</v>
      </c>
      <c r="N519" s="10">
        <v>4625</v>
      </c>
      <c r="O519" s="10">
        <v>0</v>
      </c>
      <c r="P519" s="10">
        <v>416.25</v>
      </c>
      <c r="Q519" s="10">
        <v>416.25</v>
      </c>
      <c r="U519" s="10" t="s">
        <v>1918</v>
      </c>
    </row>
    <row r="520" spans="1:22">
      <c r="A520" s="21" t="s">
        <v>237</v>
      </c>
      <c r="G520" s="23" t="s">
        <v>1919</v>
      </c>
      <c r="H520" s="24">
        <v>45199</v>
      </c>
      <c r="N520" s="27">
        <v>22590.45</v>
      </c>
      <c r="O520" s="10"/>
      <c r="P520" s="28">
        <v>2033.1405</v>
      </c>
      <c r="Q520" s="28">
        <v>2033.1405</v>
      </c>
      <c r="V520" t="s">
        <v>1921</v>
      </c>
    </row>
    <row r="521" spans="1:22">
      <c r="A521" s="21" t="s">
        <v>1578</v>
      </c>
      <c r="G521" s="23" t="s">
        <v>625</v>
      </c>
      <c r="H521" s="24">
        <v>45199</v>
      </c>
      <c r="N521" s="27">
        <v>7171.11</v>
      </c>
      <c r="O521" s="10"/>
      <c r="P521" s="28">
        <v>645.3999</v>
      </c>
      <c r="Q521" s="28">
        <v>645.3999</v>
      </c>
      <c r="V521" t="s">
        <v>1921</v>
      </c>
    </row>
    <row r="522" spans="1:22">
      <c r="A522" s="21" t="s">
        <v>1578</v>
      </c>
      <c r="G522" s="23" t="s">
        <v>626</v>
      </c>
      <c r="H522" s="24">
        <v>45199</v>
      </c>
      <c r="N522" s="27">
        <v>7171.11</v>
      </c>
      <c r="O522" s="10"/>
      <c r="P522" s="28">
        <v>645.3999</v>
      </c>
      <c r="Q522" s="28">
        <v>645.3999</v>
      </c>
      <c r="V522" t="s">
        <v>1921</v>
      </c>
    </row>
    <row r="523" spans="1:22">
      <c r="A523" s="21" t="s">
        <v>1475</v>
      </c>
      <c r="G523" s="23" t="s">
        <v>586</v>
      </c>
      <c r="H523" s="24">
        <v>45199</v>
      </c>
      <c r="N523" s="27">
        <v>282.13</v>
      </c>
      <c r="O523" s="10"/>
      <c r="P523" s="28">
        <v>25.3917</v>
      </c>
      <c r="Q523" s="28">
        <v>25.3917</v>
      </c>
      <c r="V523" t="s">
        <v>1921</v>
      </c>
    </row>
    <row r="524" spans="1:22">
      <c r="A524" s="21" t="s">
        <v>1475</v>
      </c>
      <c r="G524" s="23" t="s">
        <v>587</v>
      </c>
      <c r="H524" s="24">
        <v>45199</v>
      </c>
      <c r="N524" s="27">
        <v>457.16</v>
      </c>
      <c r="O524" s="10"/>
      <c r="P524" s="28">
        <v>41.144399999999997</v>
      </c>
      <c r="Q524" s="28">
        <v>41.144399999999997</v>
      </c>
      <c r="V524" t="s">
        <v>1921</v>
      </c>
    </row>
    <row r="525" spans="1:22">
      <c r="A525" s="21" t="s">
        <v>242</v>
      </c>
      <c r="G525" s="23" t="s">
        <v>597</v>
      </c>
      <c r="H525" s="24">
        <v>45199</v>
      </c>
      <c r="N525" s="27">
        <v>338.7</v>
      </c>
      <c r="O525" s="10"/>
      <c r="P525" s="28">
        <v>30.482999999999997</v>
      </c>
      <c r="Q525" s="28">
        <v>30.482999999999997</v>
      </c>
      <c r="V525" t="s">
        <v>1921</v>
      </c>
    </row>
    <row r="526" spans="1:22">
      <c r="A526" s="21" t="s">
        <v>244</v>
      </c>
      <c r="G526" s="23" t="s">
        <v>1920</v>
      </c>
      <c r="H526" s="24">
        <v>45199</v>
      </c>
      <c r="N526" s="27">
        <v>2233.8000000000002</v>
      </c>
      <c r="O526" s="10"/>
      <c r="P526" s="28">
        <v>201.042</v>
      </c>
      <c r="Q526" s="28">
        <v>201.042</v>
      </c>
      <c r="V526" t="s">
        <v>1921</v>
      </c>
    </row>
    <row r="527" spans="1:22">
      <c r="A527" s="21" t="s">
        <v>293</v>
      </c>
      <c r="G527" s="23" t="s">
        <v>635</v>
      </c>
      <c r="H527" s="24">
        <v>45199</v>
      </c>
      <c r="N527" s="27">
        <v>7402.14</v>
      </c>
      <c r="O527" s="10"/>
      <c r="P527" s="28">
        <v>666.19259999999997</v>
      </c>
      <c r="Q527" s="28">
        <v>666.19259999999997</v>
      </c>
      <c r="V527" t="s">
        <v>1921</v>
      </c>
    </row>
    <row r="528" spans="1:22">
      <c r="A528" s="21" t="s">
        <v>131</v>
      </c>
      <c r="G528" s="23" t="s">
        <v>641</v>
      </c>
      <c r="H528" s="24">
        <v>45199</v>
      </c>
      <c r="N528" s="27">
        <v>14928.21</v>
      </c>
      <c r="O528" s="10"/>
      <c r="P528" s="28">
        <v>1343.5388999999998</v>
      </c>
      <c r="Q528" s="28">
        <v>1343.5388999999998</v>
      </c>
      <c r="V528" t="s">
        <v>1921</v>
      </c>
    </row>
    <row r="529" spans="1:22">
      <c r="A529" s="21" t="s">
        <v>156</v>
      </c>
      <c r="G529" s="23" t="s">
        <v>645</v>
      </c>
      <c r="H529" s="24">
        <v>45199</v>
      </c>
      <c r="N529" s="27">
        <v>4596.4799999999996</v>
      </c>
      <c r="O529" s="10"/>
      <c r="P529" s="28">
        <v>413.68319999999994</v>
      </c>
      <c r="Q529" s="28">
        <v>413.68319999999994</v>
      </c>
      <c r="V529" t="s">
        <v>1921</v>
      </c>
    </row>
    <row r="530" spans="1:22">
      <c r="A530" s="21" t="s">
        <v>205</v>
      </c>
      <c r="G530" s="23" t="s">
        <v>650</v>
      </c>
      <c r="H530" s="24">
        <v>45199</v>
      </c>
      <c r="N530" s="27">
        <v>185.13</v>
      </c>
      <c r="O530" s="10"/>
      <c r="P530" s="28">
        <v>16.6617</v>
      </c>
      <c r="Q530" s="28">
        <v>16.6617</v>
      </c>
      <c r="V530" t="s">
        <v>1921</v>
      </c>
    </row>
    <row r="531" spans="1:22">
      <c r="A531" s="68" t="s">
        <v>254</v>
      </c>
      <c r="G531" s="32" t="s">
        <v>654</v>
      </c>
      <c r="H531" s="33">
        <v>45230</v>
      </c>
      <c r="N531" s="32">
        <v>4469.13</v>
      </c>
      <c r="P531" s="32">
        <v>402.22</v>
      </c>
      <c r="Q531" s="32">
        <v>402.22</v>
      </c>
      <c r="U531" s="67" t="s">
        <v>1917</v>
      </c>
    </row>
    <row r="532" spans="1:22">
      <c r="A532" s="68" t="s">
        <v>238</v>
      </c>
      <c r="G532" s="32" t="s">
        <v>704</v>
      </c>
      <c r="H532" s="33">
        <v>45230</v>
      </c>
      <c r="N532" s="32">
        <v>6940.08</v>
      </c>
      <c r="P532" s="32">
        <v>624.61</v>
      </c>
      <c r="Q532" s="32">
        <v>624.61</v>
      </c>
      <c r="U532" s="67" t="s">
        <v>1917</v>
      </c>
    </row>
    <row r="533" spans="1:22">
      <c r="A533" s="68" t="s">
        <v>238</v>
      </c>
      <c r="G533" s="32" t="s">
        <v>701</v>
      </c>
      <c r="H533" s="33">
        <v>45230</v>
      </c>
      <c r="N533" s="32">
        <v>6940.08</v>
      </c>
      <c r="P533" s="32">
        <v>624.61</v>
      </c>
      <c r="Q533" s="32">
        <v>624.61</v>
      </c>
      <c r="U533" s="67" t="s">
        <v>1917</v>
      </c>
    </row>
    <row r="534" spans="1:22">
      <c r="A534" s="68" t="s">
        <v>242</v>
      </c>
      <c r="G534" s="32" t="s">
        <v>665</v>
      </c>
      <c r="H534" s="33">
        <v>45230</v>
      </c>
      <c r="N534" s="32">
        <v>345.47</v>
      </c>
      <c r="P534" s="32">
        <v>31.09</v>
      </c>
      <c r="Q534" s="32">
        <v>31.09</v>
      </c>
      <c r="U534" s="67" t="s">
        <v>1917</v>
      </c>
    </row>
    <row r="535" spans="1:22">
      <c r="A535" s="68" t="s">
        <v>242</v>
      </c>
      <c r="G535" s="32" t="s">
        <v>668</v>
      </c>
      <c r="H535" s="33">
        <v>45230</v>
      </c>
      <c r="N535" s="32">
        <v>345.47</v>
      </c>
      <c r="P535" s="32">
        <v>31.09</v>
      </c>
      <c r="Q535" s="32">
        <v>31.09</v>
      </c>
      <c r="U535" s="67" t="s">
        <v>1917</v>
      </c>
    </row>
    <row r="536" spans="1:22">
      <c r="A536" s="32" t="s">
        <v>45</v>
      </c>
      <c r="G536" s="32" t="s">
        <v>682</v>
      </c>
      <c r="H536" s="33">
        <v>45230</v>
      </c>
      <c r="N536" s="32">
        <v>470.32</v>
      </c>
      <c r="P536" s="32">
        <v>42.33</v>
      </c>
      <c r="Q536" s="32">
        <v>42.33</v>
      </c>
      <c r="U536" s="67" t="s">
        <v>1917</v>
      </c>
    </row>
    <row r="537" spans="1:22">
      <c r="A537" s="68" t="s">
        <v>293</v>
      </c>
      <c r="G537" s="32" t="s">
        <v>714</v>
      </c>
      <c r="H537" s="33">
        <v>45230</v>
      </c>
      <c r="N537" s="32">
        <v>7171.11</v>
      </c>
      <c r="P537" s="32">
        <v>645.4</v>
      </c>
      <c r="Q537" s="32">
        <v>645.4</v>
      </c>
      <c r="U537" s="67" t="s">
        <v>1917</v>
      </c>
    </row>
    <row r="538" spans="1:22">
      <c r="A538" s="32" t="s">
        <v>131</v>
      </c>
      <c r="G538" s="32" t="s">
        <v>725</v>
      </c>
      <c r="H538" s="33">
        <v>45230</v>
      </c>
      <c r="N538" s="32">
        <v>12596.49</v>
      </c>
      <c r="P538" s="32">
        <v>1133.68</v>
      </c>
      <c r="Q538" s="32">
        <v>1133.68</v>
      </c>
      <c r="U538" s="67" t="s">
        <v>1917</v>
      </c>
    </row>
    <row r="539" spans="1:22">
      <c r="A539" s="32" t="s">
        <v>156</v>
      </c>
      <c r="G539" s="32" t="s">
        <v>726</v>
      </c>
      <c r="H539" s="33">
        <v>45230</v>
      </c>
      <c r="N539" s="32">
        <v>4703.22</v>
      </c>
      <c r="P539" s="32">
        <v>423.29</v>
      </c>
      <c r="Q539" s="32">
        <v>423.29</v>
      </c>
      <c r="U539" s="67" t="s">
        <v>1917</v>
      </c>
    </row>
    <row r="540" spans="1:22">
      <c r="A540" s="32" t="s">
        <v>119</v>
      </c>
      <c r="G540" s="32" t="s">
        <v>713</v>
      </c>
      <c r="H540" s="33">
        <v>45230</v>
      </c>
      <c r="N540" s="32">
        <v>4857.75</v>
      </c>
      <c r="P540" s="32">
        <v>437.2</v>
      </c>
      <c r="Q540" s="32">
        <v>437.2</v>
      </c>
      <c r="U540" s="67" t="s">
        <v>1917</v>
      </c>
    </row>
    <row r="541" spans="1:22" ht="15">
      <c r="A541" s="39" t="s">
        <v>164</v>
      </c>
      <c r="G541" s="39" t="s">
        <v>940</v>
      </c>
      <c r="H541" s="11">
        <v>45291</v>
      </c>
      <c r="N541" s="39">
        <v>4418.6400000000003</v>
      </c>
      <c r="O541" s="30"/>
      <c r="P541" s="39">
        <v>397.68</v>
      </c>
      <c r="Q541" s="39">
        <v>397.68</v>
      </c>
    </row>
  </sheetData>
  <autoFilter ref="A1:V541"/>
  <conditionalFormatting sqref="G1:G45">
    <cfRule type="duplicateValues" dxfId="78" priority="80"/>
    <cfRule type="duplicateValues" dxfId="77" priority="81"/>
  </conditionalFormatting>
  <conditionalFormatting sqref="G46:G89">
    <cfRule type="duplicateValues" dxfId="76" priority="77"/>
    <cfRule type="duplicateValues" dxfId="75" priority="76"/>
    <cfRule type="duplicateValues" dxfId="74" priority="75"/>
  </conditionalFormatting>
  <conditionalFormatting sqref="G90:G133">
    <cfRule type="duplicateValues" dxfId="73" priority="74"/>
    <cfRule type="duplicateValues" dxfId="72" priority="73"/>
    <cfRule type="duplicateValues" dxfId="71" priority="72"/>
  </conditionalFormatting>
  <conditionalFormatting sqref="G134:G177">
    <cfRule type="duplicateValues" dxfId="70" priority="70"/>
    <cfRule type="duplicateValues" dxfId="69" priority="71"/>
    <cfRule type="duplicateValues" dxfId="68" priority="69"/>
    <cfRule type="duplicateValues" dxfId="67" priority="68"/>
  </conditionalFormatting>
  <conditionalFormatting sqref="G178:G222">
    <cfRule type="duplicateValues" dxfId="66" priority="67"/>
    <cfRule type="duplicateValues" dxfId="65" priority="66"/>
    <cfRule type="duplicateValues" dxfId="64" priority="65"/>
    <cfRule type="duplicateValues" dxfId="63" priority="64"/>
    <cfRule type="duplicateValues" dxfId="62" priority="63"/>
    <cfRule type="duplicateValues" dxfId="61" priority="62"/>
  </conditionalFormatting>
  <conditionalFormatting sqref="G223:G266">
    <cfRule type="duplicateValues" dxfId="60" priority="60"/>
  </conditionalFormatting>
  <conditionalFormatting sqref="G267:G310">
    <cfRule type="duplicateValues" dxfId="59" priority="59"/>
  </conditionalFormatting>
  <conditionalFormatting sqref="G311:G354">
    <cfRule type="duplicateValues" dxfId="58" priority="49"/>
    <cfRule type="duplicateValues" dxfId="57" priority="54"/>
    <cfRule type="duplicateValues" dxfId="56" priority="53"/>
    <cfRule type="duplicateValues" dxfId="55" priority="52"/>
    <cfRule type="duplicateValues" dxfId="54" priority="51"/>
    <cfRule type="duplicateValues" dxfId="53" priority="50"/>
    <cfRule type="duplicateValues" dxfId="52" priority="58"/>
    <cfRule type="duplicateValues" dxfId="51" priority="57"/>
    <cfRule type="duplicateValues" dxfId="50" priority="56"/>
    <cfRule type="duplicateValues" dxfId="49" priority="55"/>
  </conditionalFormatting>
  <conditionalFormatting sqref="G355:G398"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</conditionalFormatting>
  <conditionalFormatting sqref="G365:G398 E360:E363 G355:G359">
    <cfRule type="duplicateValues" dxfId="37" priority="48"/>
  </conditionalFormatting>
  <conditionalFormatting sqref="G399:G442">
    <cfRule type="duplicateValues" dxfId="36" priority="36"/>
  </conditionalFormatting>
  <conditionalFormatting sqref="G443:G486">
    <cfRule type="duplicateValues" dxfId="35" priority="35"/>
    <cfRule type="duplicateValues" dxfId="34" priority="34"/>
    <cfRule type="duplicateValues" dxfId="33" priority="33"/>
    <cfRule type="duplicateValues" dxfId="32" priority="32"/>
  </conditionalFormatting>
  <conditionalFormatting sqref="G487:G494">
    <cfRule type="duplicateValues" dxfId="31" priority="30"/>
    <cfRule type="duplicateValues" dxfId="30" priority="29"/>
    <cfRule type="duplicateValues" dxfId="29" priority="28"/>
    <cfRule type="duplicateValues" dxfId="28" priority="31"/>
  </conditionalFormatting>
  <conditionalFormatting sqref="G495:G501">
    <cfRule type="duplicateValues" dxfId="27" priority="27"/>
    <cfRule type="duplicateValues" dxfId="26" priority="26"/>
    <cfRule type="duplicateValues" dxfId="25" priority="25"/>
  </conditionalFormatting>
  <conditionalFormatting sqref="G502:G513">
    <cfRule type="duplicateValues" dxfId="24" priority="19"/>
    <cfRule type="duplicateValues" dxfId="23" priority="24"/>
    <cfRule type="duplicateValues" dxfId="22" priority="23"/>
    <cfRule type="duplicateValues" dxfId="21" priority="22"/>
    <cfRule type="duplicateValues" dxfId="20" priority="21"/>
    <cfRule type="duplicateValues" dxfId="19" priority="20"/>
  </conditionalFormatting>
  <conditionalFormatting sqref="G514:G519">
    <cfRule type="duplicateValues" dxfId="18" priority="18"/>
    <cfRule type="duplicateValues" dxfId="17" priority="17"/>
    <cfRule type="duplicateValues" dxfId="16" priority="16"/>
  </conditionalFormatting>
  <conditionalFormatting sqref="G520:G530">
    <cfRule type="duplicateValues" dxfId="15" priority="15"/>
  </conditionalFormatting>
  <conditionalFormatting sqref="G531:G540">
    <cfRule type="duplicateValues" dxfId="14" priority="13"/>
  </conditionalFormatting>
  <conditionalFormatting sqref="G541"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10"/>
    <cfRule type="duplicateValues" dxfId="7" priority="1"/>
    <cfRule type="duplicateValues" dxfId="6" priority="12"/>
    <cfRule type="duplicateValues" dxfId="5" priority="11"/>
    <cfRule type="duplicateValues" dxfId="4" priority="9"/>
    <cfRule type="duplicateValues" dxfId="3" priority="8"/>
    <cfRule type="duplicateValues" dxfId="2" priority="7"/>
  </conditionalFormatting>
  <conditionalFormatting sqref="P223:Q266">
    <cfRule type="cellIs" dxfId="1" priority="61" stopIfTrue="1" operator="equal">
      <formula>0</formula>
    </cfRule>
  </conditionalFormatting>
  <conditionalFormatting sqref="P520:Q530">
    <cfRule type="cellIs" dxfId="0" priority="14" stopIfTrue="1" operator="equal">
      <formula>0</formula>
    </cfRule>
  </conditionalFormatting>
  <dataValidations disablePrompts="1" count="4">
    <dataValidation type="list" allowBlank="1" showInputMessage="1" showErrorMessage="1" error="Please select from drop down" sqref="A418 A408 A411:A412 A423:A424 A437:A439 A432:A433 A441 A414:A416 A426">
      <formula1>Circle</formula1>
    </dataValidation>
    <dataValidation type="custom" allowBlank="1" showInputMessage="1" showErrorMessage="1" error="Only numeric allowed_x000a_" sqref="L399:L442">
      <formula1>ISNUMBER(L399)</formula1>
    </dataValidation>
    <dataValidation type="list" allowBlank="1" showInputMessage="1" showErrorMessage="1" error="Please select from drop down" sqref="M399:M442">
      <formula1>GST</formula1>
    </dataValidation>
    <dataValidation type="list" allowBlank="1" showInputMessage="1" showErrorMessage="1" error="Please select from drop down" sqref="K399:K442">
      <formula1>"KG,MT,LOT,NOS"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CONSO OF SOLAR</vt:lpstr>
      <vt:lpstr>PP 19.11</vt:lpstr>
      <vt:lpstr>Sheet1</vt:lpstr>
      <vt:lpstr>LT report as on191124</vt:lpstr>
      <vt:lpstr>PIVOT SOLAR GSTR-1</vt:lpstr>
      <vt:lpstr>CONSO GSTR-1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 TAXATION</dc:creator>
  <cp:lastModifiedBy>MY WORLD</cp:lastModifiedBy>
  <dcterms:created xsi:type="dcterms:W3CDTF">2024-11-18T05:38:49Z</dcterms:created>
  <dcterms:modified xsi:type="dcterms:W3CDTF">2025-10-17T08:05:45Z</dcterms:modified>
</cp:coreProperties>
</file>